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bert\Desktop\2024-վիճ\"/>
    </mc:Choice>
  </mc:AlternateContent>
  <xr:revisionPtr revIDLastSave="0" documentId="13_ncr:1_{A3D95E25-5EC3-4DC0-8BEE-068D6D577148}" xr6:coauthVersionLast="47" xr6:coauthVersionMax="47" xr10:uidLastSave="{00000000-0000-0000-0000-000000000000}"/>
  <bookViews>
    <workbookView xWindow="-120" yWindow="-120" windowWidth="29040" windowHeight="15840" tabRatio="668" firstSheet="1" activeTab="11" xr2:uid="{00000000-000D-0000-FFFF-FFFF00000000}"/>
  </bookViews>
  <sheets>
    <sheet name="Ընդհանուր" sheetId="36" r:id="rId1"/>
    <sheet name=" Արարատ և Վարյոց ձոր" sheetId="45" r:id="rId2"/>
    <sheet name="Արմավիր" sheetId="37" r:id="rId3"/>
    <sheet name="Արագածոտն" sheetId="38" r:id="rId4"/>
    <sheet name="Կոտայք" sheetId="39" r:id="rId5"/>
    <sheet name="Տավուշ" sheetId="40" r:id="rId6"/>
    <sheet name="Լոռի" sheetId="41" r:id="rId7"/>
    <sheet name="Սյունիք" sheetId="42" r:id="rId8"/>
    <sheet name="Գեղարքունիք" sheetId="43" r:id="rId9"/>
    <sheet name="Շիրակ" sheetId="44" r:id="rId10"/>
    <sheet name="Երևան քր. դ. " sheetId="46" r:id="rId11"/>
    <sheet name="Երևան քաղ. դ. " sheetId="47" r:id="rId12"/>
  </sheets>
  <calcPr calcId="191029"/>
</workbook>
</file>

<file path=xl/calcChain.xml><?xml version="1.0" encoding="utf-8"?>
<calcChain xmlns="http://schemas.openxmlformats.org/spreadsheetml/2006/main">
  <c r="Q44" i="37" l="1"/>
  <c r="P44" i="37"/>
  <c r="O44" i="37"/>
  <c r="N44" i="37"/>
  <c r="M44" i="37"/>
  <c r="L44" i="37"/>
  <c r="K44" i="37"/>
  <c r="J44" i="37"/>
  <c r="I44" i="37"/>
  <c r="H44" i="37"/>
  <c r="G44" i="37"/>
  <c r="F44" i="37"/>
  <c r="E44" i="37"/>
  <c r="D44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Q6" i="37"/>
  <c r="P6" i="37"/>
  <c r="O6" i="37"/>
  <c r="N6" i="37"/>
  <c r="N54" i="37" s="1"/>
  <c r="M6" i="37"/>
  <c r="L6" i="37"/>
  <c r="K6" i="37"/>
  <c r="J6" i="37"/>
  <c r="J54" i="37" s="1"/>
  <c r="I6" i="37"/>
  <c r="I54" i="37" s="1"/>
  <c r="H6" i="37"/>
  <c r="G6" i="37"/>
  <c r="F6" i="37"/>
  <c r="E6" i="37"/>
  <c r="D6" i="37"/>
  <c r="Q54" i="37" l="1"/>
  <c r="M54" i="37"/>
  <c r="O54" i="37"/>
  <c r="P54" i="37"/>
  <c r="D54" i="37"/>
  <c r="E54" i="37"/>
  <c r="F54" i="37"/>
  <c r="G54" i="37"/>
  <c r="K54" i="37"/>
  <c r="H54" i="37"/>
  <c r="F40" i="36"/>
  <c r="G40" i="36"/>
  <c r="H40" i="36"/>
  <c r="I40" i="36"/>
  <c r="J40" i="36"/>
  <c r="K40" i="36"/>
  <c r="M40" i="36"/>
  <c r="N40" i="36"/>
  <c r="O40" i="36"/>
  <c r="P40" i="36"/>
  <c r="Q40" i="36"/>
  <c r="E40" i="36"/>
  <c r="E31" i="36"/>
  <c r="F31" i="36"/>
  <c r="G31" i="36"/>
  <c r="H31" i="36"/>
  <c r="I31" i="36"/>
  <c r="J31" i="36"/>
  <c r="K31" i="36"/>
  <c r="M31" i="36"/>
  <c r="N31" i="36"/>
  <c r="O31" i="36"/>
  <c r="P31" i="36"/>
  <c r="Q31" i="36"/>
  <c r="E32" i="36"/>
  <c r="F32" i="36"/>
  <c r="G32" i="36"/>
  <c r="H32" i="36"/>
  <c r="I32" i="36"/>
  <c r="J32" i="36"/>
  <c r="K32" i="36"/>
  <c r="M32" i="36"/>
  <c r="N32" i="36"/>
  <c r="O32" i="36"/>
  <c r="P32" i="36"/>
  <c r="Q32" i="36"/>
  <c r="F33" i="36"/>
  <c r="H33" i="36"/>
  <c r="I33" i="36"/>
  <c r="J33" i="36"/>
  <c r="K33" i="36"/>
  <c r="M33" i="36"/>
  <c r="N33" i="36"/>
  <c r="O33" i="36"/>
  <c r="P33" i="36"/>
  <c r="Q33" i="36"/>
  <c r="E34" i="36"/>
  <c r="F34" i="36"/>
  <c r="G34" i="36"/>
  <c r="H34" i="36"/>
  <c r="I34" i="36"/>
  <c r="J34" i="36"/>
  <c r="K34" i="36"/>
  <c r="M34" i="36"/>
  <c r="N34" i="36"/>
  <c r="O34" i="36"/>
  <c r="P34" i="36"/>
  <c r="Q34" i="36"/>
  <c r="E35" i="36"/>
  <c r="F35" i="36"/>
  <c r="G35" i="36"/>
  <c r="H35" i="36"/>
  <c r="I35" i="36"/>
  <c r="J35" i="36"/>
  <c r="K35" i="36"/>
  <c r="M35" i="36"/>
  <c r="N35" i="36"/>
  <c r="O35" i="36"/>
  <c r="P35" i="36"/>
  <c r="Q35" i="36"/>
  <c r="E36" i="36"/>
  <c r="F36" i="36"/>
  <c r="G36" i="36"/>
  <c r="H36" i="36"/>
  <c r="I36" i="36"/>
  <c r="J36" i="36"/>
  <c r="K36" i="36"/>
  <c r="M36" i="36"/>
  <c r="N36" i="36"/>
  <c r="O36" i="36"/>
  <c r="P36" i="36"/>
  <c r="Q36" i="36"/>
  <c r="E37" i="36"/>
  <c r="F37" i="36"/>
  <c r="G37" i="36"/>
  <c r="H37" i="36"/>
  <c r="I37" i="36"/>
  <c r="J37" i="36"/>
  <c r="K37" i="36"/>
  <c r="M37" i="36"/>
  <c r="N37" i="36"/>
  <c r="O37" i="36"/>
  <c r="P37" i="36"/>
  <c r="Q37" i="36"/>
  <c r="E38" i="36"/>
  <c r="F38" i="36"/>
  <c r="G38" i="36"/>
  <c r="H38" i="36"/>
  <c r="I38" i="36"/>
  <c r="J38" i="36"/>
  <c r="K38" i="36"/>
  <c r="M38" i="36"/>
  <c r="N38" i="36"/>
  <c r="O38" i="36"/>
  <c r="P38" i="36"/>
  <c r="Q38" i="36"/>
  <c r="F30" i="36"/>
  <c r="G30" i="36"/>
  <c r="H30" i="36"/>
  <c r="I30" i="36"/>
  <c r="J30" i="36"/>
  <c r="K30" i="36"/>
  <c r="M30" i="36"/>
  <c r="N30" i="36"/>
  <c r="O30" i="36"/>
  <c r="P30" i="36"/>
  <c r="Q30" i="36"/>
  <c r="E30" i="36"/>
  <c r="E23" i="36"/>
  <c r="F23" i="36"/>
  <c r="G23" i="36"/>
  <c r="H23" i="36"/>
  <c r="I23" i="36"/>
  <c r="J23" i="36"/>
  <c r="K23" i="36"/>
  <c r="M23" i="36"/>
  <c r="N23" i="36"/>
  <c r="O23" i="36"/>
  <c r="P23" i="36"/>
  <c r="Q23" i="36"/>
  <c r="E24" i="36"/>
  <c r="F24" i="36"/>
  <c r="G24" i="36"/>
  <c r="H24" i="36"/>
  <c r="I24" i="36"/>
  <c r="J24" i="36"/>
  <c r="K24" i="36"/>
  <c r="M24" i="36"/>
  <c r="N24" i="36"/>
  <c r="O24" i="36"/>
  <c r="P24" i="36"/>
  <c r="Q24" i="36"/>
  <c r="E25" i="36"/>
  <c r="F25" i="36"/>
  <c r="G25" i="36"/>
  <c r="H25" i="36"/>
  <c r="I25" i="36"/>
  <c r="J25" i="36"/>
  <c r="K25" i="36"/>
  <c r="M25" i="36"/>
  <c r="N25" i="36"/>
  <c r="O25" i="36"/>
  <c r="P25" i="36"/>
  <c r="Q25" i="36"/>
  <c r="E26" i="36"/>
  <c r="F26" i="36"/>
  <c r="G26" i="36"/>
  <c r="H26" i="36"/>
  <c r="I26" i="36"/>
  <c r="J26" i="36"/>
  <c r="K26" i="36"/>
  <c r="M26" i="36"/>
  <c r="N26" i="36"/>
  <c r="O26" i="36"/>
  <c r="P26" i="36"/>
  <c r="Q26" i="36"/>
  <c r="E27" i="36"/>
  <c r="F27" i="36"/>
  <c r="G27" i="36"/>
  <c r="H27" i="36"/>
  <c r="I27" i="36"/>
  <c r="J27" i="36"/>
  <c r="K27" i="36"/>
  <c r="M27" i="36"/>
  <c r="N27" i="36"/>
  <c r="O27" i="36"/>
  <c r="P27" i="36"/>
  <c r="Q27" i="36"/>
  <c r="E28" i="36"/>
  <c r="F28" i="36"/>
  <c r="G28" i="36"/>
  <c r="H28" i="36"/>
  <c r="I28" i="36"/>
  <c r="J28" i="36"/>
  <c r="K28" i="36"/>
  <c r="M28" i="36"/>
  <c r="N28" i="36"/>
  <c r="O28" i="36"/>
  <c r="P28" i="36"/>
  <c r="Q28" i="36"/>
  <c r="F22" i="36"/>
  <c r="G22" i="36"/>
  <c r="H22" i="36"/>
  <c r="I22" i="36"/>
  <c r="J22" i="36"/>
  <c r="K22" i="36"/>
  <c r="M22" i="36"/>
  <c r="N22" i="36"/>
  <c r="O22" i="36"/>
  <c r="P22" i="36"/>
  <c r="Q22" i="36"/>
  <c r="E22" i="36"/>
  <c r="E14" i="36"/>
  <c r="F14" i="36"/>
  <c r="G14" i="36"/>
  <c r="H14" i="36"/>
  <c r="I14" i="36"/>
  <c r="J14" i="36"/>
  <c r="K14" i="36"/>
  <c r="M14" i="36"/>
  <c r="N14" i="36"/>
  <c r="O14" i="36"/>
  <c r="P14" i="36"/>
  <c r="Q14" i="36"/>
  <c r="E15" i="36"/>
  <c r="F15" i="36"/>
  <c r="G15" i="36"/>
  <c r="H15" i="36"/>
  <c r="I15" i="36"/>
  <c r="J15" i="36"/>
  <c r="K15" i="36"/>
  <c r="M15" i="36"/>
  <c r="N15" i="36"/>
  <c r="O15" i="36"/>
  <c r="P15" i="36"/>
  <c r="Q15" i="36"/>
  <c r="E16" i="36"/>
  <c r="F16" i="36"/>
  <c r="G16" i="36"/>
  <c r="H16" i="36"/>
  <c r="I16" i="36"/>
  <c r="J16" i="36"/>
  <c r="K16" i="36"/>
  <c r="M16" i="36"/>
  <c r="N16" i="36"/>
  <c r="O16" i="36"/>
  <c r="P16" i="36"/>
  <c r="Q16" i="36"/>
  <c r="E17" i="36"/>
  <c r="F17" i="36"/>
  <c r="G17" i="36"/>
  <c r="H17" i="36"/>
  <c r="I17" i="36"/>
  <c r="J17" i="36"/>
  <c r="K17" i="36"/>
  <c r="M17" i="36"/>
  <c r="N17" i="36"/>
  <c r="O17" i="36"/>
  <c r="P17" i="36"/>
  <c r="Q17" i="36"/>
  <c r="E18" i="36"/>
  <c r="F18" i="36"/>
  <c r="G18" i="36"/>
  <c r="H18" i="36"/>
  <c r="I18" i="36"/>
  <c r="J18" i="36"/>
  <c r="K18" i="36"/>
  <c r="M18" i="36"/>
  <c r="N18" i="36"/>
  <c r="O18" i="36"/>
  <c r="P18" i="36"/>
  <c r="Q18" i="36"/>
  <c r="E19" i="36"/>
  <c r="F19" i="36"/>
  <c r="G19" i="36"/>
  <c r="H19" i="36"/>
  <c r="I19" i="36"/>
  <c r="J19" i="36"/>
  <c r="K19" i="36"/>
  <c r="M19" i="36"/>
  <c r="N19" i="36"/>
  <c r="O19" i="36"/>
  <c r="P19" i="36"/>
  <c r="Q19" i="36"/>
  <c r="E20" i="36"/>
  <c r="F20" i="36"/>
  <c r="G20" i="36"/>
  <c r="H20" i="36"/>
  <c r="I20" i="36"/>
  <c r="J20" i="36"/>
  <c r="K20" i="36"/>
  <c r="M20" i="36"/>
  <c r="N20" i="36"/>
  <c r="O20" i="36"/>
  <c r="P20" i="36"/>
  <c r="Q20" i="36"/>
  <c r="F13" i="36"/>
  <c r="G13" i="36"/>
  <c r="H13" i="36"/>
  <c r="I13" i="36"/>
  <c r="J13" i="36"/>
  <c r="K13" i="36"/>
  <c r="M13" i="36"/>
  <c r="N13" i="36"/>
  <c r="O13" i="36"/>
  <c r="P13" i="36"/>
  <c r="Q13" i="36"/>
  <c r="E13" i="36"/>
  <c r="E8" i="36"/>
  <c r="F8" i="36"/>
  <c r="G8" i="36"/>
  <c r="H8" i="36"/>
  <c r="I8" i="36"/>
  <c r="J8" i="36"/>
  <c r="K8" i="36"/>
  <c r="M8" i="36"/>
  <c r="N8" i="36"/>
  <c r="O8" i="36"/>
  <c r="P8" i="36"/>
  <c r="Q8" i="36"/>
  <c r="E9" i="36"/>
  <c r="F9" i="36"/>
  <c r="G9" i="36"/>
  <c r="H9" i="36"/>
  <c r="I9" i="36"/>
  <c r="J9" i="36"/>
  <c r="K9" i="36"/>
  <c r="M9" i="36"/>
  <c r="N9" i="36"/>
  <c r="O9" i="36"/>
  <c r="P9" i="36"/>
  <c r="Q9" i="36"/>
  <c r="E10" i="36"/>
  <c r="F10" i="36"/>
  <c r="G10" i="36"/>
  <c r="H10" i="36"/>
  <c r="I10" i="36"/>
  <c r="J10" i="36"/>
  <c r="K10" i="36"/>
  <c r="M10" i="36"/>
  <c r="N10" i="36"/>
  <c r="O10" i="36"/>
  <c r="P10" i="36"/>
  <c r="Q10" i="36"/>
  <c r="E11" i="36"/>
  <c r="F11" i="36"/>
  <c r="G11" i="36"/>
  <c r="H11" i="36"/>
  <c r="I11" i="36"/>
  <c r="J11" i="36"/>
  <c r="K11" i="36"/>
  <c r="M11" i="36"/>
  <c r="N11" i="36"/>
  <c r="O11" i="36"/>
  <c r="P11" i="36"/>
  <c r="Q11" i="36"/>
  <c r="F7" i="36"/>
  <c r="G7" i="36"/>
  <c r="H7" i="36"/>
  <c r="I7" i="36"/>
  <c r="J7" i="36"/>
  <c r="K7" i="36"/>
  <c r="M7" i="36"/>
  <c r="N7" i="36"/>
  <c r="O7" i="36"/>
  <c r="P7" i="36"/>
  <c r="Q7" i="36"/>
  <c r="E7" i="36"/>
  <c r="D46" i="36" l="1"/>
  <c r="E46" i="36"/>
  <c r="F46" i="36"/>
  <c r="G46" i="36"/>
  <c r="H46" i="36"/>
  <c r="I46" i="36"/>
  <c r="J46" i="36"/>
  <c r="K46" i="36"/>
  <c r="M46" i="36"/>
  <c r="N46" i="36"/>
  <c r="O46" i="36"/>
  <c r="P46" i="36"/>
  <c r="Q46" i="36"/>
  <c r="D47" i="36"/>
  <c r="E47" i="36"/>
  <c r="F47" i="36"/>
  <c r="G47" i="36"/>
  <c r="H47" i="36"/>
  <c r="I47" i="36"/>
  <c r="J47" i="36"/>
  <c r="K47" i="36"/>
  <c r="M47" i="36"/>
  <c r="N47" i="36"/>
  <c r="O47" i="36"/>
  <c r="P47" i="36"/>
  <c r="Q47" i="36"/>
  <c r="D48" i="36"/>
  <c r="E48" i="36"/>
  <c r="F48" i="36"/>
  <c r="G48" i="36"/>
  <c r="H48" i="36"/>
  <c r="I48" i="36"/>
  <c r="J48" i="36"/>
  <c r="K48" i="36"/>
  <c r="M48" i="36"/>
  <c r="N48" i="36"/>
  <c r="O48" i="36"/>
  <c r="P48" i="36"/>
  <c r="Q48" i="36"/>
  <c r="D49" i="36"/>
  <c r="E49" i="36"/>
  <c r="F49" i="36"/>
  <c r="G49" i="36"/>
  <c r="H49" i="36"/>
  <c r="I49" i="36"/>
  <c r="J49" i="36"/>
  <c r="K49" i="36"/>
  <c r="M49" i="36"/>
  <c r="N49" i="36"/>
  <c r="O49" i="36"/>
  <c r="P49" i="36"/>
  <c r="Q49" i="36"/>
  <c r="D50" i="36"/>
  <c r="E50" i="36"/>
  <c r="F50" i="36"/>
  <c r="G50" i="36"/>
  <c r="H50" i="36"/>
  <c r="I50" i="36"/>
  <c r="J50" i="36"/>
  <c r="K50" i="36"/>
  <c r="M50" i="36"/>
  <c r="N50" i="36"/>
  <c r="O50" i="36"/>
  <c r="P50" i="36"/>
  <c r="Q50" i="36"/>
  <c r="D51" i="36"/>
  <c r="E51" i="36"/>
  <c r="F51" i="36"/>
  <c r="G51" i="36"/>
  <c r="H51" i="36"/>
  <c r="I51" i="36"/>
  <c r="J51" i="36"/>
  <c r="K51" i="36"/>
  <c r="M51" i="36"/>
  <c r="N51" i="36"/>
  <c r="O51" i="36"/>
  <c r="P51" i="36"/>
  <c r="Q51" i="36"/>
  <c r="D52" i="36"/>
  <c r="E52" i="36"/>
  <c r="F52" i="36"/>
  <c r="G52" i="36"/>
  <c r="H52" i="36"/>
  <c r="I52" i="36"/>
  <c r="J52" i="36"/>
  <c r="K52" i="36"/>
  <c r="M52" i="36"/>
  <c r="N52" i="36"/>
  <c r="O52" i="36"/>
  <c r="P52" i="36"/>
  <c r="Q52" i="36"/>
  <c r="D53" i="36"/>
  <c r="E53" i="36"/>
  <c r="F53" i="36"/>
  <c r="G53" i="36"/>
  <c r="H53" i="36"/>
  <c r="I53" i="36"/>
  <c r="J53" i="36"/>
  <c r="K53" i="36"/>
  <c r="M53" i="36"/>
  <c r="N53" i="36"/>
  <c r="O53" i="36"/>
  <c r="P53" i="36"/>
  <c r="Q53" i="36"/>
  <c r="E45" i="36"/>
  <c r="F45" i="36"/>
  <c r="G45" i="36"/>
  <c r="H45" i="36"/>
  <c r="I45" i="36"/>
  <c r="J45" i="36"/>
  <c r="K45" i="36"/>
  <c r="M45" i="36"/>
  <c r="N45" i="36"/>
  <c r="O45" i="36"/>
  <c r="P45" i="36"/>
  <c r="Q45" i="36"/>
  <c r="D45" i="36"/>
  <c r="E43" i="36"/>
  <c r="F43" i="36"/>
  <c r="G43" i="36"/>
  <c r="H43" i="36"/>
  <c r="I43" i="36"/>
  <c r="J43" i="36"/>
  <c r="K43" i="36"/>
  <c r="M43" i="36"/>
  <c r="N43" i="36"/>
  <c r="O43" i="36"/>
  <c r="P43" i="36"/>
  <c r="Q43" i="36"/>
  <c r="D43" i="36"/>
  <c r="D31" i="36"/>
  <c r="D32" i="36"/>
  <c r="D33" i="36"/>
  <c r="D34" i="36"/>
  <c r="D35" i="36"/>
  <c r="D36" i="36"/>
  <c r="D37" i="36"/>
  <c r="D38" i="36"/>
  <c r="D39" i="36"/>
  <c r="E39" i="36"/>
  <c r="F39" i="36"/>
  <c r="G39" i="36"/>
  <c r="H39" i="36"/>
  <c r="I39" i="36"/>
  <c r="J39" i="36"/>
  <c r="K39" i="36"/>
  <c r="M39" i="36"/>
  <c r="N39" i="36"/>
  <c r="O39" i="36"/>
  <c r="P39" i="36"/>
  <c r="Q39" i="36"/>
  <c r="D40" i="36"/>
  <c r="D41" i="36"/>
  <c r="E41" i="36"/>
  <c r="F41" i="36"/>
  <c r="G41" i="36"/>
  <c r="H41" i="36"/>
  <c r="I41" i="36"/>
  <c r="J41" i="36"/>
  <c r="K41" i="36"/>
  <c r="M41" i="36"/>
  <c r="N41" i="36"/>
  <c r="O41" i="36"/>
  <c r="P41" i="36"/>
  <c r="Q41" i="36"/>
  <c r="D30" i="36"/>
  <c r="D23" i="36"/>
  <c r="D24" i="36"/>
  <c r="D25" i="36"/>
  <c r="D26" i="36"/>
  <c r="D27" i="36"/>
  <c r="D28" i="36"/>
  <c r="D22" i="36"/>
  <c r="D14" i="36"/>
  <c r="D15" i="36"/>
  <c r="D16" i="36"/>
  <c r="D17" i="36"/>
  <c r="D18" i="36"/>
  <c r="D19" i="36"/>
  <c r="D20" i="36"/>
  <c r="D13" i="36"/>
  <c r="D8" i="36"/>
  <c r="D9" i="36"/>
  <c r="D10" i="36"/>
  <c r="D11" i="36"/>
  <c r="D7" i="36"/>
  <c r="D6" i="45"/>
  <c r="E44" i="44"/>
  <c r="F44" i="44"/>
  <c r="G44" i="44"/>
  <c r="H44" i="44"/>
  <c r="I44" i="44"/>
  <c r="J44" i="44"/>
  <c r="K44" i="44"/>
  <c r="L44" i="44"/>
  <c r="M44" i="44"/>
  <c r="N44" i="44"/>
  <c r="O44" i="44"/>
  <c r="P44" i="44"/>
  <c r="Q44" i="44"/>
  <c r="D44" i="44"/>
  <c r="E42" i="44"/>
  <c r="F42" i="44"/>
  <c r="G42" i="44"/>
  <c r="H42" i="44"/>
  <c r="I42" i="44"/>
  <c r="J42" i="44"/>
  <c r="K42" i="44"/>
  <c r="L42" i="44"/>
  <c r="M42" i="44"/>
  <c r="N42" i="44"/>
  <c r="O42" i="44"/>
  <c r="P42" i="44"/>
  <c r="Q42" i="44"/>
  <c r="D42" i="44"/>
  <c r="E29" i="44"/>
  <c r="F29" i="44"/>
  <c r="G29" i="44"/>
  <c r="H29" i="44"/>
  <c r="I29" i="44"/>
  <c r="J29" i="44"/>
  <c r="K29" i="44"/>
  <c r="L29" i="44"/>
  <c r="M29" i="44"/>
  <c r="N29" i="44"/>
  <c r="O29" i="44"/>
  <c r="P29" i="44"/>
  <c r="Q29" i="44"/>
  <c r="D29" i="44"/>
  <c r="E21" i="44"/>
  <c r="F21" i="44"/>
  <c r="G21" i="44"/>
  <c r="H21" i="44"/>
  <c r="I21" i="44"/>
  <c r="J21" i="44"/>
  <c r="K21" i="44"/>
  <c r="L21" i="44"/>
  <c r="M21" i="44"/>
  <c r="N21" i="44"/>
  <c r="O21" i="44"/>
  <c r="P21" i="44"/>
  <c r="Q21" i="44"/>
  <c r="D21" i="44"/>
  <c r="E12" i="44"/>
  <c r="F12" i="44"/>
  <c r="G12" i="44"/>
  <c r="H12" i="44"/>
  <c r="I12" i="44"/>
  <c r="J12" i="44"/>
  <c r="K12" i="44"/>
  <c r="L12" i="44"/>
  <c r="M12" i="44"/>
  <c r="M54" i="44" s="1"/>
  <c r="N12" i="44"/>
  <c r="O12" i="44"/>
  <c r="P12" i="44"/>
  <c r="Q12" i="44"/>
  <c r="D12" i="44"/>
  <c r="E6" i="44"/>
  <c r="F6" i="44"/>
  <c r="G6" i="44"/>
  <c r="H6" i="44"/>
  <c r="I6" i="44"/>
  <c r="J6" i="44"/>
  <c r="K6" i="44"/>
  <c r="L6" i="44"/>
  <c r="M6" i="44"/>
  <c r="N6" i="44"/>
  <c r="O6" i="44"/>
  <c r="P6" i="44"/>
  <c r="Q6" i="44"/>
  <c r="D6" i="44"/>
  <c r="K54" i="44" l="1"/>
  <c r="P54" i="44"/>
  <c r="H54" i="44"/>
  <c r="O54" i="44"/>
  <c r="L54" i="44"/>
  <c r="Q54" i="44"/>
  <c r="I54" i="44"/>
  <c r="G54" i="44"/>
  <c r="N54" i="44"/>
  <c r="J54" i="44"/>
  <c r="F54" i="44"/>
  <c r="E54" i="44"/>
  <c r="D54" i="44"/>
  <c r="L53" i="41"/>
  <c r="L53" i="36" s="1"/>
  <c r="L52" i="41"/>
  <c r="L52" i="36" s="1"/>
  <c r="L51" i="41"/>
  <c r="L51" i="36" s="1"/>
  <c r="L50" i="41"/>
  <c r="L50" i="36" s="1"/>
  <c r="L49" i="41"/>
  <c r="L49" i="36" s="1"/>
  <c r="L48" i="41"/>
  <c r="L48" i="36" s="1"/>
  <c r="L47" i="41"/>
  <c r="L47" i="36" s="1"/>
  <c r="L46" i="41"/>
  <c r="L46" i="36" s="1"/>
  <c r="L45" i="41"/>
  <c r="L45" i="36" s="1"/>
  <c r="Q44" i="41"/>
  <c r="P44" i="41"/>
  <c r="O44" i="41"/>
  <c r="N44" i="41"/>
  <c r="M44" i="41"/>
  <c r="K44" i="41"/>
  <c r="J44" i="41"/>
  <c r="I44" i="41"/>
  <c r="H44" i="41"/>
  <c r="G44" i="41"/>
  <c r="F44" i="41"/>
  <c r="E44" i="41"/>
  <c r="D44" i="41"/>
  <c r="L43" i="41"/>
  <c r="Q42" i="41"/>
  <c r="P42" i="41"/>
  <c r="O42" i="41"/>
  <c r="N42" i="41"/>
  <c r="M42" i="41"/>
  <c r="K42" i="41"/>
  <c r="J42" i="41"/>
  <c r="I42" i="41"/>
  <c r="H42" i="41"/>
  <c r="G42" i="41"/>
  <c r="F42" i="41"/>
  <c r="E42" i="41"/>
  <c r="D42" i="41"/>
  <c r="L41" i="41"/>
  <c r="L41" i="36" s="1"/>
  <c r="L40" i="41"/>
  <c r="L40" i="36" s="1"/>
  <c r="L39" i="41"/>
  <c r="L39" i="36" s="1"/>
  <c r="L38" i="41"/>
  <c r="L38" i="36" s="1"/>
  <c r="L37" i="41"/>
  <c r="L37" i="36" s="1"/>
  <c r="L36" i="41"/>
  <c r="L36" i="36" s="1"/>
  <c r="L35" i="41"/>
  <c r="L35" i="36" s="1"/>
  <c r="L34" i="41"/>
  <c r="L34" i="36" s="1"/>
  <c r="G33" i="41"/>
  <c r="E33" i="41"/>
  <c r="E33" i="36" s="1"/>
  <c r="L32" i="41"/>
  <c r="L32" i="36" s="1"/>
  <c r="L31" i="41"/>
  <c r="L31" i="36" s="1"/>
  <c r="L30" i="41"/>
  <c r="L30" i="36" s="1"/>
  <c r="Q29" i="41"/>
  <c r="P29" i="41"/>
  <c r="O29" i="41"/>
  <c r="N29" i="41"/>
  <c r="M29" i="41"/>
  <c r="K29" i="41"/>
  <c r="J29" i="41"/>
  <c r="I29" i="41"/>
  <c r="H29" i="41"/>
  <c r="F29" i="41"/>
  <c r="D29" i="41"/>
  <c r="L28" i="41"/>
  <c r="L28" i="36" s="1"/>
  <c r="L27" i="41"/>
  <c r="L27" i="36" s="1"/>
  <c r="L26" i="41"/>
  <c r="L26" i="36" s="1"/>
  <c r="L25" i="41"/>
  <c r="L25" i="36" s="1"/>
  <c r="L24" i="41"/>
  <c r="L24" i="36" s="1"/>
  <c r="L23" i="41"/>
  <c r="L23" i="36" s="1"/>
  <c r="L22" i="41"/>
  <c r="L22" i="36" s="1"/>
  <c r="Q21" i="41"/>
  <c r="P21" i="41"/>
  <c r="O21" i="41"/>
  <c r="N21" i="41"/>
  <c r="M21" i="41"/>
  <c r="K21" i="41"/>
  <c r="J21" i="41"/>
  <c r="I21" i="41"/>
  <c r="H21" i="41"/>
  <c r="G21" i="41"/>
  <c r="F21" i="41"/>
  <c r="E21" i="41"/>
  <c r="D21" i="41"/>
  <c r="L20" i="41"/>
  <c r="L20" i="36" s="1"/>
  <c r="L19" i="41"/>
  <c r="L19" i="36" s="1"/>
  <c r="L18" i="41"/>
  <c r="L18" i="36" s="1"/>
  <c r="L17" i="41"/>
  <c r="L17" i="36" s="1"/>
  <c r="L16" i="41"/>
  <c r="L16" i="36" s="1"/>
  <c r="L15" i="41"/>
  <c r="L15" i="36" s="1"/>
  <c r="L14" i="41"/>
  <c r="L14" i="36" s="1"/>
  <c r="L13" i="41"/>
  <c r="L13" i="36" s="1"/>
  <c r="Q12" i="41"/>
  <c r="P12" i="41"/>
  <c r="O12" i="41"/>
  <c r="N12" i="41"/>
  <c r="M12" i="41"/>
  <c r="K12" i="41"/>
  <c r="J12" i="41"/>
  <c r="I12" i="41"/>
  <c r="H12" i="41"/>
  <c r="G12" i="41"/>
  <c r="F12" i="41"/>
  <c r="E12" i="41"/>
  <c r="D12" i="41"/>
  <c r="L11" i="41"/>
  <c r="L11" i="36" s="1"/>
  <c r="L10" i="41"/>
  <c r="L10" i="36" s="1"/>
  <c r="L9" i="41"/>
  <c r="L9" i="36" s="1"/>
  <c r="L8" i="41"/>
  <c r="L8" i="36" s="1"/>
  <c r="L7" i="41"/>
  <c r="L7" i="36" s="1"/>
  <c r="Q6" i="41"/>
  <c r="P6" i="41"/>
  <c r="O6" i="41"/>
  <c r="O54" i="41" s="1"/>
  <c r="N6" i="41"/>
  <c r="M6" i="41"/>
  <c r="K6" i="41"/>
  <c r="K54" i="41" s="1"/>
  <c r="J6" i="41"/>
  <c r="I6" i="41"/>
  <c r="H6" i="41"/>
  <c r="G6" i="41"/>
  <c r="F6" i="41"/>
  <c r="E6" i="41"/>
  <c r="D6" i="41"/>
  <c r="E29" i="41" l="1"/>
  <c r="L12" i="41"/>
  <c r="L33" i="41"/>
  <c r="G33" i="36"/>
  <c r="D54" i="41"/>
  <c r="E54" i="41"/>
  <c r="I54" i="41"/>
  <c r="M54" i="41"/>
  <c r="Q54" i="41"/>
  <c r="L21" i="41"/>
  <c r="G29" i="41"/>
  <c r="G54" i="41" s="1"/>
  <c r="L42" i="41"/>
  <c r="L43" i="36"/>
  <c r="H54" i="41"/>
  <c r="L6" i="41"/>
  <c r="P54" i="41"/>
  <c r="F54" i="41"/>
  <c r="J54" i="41"/>
  <c r="N54" i="41"/>
  <c r="L44" i="41"/>
  <c r="L29" i="41" l="1"/>
  <c r="L54" i="41" s="1"/>
  <c r="L33" i="36"/>
  <c r="Q44" i="43"/>
  <c r="P44" i="43"/>
  <c r="O44" i="43"/>
  <c r="N44" i="43"/>
  <c r="M44" i="43"/>
  <c r="L44" i="43"/>
  <c r="K44" i="43"/>
  <c r="J44" i="43"/>
  <c r="I44" i="43"/>
  <c r="H44" i="43"/>
  <c r="G44" i="43"/>
  <c r="F44" i="43"/>
  <c r="E44" i="43"/>
  <c r="D44" i="43"/>
  <c r="Q42" i="43"/>
  <c r="P42" i="43"/>
  <c r="O42" i="43"/>
  <c r="N42" i="43"/>
  <c r="M42" i="43"/>
  <c r="L42" i="43"/>
  <c r="K42" i="43"/>
  <c r="J42" i="43"/>
  <c r="I42" i="43"/>
  <c r="H42" i="43"/>
  <c r="G42" i="43"/>
  <c r="F42" i="43"/>
  <c r="E42" i="43"/>
  <c r="D42" i="43"/>
  <c r="Q29" i="43"/>
  <c r="P29" i="43"/>
  <c r="O29" i="43"/>
  <c r="N29" i="43"/>
  <c r="M29" i="43"/>
  <c r="L29" i="43"/>
  <c r="K29" i="43"/>
  <c r="J29" i="43"/>
  <c r="I29" i="43"/>
  <c r="H29" i="43"/>
  <c r="G29" i="43"/>
  <c r="F29" i="43"/>
  <c r="E29" i="43"/>
  <c r="D29" i="43"/>
  <c r="Q21" i="43"/>
  <c r="P21" i="43"/>
  <c r="O21" i="43"/>
  <c r="N21" i="43"/>
  <c r="M21" i="43"/>
  <c r="L21" i="43"/>
  <c r="K21" i="43"/>
  <c r="J21" i="43"/>
  <c r="I21" i="43"/>
  <c r="H21" i="43"/>
  <c r="G21" i="43"/>
  <c r="F21" i="43"/>
  <c r="E21" i="43"/>
  <c r="D21" i="43"/>
  <c r="Q12" i="43"/>
  <c r="P12" i="43"/>
  <c r="O12" i="43"/>
  <c r="N12" i="43"/>
  <c r="M12" i="43"/>
  <c r="L12" i="43"/>
  <c r="K12" i="43"/>
  <c r="J12" i="43"/>
  <c r="I12" i="43"/>
  <c r="H12" i="43"/>
  <c r="G12" i="43"/>
  <c r="F12" i="43"/>
  <c r="E12" i="43"/>
  <c r="D12" i="43"/>
  <c r="Q6" i="43"/>
  <c r="P6" i="43"/>
  <c r="O6" i="43"/>
  <c r="N6" i="43"/>
  <c r="M6" i="43"/>
  <c r="L6" i="43"/>
  <c r="K6" i="43"/>
  <c r="J6" i="43"/>
  <c r="I6" i="43"/>
  <c r="H6" i="43"/>
  <c r="G6" i="43"/>
  <c r="F6" i="43"/>
  <c r="E6" i="43"/>
  <c r="D6" i="43"/>
  <c r="J54" i="43" l="1"/>
  <c r="O54" i="43"/>
  <c r="Q54" i="43"/>
  <c r="N54" i="43"/>
  <c r="L54" i="43"/>
  <c r="H54" i="43"/>
  <c r="G54" i="43"/>
  <c r="F54" i="43"/>
  <c r="E54" i="43"/>
  <c r="P54" i="43"/>
  <c r="M54" i="43"/>
  <c r="K54" i="43"/>
  <c r="I54" i="43"/>
  <c r="D54" i="43"/>
  <c r="Q44" i="46"/>
  <c r="P44" i="46"/>
  <c r="O44" i="46"/>
  <c r="N44" i="46"/>
  <c r="M44" i="46"/>
  <c r="L44" i="46"/>
  <c r="K44" i="46"/>
  <c r="J44" i="46"/>
  <c r="I44" i="46"/>
  <c r="H44" i="46"/>
  <c r="G44" i="46"/>
  <c r="F44" i="46"/>
  <c r="E44" i="46"/>
  <c r="D44" i="46"/>
  <c r="Q42" i="46"/>
  <c r="P42" i="46"/>
  <c r="O42" i="46"/>
  <c r="N42" i="46"/>
  <c r="M42" i="46"/>
  <c r="L42" i="46"/>
  <c r="K42" i="46"/>
  <c r="J42" i="46"/>
  <c r="I42" i="46"/>
  <c r="H42" i="46"/>
  <c r="G42" i="46"/>
  <c r="F42" i="46"/>
  <c r="E42" i="46"/>
  <c r="D42" i="46"/>
  <c r="Q29" i="46"/>
  <c r="P29" i="46"/>
  <c r="O29" i="46"/>
  <c r="N29" i="46"/>
  <c r="M29" i="46"/>
  <c r="L29" i="46"/>
  <c r="K29" i="46"/>
  <c r="J29" i="46"/>
  <c r="I29" i="46"/>
  <c r="H29" i="46"/>
  <c r="G29" i="46"/>
  <c r="F29" i="46"/>
  <c r="E29" i="46"/>
  <c r="D29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Q6" i="46"/>
  <c r="P6" i="46"/>
  <c r="O6" i="46"/>
  <c r="N6" i="46"/>
  <c r="M6" i="46"/>
  <c r="L6" i="46"/>
  <c r="K6" i="46"/>
  <c r="J6" i="46"/>
  <c r="I6" i="46"/>
  <c r="H6" i="46"/>
  <c r="G6" i="46"/>
  <c r="G54" i="46" s="1"/>
  <c r="F6" i="46"/>
  <c r="E6" i="46"/>
  <c r="D6" i="46"/>
  <c r="E54" i="46" l="1"/>
  <c r="H54" i="46"/>
  <c r="I54" i="46"/>
  <c r="M54" i="46"/>
  <c r="Q54" i="46"/>
  <c r="D54" i="46"/>
  <c r="L54" i="46"/>
  <c r="J54" i="46"/>
  <c r="N54" i="46"/>
  <c r="F54" i="46"/>
  <c r="K54" i="46"/>
  <c r="O54" i="46"/>
  <c r="P54" i="46"/>
  <c r="Q44" i="40"/>
  <c r="P44" i="40"/>
  <c r="O44" i="40"/>
  <c r="N44" i="40"/>
  <c r="M44" i="40"/>
  <c r="L44" i="40"/>
  <c r="K44" i="40"/>
  <c r="J44" i="40"/>
  <c r="I44" i="40"/>
  <c r="H44" i="40"/>
  <c r="G44" i="40"/>
  <c r="F44" i="40"/>
  <c r="E44" i="40"/>
  <c r="D44" i="40"/>
  <c r="Q42" i="40"/>
  <c r="P42" i="40"/>
  <c r="O42" i="40"/>
  <c r="N42" i="40"/>
  <c r="M42" i="40"/>
  <c r="L42" i="40"/>
  <c r="K42" i="40"/>
  <c r="J42" i="40"/>
  <c r="I42" i="40"/>
  <c r="H42" i="40"/>
  <c r="G42" i="40"/>
  <c r="F42" i="40"/>
  <c r="E42" i="40"/>
  <c r="D42" i="40"/>
  <c r="Q29" i="40"/>
  <c r="P29" i="40"/>
  <c r="O29" i="40"/>
  <c r="N29" i="40"/>
  <c r="M29" i="40"/>
  <c r="L29" i="40"/>
  <c r="K29" i="40"/>
  <c r="J29" i="40"/>
  <c r="I29" i="40"/>
  <c r="H29" i="40"/>
  <c r="G29" i="40"/>
  <c r="F29" i="40"/>
  <c r="E29" i="40"/>
  <c r="D29" i="40"/>
  <c r="Q21" i="40"/>
  <c r="P21" i="40"/>
  <c r="O21" i="40"/>
  <c r="N21" i="40"/>
  <c r="M21" i="40"/>
  <c r="L21" i="40"/>
  <c r="K21" i="40"/>
  <c r="J21" i="40"/>
  <c r="I21" i="40"/>
  <c r="H21" i="40"/>
  <c r="G21" i="40"/>
  <c r="F21" i="40"/>
  <c r="E21" i="40"/>
  <c r="D21" i="40"/>
  <c r="Q12" i="40"/>
  <c r="P12" i="40"/>
  <c r="O12" i="40"/>
  <c r="N12" i="40"/>
  <c r="M12" i="40"/>
  <c r="L12" i="40"/>
  <c r="K12" i="40"/>
  <c r="J12" i="40"/>
  <c r="I12" i="40"/>
  <c r="H12" i="40"/>
  <c r="G12" i="40"/>
  <c r="F12" i="40"/>
  <c r="E12" i="40"/>
  <c r="D12" i="40"/>
  <c r="Q6" i="40"/>
  <c r="P6" i="40"/>
  <c r="O6" i="40"/>
  <c r="N6" i="40"/>
  <c r="M6" i="40"/>
  <c r="L6" i="40"/>
  <c r="K6" i="40"/>
  <c r="J6" i="40"/>
  <c r="I6" i="40"/>
  <c r="H6" i="40"/>
  <c r="G6" i="40"/>
  <c r="F6" i="40"/>
  <c r="E6" i="40"/>
  <c r="D6" i="40"/>
  <c r="M54" i="40" l="1"/>
  <c r="D54" i="40"/>
  <c r="E54" i="40"/>
  <c r="N54" i="40"/>
  <c r="L54" i="40"/>
  <c r="J54" i="40"/>
  <c r="I54" i="40"/>
  <c r="G54" i="40"/>
  <c r="Q54" i="40"/>
  <c r="P54" i="40"/>
  <c r="O54" i="40"/>
  <c r="K54" i="40"/>
  <c r="H54" i="40"/>
  <c r="F54" i="40"/>
  <c r="Q44" i="42"/>
  <c r="P44" i="42"/>
  <c r="O44" i="42"/>
  <c r="N44" i="42"/>
  <c r="M44" i="42"/>
  <c r="L44" i="42"/>
  <c r="K44" i="42"/>
  <c r="J44" i="42"/>
  <c r="I44" i="42"/>
  <c r="H44" i="42"/>
  <c r="G44" i="42"/>
  <c r="F44" i="42"/>
  <c r="E44" i="42"/>
  <c r="D44" i="42"/>
  <c r="Q42" i="42"/>
  <c r="P42" i="42"/>
  <c r="O42" i="42"/>
  <c r="N42" i="42"/>
  <c r="M42" i="42"/>
  <c r="L42" i="42"/>
  <c r="K42" i="42"/>
  <c r="J42" i="42"/>
  <c r="I42" i="42"/>
  <c r="H42" i="42"/>
  <c r="G42" i="42"/>
  <c r="F42" i="42"/>
  <c r="E42" i="42"/>
  <c r="D42" i="42"/>
  <c r="Q29" i="42"/>
  <c r="P29" i="42"/>
  <c r="O29" i="42"/>
  <c r="N29" i="42"/>
  <c r="M29" i="42"/>
  <c r="L29" i="42"/>
  <c r="K29" i="42"/>
  <c r="J29" i="42"/>
  <c r="I29" i="42"/>
  <c r="H29" i="42"/>
  <c r="G29" i="42"/>
  <c r="F29" i="42"/>
  <c r="E29" i="42"/>
  <c r="D29" i="42"/>
  <c r="Q21" i="42"/>
  <c r="P21" i="42"/>
  <c r="O21" i="42"/>
  <c r="N21" i="42"/>
  <c r="M21" i="42"/>
  <c r="L21" i="42"/>
  <c r="K21" i="42"/>
  <c r="J21" i="42"/>
  <c r="I21" i="42"/>
  <c r="H21" i="42"/>
  <c r="G21" i="42"/>
  <c r="F21" i="42"/>
  <c r="E21" i="42"/>
  <c r="D21" i="42"/>
  <c r="Q12" i="42"/>
  <c r="P12" i="42"/>
  <c r="O12" i="42"/>
  <c r="N12" i="42"/>
  <c r="M12" i="42"/>
  <c r="L12" i="42"/>
  <c r="K12" i="42"/>
  <c r="J12" i="42"/>
  <c r="I12" i="42"/>
  <c r="H12" i="42"/>
  <c r="G12" i="42"/>
  <c r="F12" i="42"/>
  <c r="E12" i="42"/>
  <c r="D12" i="42"/>
  <c r="Q6" i="42"/>
  <c r="P6" i="42"/>
  <c r="O6" i="42"/>
  <c r="N6" i="42"/>
  <c r="M6" i="42"/>
  <c r="L6" i="42"/>
  <c r="K6" i="42"/>
  <c r="J6" i="42"/>
  <c r="I6" i="42"/>
  <c r="H6" i="42"/>
  <c r="G6" i="42"/>
  <c r="G54" i="42" s="1"/>
  <c r="F6" i="42"/>
  <c r="F54" i="42" s="1"/>
  <c r="E6" i="42"/>
  <c r="D6" i="42"/>
  <c r="K54" i="42" l="1"/>
  <c r="H54" i="42"/>
  <c r="P54" i="42"/>
  <c r="I54" i="42"/>
  <c r="L54" i="42"/>
  <c r="O54" i="42"/>
  <c r="Q54" i="42"/>
  <c r="J54" i="42"/>
  <c r="N54" i="42"/>
  <c r="D54" i="42"/>
  <c r="M54" i="42"/>
  <c r="E54" i="42"/>
  <c r="Q44" i="38"/>
  <c r="P44" i="38"/>
  <c r="O44" i="38"/>
  <c r="N44" i="38"/>
  <c r="M44" i="38"/>
  <c r="L44" i="38"/>
  <c r="K44" i="38"/>
  <c r="J44" i="38"/>
  <c r="I44" i="38"/>
  <c r="H44" i="38"/>
  <c r="G44" i="38"/>
  <c r="F44" i="38"/>
  <c r="E44" i="38"/>
  <c r="D44" i="38"/>
  <c r="Q42" i="38"/>
  <c r="P42" i="38"/>
  <c r="O42" i="38"/>
  <c r="N42" i="38"/>
  <c r="M42" i="38"/>
  <c r="L42" i="38"/>
  <c r="K42" i="38"/>
  <c r="J42" i="38"/>
  <c r="I42" i="38"/>
  <c r="H42" i="38"/>
  <c r="G42" i="38"/>
  <c r="F42" i="38"/>
  <c r="E42" i="38"/>
  <c r="D42" i="38"/>
  <c r="Q29" i="38"/>
  <c r="P29" i="38"/>
  <c r="O29" i="38"/>
  <c r="N29" i="38"/>
  <c r="M29" i="38"/>
  <c r="L29" i="38"/>
  <c r="K29" i="38"/>
  <c r="J29" i="38"/>
  <c r="I29" i="38"/>
  <c r="H29" i="38"/>
  <c r="G29" i="38"/>
  <c r="F29" i="38"/>
  <c r="E29" i="38"/>
  <c r="D29" i="38"/>
  <c r="Q21" i="38"/>
  <c r="P21" i="38"/>
  <c r="O21" i="38"/>
  <c r="N21" i="38"/>
  <c r="M21" i="38"/>
  <c r="L21" i="38"/>
  <c r="K21" i="38"/>
  <c r="J21" i="38"/>
  <c r="I21" i="38"/>
  <c r="H21" i="38"/>
  <c r="G21" i="38"/>
  <c r="F21" i="38"/>
  <c r="E21" i="38"/>
  <c r="D21" i="38"/>
  <c r="Q12" i="38"/>
  <c r="P12" i="38"/>
  <c r="O12" i="38"/>
  <c r="N12" i="38"/>
  <c r="M12" i="38"/>
  <c r="L12" i="38"/>
  <c r="K12" i="38"/>
  <c r="J12" i="38"/>
  <c r="I12" i="38"/>
  <c r="H12" i="38"/>
  <c r="G12" i="38"/>
  <c r="F12" i="38"/>
  <c r="E12" i="38"/>
  <c r="D12" i="38"/>
  <c r="Q6" i="38"/>
  <c r="P6" i="38"/>
  <c r="O6" i="38"/>
  <c r="N6" i="38"/>
  <c r="M6" i="38"/>
  <c r="L6" i="38"/>
  <c r="K6" i="38"/>
  <c r="J6" i="38"/>
  <c r="I6" i="38"/>
  <c r="H6" i="38"/>
  <c r="G6" i="38"/>
  <c r="F6" i="38"/>
  <c r="E6" i="38"/>
  <c r="D6" i="38"/>
  <c r="E54" i="38" l="1"/>
  <c r="Q54" i="38"/>
  <c r="P54" i="38"/>
  <c r="O54" i="38"/>
  <c r="N54" i="38"/>
  <c r="M54" i="38"/>
  <c r="L54" i="38"/>
  <c r="K54" i="38"/>
  <c r="J54" i="38"/>
  <c r="I54" i="38"/>
  <c r="H54" i="38"/>
  <c r="G54" i="38"/>
  <c r="F54" i="38"/>
  <c r="D54" i="38"/>
  <c r="Q44" i="39"/>
  <c r="P44" i="39"/>
  <c r="O44" i="39"/>
  <c r="N44" i="39"/>
  <c r="M44" i="39"/>
  <c r="L44" i="39"/>
  <c r="K44" i="39"/>
  <c r="J44" i="39"/>
  <c r="I44" i="39"/>
  <c r="H44" i="39"/>
  <c r="G44" i="39"/>
  <c r="F44" i="39"/>
  <c r="E44" i="39"/>
  <c r="D44" i="39"/>
  <c r="Q42" i="39"/>
  <c r="P42" i="39"/>
  <c r="O42" i="39"/>
  <c r="N42" i="39"/>
  <c r="M42" i="39"/>
  <c r="L42" i="39"/>
  <c r="K42" i="39"/>
  <c r="J42" i="39"/>
  <c r="I42" i="39"/>
  <c r="H42" i="39"/>
  <c r="G42" i="39"/>
  <c r="F42" i="39"/>
  <c r="E42" i="39"/>
  <c r="D42" i="39"/>
  <c r="Q29" i="39"/>
  <c r="P29" i="39"/>
  <c r="O29" i="39"/>
  <c r="N29" i="39"/>
  <c r="M29" i="39"/>
  <c r="L29" i="39"/>
  <c r="K29" i="39"/>
  <c r="J29" i="39"/>
  <c r="I29" i="39"/>
  <c r="H29" i="39"/>
  <c r="G29" i="39"/>
  <c r="F29" i="39"/>
  <c r="E29" i="39"/>
  <c r="D29" i="39"/>
  <c r="Q21" i="39"/>
  <c r="P21" i="39"/>
  <c r="O21" i="39"/>
  <c r="N21" i="39"/>
  <c r="M21" i="39"/>
  <c r="L21" i="39"/>
  <c r="K21" i="39"/>
  <c r="J21" i="39"/>
  <c r="I21" i="39"/>
  <c r="H21" i="39"/>
  <c r="G21" i="39"/>
  <c r="F21" i="39"/>
  <c r="E21" i="39"/>
  <c r="D21" i="39"/>
  <c r="Q12" i="39"/>
  <c r="P12" i="39"/>
  <c r="O12" i="39"/>
  <c r="N12" i="39"/>
  <c r="M12" i="39"/>
  <c r="L12" i="39"/>
  <c r="K12" i="39"/>
  <c r="J12" i="39"/>
  <c r="I12" i="39"/>
  <c r="H12" i="39"/>
  <c r="G12" i="39"/>
  <c r="F12" i="39"/>
  <c r="E12" i="39"/>
  <c r="D12" i="39"/>
  <c r="Q6" i="39"/>
  <c r="P6" i="39"/>
  <c r="O6" i="39"/>
  <c r="N6" i="39"/>
  <c r="M6" i="39"/>
  <c r="L6" i="39"/>
  <c r="K6" i="39"/>
  <c r="J6" i="39"/>
  <c r="I6" i="39"/>
  <c r="H6" i="39"/>
  <c r="G6" i="39"/>
  <c r="F6" i="39"/>
  <c r="E6" i="39"/>
  <c r="D6" i="39"/>
  <c r="O54" i="39" l="1"/>
  <c r="N54" i="39"/>
  <c r="P54" i="39"/>
  <c r="Q54" i="39"/>
  <c r="L54" i="39"/>
  <c r="D54" i="39"/>
  <c r="M54" i="39"/>
  <c r="K54" i="39"/>
  <c r="J54" i="39"/>
  <c r="I54" i="39"/>
  <c r="H54" i="39"/>
  <c r="G54" i="39"/>
  <c r="F54" i="39"/>
  <c r="E54" i="39"/>
  <c r="Q44" i="45" l="1"/>
  <c r="P44" i="45"/>
  <c r="O44" i="45"/>
  <c r="N44" i="45"/>
  <c r="M44" i="45"/>
  <c r="L44" i="45"/>
  <c r="K44" i="45"/>
  <c r="J44" i="45"/>
  <c r="I44" i="45"/>
  <c r="H44" i="45"/>
  <c r="G44" i="45"/>
  <c r="F44" i="45"/>
  <c r="E44" i="45"/>
  <c r="D44" i="45"/>
  <c r="Q42" i="45"/>
  <c r="P42" i="45"/>
  <c r="O42" i="45"/>
  <c r="N42" i="45"/>
  <c r="M42" i="45"/>
  <c r="L42" i="45"/>
  <c r="K42" i="45"/>
  <c r="J42" i="45"/>
  <c r="I42" i="45"/>
  <c r="H42" i="45"/>
  <c r="G42" i="45"/>
  <c r="F42" i="45"/>
  <c r="E42" i="45"/>
  <c r="D42" i="45"/>
  <c r="Q29" i="45"/>
  <c r="P29" i="45"/>
  <c r="O29" i="45"/>
  <c r="N29" i="45"/>
  <c r="M29" i="45"/>
  <c r="L29" i="45"/>
  <c r="K29" i="45"/>
  <c r="J29" i="45"/>
  <c r="I29" i="45"/>
  <c r="H29" i="45"/>
  <c r="G29" i="45"/>
  <c r="F29" i="45"/>
  <c r="E29" i="45"/>
  <c r="D29" i="45"/>
  <c r="Q21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Q12" i="45"/>
  <c r="P12" i="45"/>
  <c r="O12" i="45"/>
  <c r="N12" i="45"/>
  <c r="M12" i="45"/>
  <c r="L12" i="45"/>
  <c r="K12" i="45"/>
  <c r="J12" i="45"/>
  <c r="I12" i="45"/>
  <c r="H12" i="45"/>
  <c r="G12" i="45"/>
  <c r="F12" i="45"/>
  <c r="E12" i="45"/>
  <c r="D12" i="45"/>
  <c r="Q6" i="45"/>
  <c r="P6" i="45"/>
  <c r="O6" i="45"/>
  <c r="N6" i="45"/>
  <c r="M6" i="45"/>
  <c r="L6" i="45"/>
  <c r="K6" i="45"/>
  <c r="J6" i="45"/>
  <c r="I6" i="45"/>
  <c r="H6" i="45"/>
  <c r="G6" i="45"/>
  <c r="F6" i="45"/>
  <c r="E6" i="45"/>
  <c r="R7" i="46"/>
  <c r="S7" i="46"/>
  <c r="T7" i="46"/>
  <c r="U7" i="46"/>
  <c r="R8" i="46"/>
  <c r="S8" i="46"/>
  <c r="T8" i="46"/>
  <c r="U8" i="46"/>
  <c r="R9" i="46"/>
  <c r="S9" i="46"/>
  <c r="T9" i="46"/>
  <c r="U9" i="46"/>
  <c r="R10" i="46"/>
  <c r="S10" i="46"/>
  <c r="T10" i="46"/>
  <c r="U10" i="46"/>
  <c r="R11" i="46"/>
  <c r="S11" i="46"/>
  <c r="T11" i="46"/>
  <c r="U11" i="46"/>
  <c r="R13" i="46"/>
  <c r="S13" i="46"/>
  <c r="T13" i="46"/>
  <c r="U13" i="46"/>
  <c r="R14" i="46"/>
  <c r="S14" i="46"/>
  <c r="T14" i="46"/>
  <c r="U14" i="46"/>
  <c r="R15" i="46"/>
  <c r="S15" i="46"/>
  <c r="T15" i="46"/>
  <c r="U15" i="46"/>
  <c r="R16" i="46"/>
  <c r="S16" i="46"/>
  <c r="T16" i="46"/>
  <c r="U16" i="46"/>
  <c r="R17" i="46"/>
  <c r="S17" i="46"/>
  <c r="T17" i="46"/>
  <c r="U17" i="46"/>
  <c r="R18" i="46"/>
  <c r="S18" i="46"/>
  <c r="T18" i="46"/>
  <c r="U18" i="46"/>
  <c r="R19" i="46"/>
  <c r="S19" i="46"/>
  <c r="T19" i="46"/>
  <c r="U19" i="46"/>
  <c r="R20" i="46"/>
  <c r="S20" i="46"/>
  <c r="T20" i="46"/>
  <c r="U20" i="46"/>
  <c r="R22" i="46"/>
  <c r="S22" i="46"/>
  <c r="T22" i="46"/>
  <c r="U22" i="46"/>
  <c r="R23" i="46"/>
  <c r="S23" i="46"/>
  <c r="T23" i="46"/>
  <c r="U23" i="46"/>
  <c r="R24" i="46"/>
  <c r="S24" i="46"/>
  <c r="T24" i="46"/>
  <c r="U24" i="46"/>
  <c r="R25" i="46"/>
  <c r="S25" i="46"/>
  <c r="T25" i="46"/>
  <c r="U25" i="46"/>
  <c r="R26" i="46"/>
  <c r="S26" i="46"/>
  <c r="T26" i="46"/>
  <c r="U26" i="46"/>
  <c r="R27" i="46"/>
  <c r="S27" i="46"/>
  <c r="T27" i="46"/>
  <c r="U27" i="46"/>
  <c r="R28" i="46"/>
  <c r="S28" i="46"/>
  <c r="T28" i="46"/>
  <c r="U28" i="46"/>
  <c r="R30" i="46"/>
  <c r="S30" i="46"/>
  <c r="T30" i="46"/>
  <c r="U30" i="46"/>
  <c r="R31" i="46"/>
  <c r="S31" i="46"/>
  <c r="T31" i="46"/>
  <c r="U31" i="46"/>
  <c r="R32" i="46"/>
  <c r="S32" i="46"/>
  <c r="T32" i="46"/>
  <c r="U32" i="46"/>
  <c r="R33" i="46"/>
  <c r="S33" i="46"/>
  <c r="T33" i="46"/>
  <c r="U33" i="46"/>
  <c r="R34" i="46"/>
  <c r="S34" i="46"/>
  <c r="T34" i="46"/>
  <c r="U34" i="46"/>
  <c r="R35" i="46"/>
  <c r="S35" i="46"/>
  <c r="T35" i="46"/>
  <c r="U35" i="46"/>
  <c r="R36" i="46"/>
  <c r="S36" i="46"/>
  <c r="T36" i="46"/>
  <c r="U36" i="46"/>
  <c r="R37" i="46"/>
  <c r="S37" i="46"/>
  <c r="T37" i="46"/>
  <c r="U37" i="46"/>
  <c r="R38" i="46"/>
  <c r="S38" i="46"/>
  <c r="T38" i="46"/>
  <c r="U38" i="46"/>
  <c r="R39" i="46"/>
  <c r="S39" i="46"/>
  <c r="T39" i="46"/>
  <c r="U39" i="46"/>
  <c r="R40" i="46"/>
  <c r="S40" i="46"/>
  <c r="T40" i="46"/>
  <c r="U40" i="46"/>
  <c r="R41" i="46"/>
  <c r="S41" i="46"/>
  <c r="T41" i="46"/>
  <c r="U41" i="46"/>
  <c r="R43" i="46"/>
  <c r="R42" i="46" s="1"/>
  <c r="S43" i="46"/>
  <c r="S42" i="46" s="1"/>
  <c r="T43" i="46"/>
  <c r="T42" i="46" s="1"/>
  <c r="U43" i="46"/>
  <c r="U42" i="46" s="1"/>
  <c r="R45" i="46"/>
  <c r="S45" i="46"/>
  <c r="T45" i="46"/>
  <c r="U45" i="46"/>
  <c r="R46" i="46"/>
  <c r="S46" i="46"/>
  <c r="T46" i="46"/>
  <c r="U46" i="46"/>
  <c r="R47" i="46"/>
  <c r="S47" i="46"/>
  <c r="T47" i="46"/>
  <c r="U47" i="46"/>
  <c r="R48" i="46"/>
  <c r="S48" i="46"/>
  <c r="T48" i="46"/>
  <c r="U48" i="46"/>
  <c r="R49" i="46"/>
  <c r="S49" i="46"/>
  <c r="T49" i="46"/>
  <c r="U49" i="46"/>
  <c r="R50" i="46"/>
  <c r="S50" i="46"/>
  <c r="T50" i="46"/>
  <c r="U50" i="46"/>
  <c r="R51" i="46"/>
  <c r="S51" i="46"/>
  <c r="U51" i="46"/>
  <c r="R52" i="46"/>
  <c r="S52" i="46"/>
  <c r="T52" i="46"/>
  <c r="U52" i="46"/>
  <c r="R53" i="46"/>
  <c r="S53" i="46"/>
  <c r="T53" i="46"/>
  <c r="U53" i="46"/>
  <c r="M54" i="45" l="1"/>
  <c r="Q54" i="45"/>
  <c r="H54" i="45"/>
  <c r="I54" i="45"/>
  <c r="P54" i="45"/>
  <c r="D54" i="45"/>
  <c r="K54" i="45"/>
  <c r="U21" i="46"/>
  <c r="T29" i="46"/>
  <c r="T6" i="46"/>
  <c r="S29" i="46"/>
  <c r="S21" i="46"/>
  <c r="S12" i="46"/>
  <c r="S6" i="46"/>
  <c r="U44" i="46"/>
  <c r="U29" i="46"/>
  <c r="U12" i="46"/>
  <c r="U6" i="46"/>
  <c r="T44" i="46"/>
  <c r="T21" i="46"/>
  <c r="T12" i="46"/>
  <c r="S44" i="46"/>
  <c r="R44" i="46"/>
  <c r="R29" i="46"/>
  <c r="R21" i="46"/>
  <c r="R12" i="46"/>
  <c r="R6" i="46"/>
  <c r="R54" i="46" s="1"/>
  <c r="T54" i="46" l="1"/>
  <c r="S54" i="46"/>
  <c r="U54" i="46"/>
  <c r="R52" i="47"/>
  <c r="S52" i="47"/>
  <c r="U52" i="47"/>
  <c r="R53" i="47"/>
  <c r="S53" i="47"/>
  <c r="U53" i="47"/>
  <c r="U53" i="37" l="1"/>
  <c r="T53" i="37"/>
  <c r="S53" i="37"/>
  <c r="R53" i="37"/>
  <c r="U52" i="37"/>
  <c r="T52" i="37"/>
  <c r="S52" i="37"/>
  <c r="R52" i="37"/>
  <c r="U51" i="37"/>
  <c r="S51" i="37"/>
  <c r="R51" i="37"/>
  <c r="U50" i="37"/>
  <c r="T50" i="37"/>
  <c r="S50" i="37"/>
  <c r="R50" i="37"/>
  <c r="U49" i="37"/>
  <c r="T49" i="37"/>
  <c r="S49" i="37"/>
  <c r="R49" i="37"/>
  <c r="U48" i="37"/>
  <c r="T48" i="37"/>
  <c r="S48" i="37"/>
  <c r="R48" i="37"/>
  <c r="U47" i="37"/>
  <c r="T47" i="37"/>
  <c r="S47" i="37"/>
  <c r="R47" i="37"/>
  <c r="U46" i="37"/>
  <c r="T46" i="37"/>
  <c r="S46" i="37"/>
  <c r="R46" i="37"/>
  <c r="U45" i="37"/>
  <c r="T45" i="37"/>
  <c r="S45" i="37"/>
  <c r="R45" i="37"/>
  <c r="U43" i="37"/>
  <c r="U42" i="37" s="1"/>
  <c r="T43" i="37"/>
  <c r="T42" i="37" s="1"/>
  <c r="S43" i="37"/>
  <c r="S42" i="37" s="1"/>
  <c r="R43" i="37"/>
  <c r="R42" i="37" s="1"/>
  <c r="U41" i="37"/>
  <c r="T41" i="37"/>
  <c r="S41" i="37"/>
  <c r="R41" i="37"/>
  <c r="U40" i="37"/>
  <c r="T40" i="37"/>
  <c r="S40" i="37"/>
  <c r="R40" i="37"/>
  <c r="U39" i="37"/>
  <c r="T39" i="37"/>
  <c r="S39" i="37"/>
  <c r="R39" i="37"/>
  <c r="U38" i="37"/>
  <c r="T38" i="37"/>
  <c r="S38" i="37"/>
  <c r="R38" i="37"/>
  <c r="U37" i="37"/>
  <c r="T37" i="37"/>
  <c r="S37" i="37"/>
  <c r="R37" i="37"/>
  <c r="U36" i="37"/>
  <c r="T36" i="37"/>
  <c r="S36" i="37"/>
  <c r="R36" i="37"/>
  <c r="U35" i="37"/>
  <c r="T35" i="37"/>
  <c r="S35" i="37"/>
  <c r="R35" i="37"/>
  <c r="U34" i="37"/>
  <c r="T34" i="37"/>
  <c r="S34" i="37"/>
  <c r="R34" i="37"/>
  <c r="U33" i="37"/>
  <c r="T33" i="37"/>
  <c r="S33" i="37"/>
  <c r="R33" i="37"/>
  <c r="U32" i="37"/>
  <c r="T32" i="37"/>
  <c r="S32" i="37"/>
  <c r="S29" i="37" s="1"/>
  <c r="R32" i="37"/>
  <c r="U31" i="37"/>
  <c r="T31" i="37"/>
  <c r="S31" i="37"/>
  <c r="R31" i="37"/>
  <c r="U30" i="37"/>
  <c r="T30" i="37"/>
  <c r="S30" i="37"/>
  <c r="R30" i="37"/>
  <c r="U28" i="37"/>
  <c r="T28" i="37"/>
  <c r="S28" i="37"/>
  <c r="R28" i="37"/>
  <c r="U27" i="37"/>
  <c r="T27" i="37"/>
  <c r="S27" i="37"/>
  <c r="R27" i="37"/>
  <c r="U26" i="37"/>
  <c r="T26" i="37"/>
  <c r="S26" i="37"/>
  <c r="R26" i="37"/>
  <c r="U25" i="37"/>
  <c r="T25" i="37"/>
  <c r="S25" i="37"/>
  <c r="R25" i="37"/>
  <c r="U24" i="37"/>
  <c r="T24" i="37"/>
  <c r="S24" i="37"/>
  <c r="R24" i="37"/>
  <c r="U23" i="37"/>
  <c r="T23" i="37"/>
  <c r="S23" i="37"/>
  <c r="R23" i="37"/>
  <c r="U22" i="37"/>
  <c r="T22" i="37"/>
  <c r="S22" i="37"/>
  <c r="R22" i="37"/>
  <c r="U20" i="37"/>
  <c r="T20" i="37"/>
  <c r="S20" i="37"/>
  <c r="R20" i="37"/>
  <c r="U19" i="37"/>
  <c r="T19" i="37"/>
  <c r="S19" i="37"/>
  <c r="R19" i="37"/>
  <c r="U18" i="37"/>
  <c r="T18" i="37"/>
  <c r="S18" i="37"/>
  <c r="R18" i="37"/>
  <c r="U17" i="37"/>
  <c r="T17" i="37"/>
  <c r="S17" i="37"/>
  <c r="R17" i="37"/>
  <c r="U16" i="37"/>
  <c r="T16" i="37"/>
  <c r="S16" i="37"/>
  <c r="R16" i="37"/>
  <c r="U15" i="37"/>
  <c r="T15" i="37"/>
  <c r="S15" i="37"/>
  <c r="R15" i="37"/>
  <c r="U14" i="37"/>
  <c r="T14" i="37"/>
  <c r="S14" i="37"/>
  <c r="R14" i="37"/>
  <c r="U13" i="37"/>
  <c r="T13" i="37"/>
  <c r="S13" i="37"/>
  <c r="R13" i="37"/>
  <c r="U11" i="37"/>
  <c r="T11" i="37"/>
  <c r="S11" i="37"/>
  <c r="R11" i="37"/>
  <c r="U10" i="37"/>
  <c r="T10" i="37"/>
  <c r="S10" i="37"/>
  <c r="R10" i="37"/>
  <c r="U9" i="37"/>
  <c r="T9" i="37"/>
  <c r="S9" i="37"/>
  <c r="R9" i="37"/>
  <c r="U8" i="37"/>
  <c r="T8" i="37"/>
  <c r="S8" i="37"/>
  <c r="R8" i="37"/>
  <c r="U7" i="37"/>
  <c r="T7" i="37"/>
  <c r="S7" i="37"/>
  <c r="R7" i="37"/>
  <c r="U51" i="47"/>
  <c r="S51" i="47"/>
  <c r="R51" i="47"/>
  <c r="U50" i="47"/>
  <c r="T50" i="47"/>
  <c r="S50" i="47"/>
  <c r="R50" i="47"/>
  <c r="U49" i="47"/>
  <c r="T49" i="47"/>
  <c r="S49" i="47"/>
  <c r="R49" i="47"/>
  <c r="U48" i="47"/>
  <c r="T48" i="47"/>
  <c r="S48" i="47"/>
  <c r="R48" i="47"/>
  <c r="U47" i="47"/>
  <c r="T47" i="47"/>
  <c r="S47" i="47"/>
  <c r="R47" i="47"/>
  <c r="U46" i="47"/>
  <c r="T46" i="47"/>
  <c r="S46" i="47"/>
  <c r="R46" i="47"/>
  <c r="U45" i="47"/>
  <c r="T45" i="47"/>
  <c r="S45" i="47"/>
  <c r="R45" i="47"/>
  <c r="Q44" i="47"/>
  <c r="Q44" i="36" s="1"/>
  <c r="P44" i="47"/>
  <c r="O44" i="47"/>
  <c r="O44" i="36" s="1"/>
  <c r="N44" i="47"/>
  <c r="M44" i="47"/>
  <c r="L44" i="47"/>
  <c r="K44" i="47"/>
  <c r="J44" i="47"/>
  <c r="I44" i="47"/>
  <c r="H44" i="47"/>
  <c r="G44" i="47"/>
  <c r="F44" i="47"/>
  <c r="E44" i="47"/>
  <c r="D44" i="47"/>
  <c r="U43" i="47"/>
  <c r="T43" i="47"/>
  <c r="S43" i="47"/>
  <c r="S42" i="47" s="1"/>
  <c r="R43" i="47"/>
  <c r="R42" i="47" s="1"/>
  <c r="U42" i="47"/>
  <c r="T42" i="47"/>
  <c r="Q42" i="47"/>
  <c r="Q42" i="36" s="1"/>
  <c r="P42" i="47"/>
  <c r="P42" i="36" s="1"/>
  <c r="O42" i="47"/>
  <c r="O42" i="36" s="1"/>
  <c r="N42" i="47"/>
  <c r="N42" i="36" s="1"/>
  <c r="M42" i="47"/>
  <c r="M42" i="36" s="1"/>
  <c r="L42" i="47"/>
  <c r="L42" i="36" s="1"/>
  <c r="K42" i="47"/>
  <c r="K42" i="36" s="1"/>
  <c r="J42" i="47"/>
  <c r="J42" i="36" s="1"/>
  <c r="I42" i="47"/>
  <c r="I42" i="36" s="1"/>
  <c r="H42" i="47"/>
  <c r="H42" i="36" s="1"/>
  <c r="G42" i="47"/>
  <c r="G42" i="36" s="1"/>
  <c r="F42" i="47"/>
  <c r="F42" i="36" s="1"/>
  <c r="E42" i="47"/>
  <c r="E42" i="36" s="1"/>
  <c r="D42" i="47"/>
  <c r="D42" i="36" s="1"/>
  <c r="U41" i="47"/>
  <c r="T41" i="47"/>
  <c r="S41" i="47"/>
  <c r="R41" i="47"/>
  <c r="U40" i="47"/>
  <c r="T40" i="47"/>
  <c r="S40" i="47"/>
  <c r="R40" i="47"/>
  <c r="U39" i="47"/>
  <c r="T39" i="47"/>
  <c r="S39" i="47"/>
  <c r="R39" i="47"/>
  <c r="U38" i="47"/>
  <c r="T38" i="47"/>
  <c r="S38" i="47"/>
  <c r="R38" i="47"/>
  <c r="U37" i="47"/>
  <c r="T37" i="47"/>
  <c r="S37" i="47"/>
  <c r="R37" i="47"/>
  <c r="U36" i="47"/>
  <c r="T36" i="47"/>
  <c r="S36" i="47"/>
  <c r="R36" i="47"/>
  <c r="U35" i="47"/>
  <c r="T35" i="47"/>
  <c r="S35" i="47"/>
  <c r="R35" i="47"/>
  <c r="U34" i="47"/>
  <c r="T34" i="47"/>
  <c r="S34" i="47"/>
  <c r="R34" i="47"/>
  <c r="U33" i="47"/>
  <c r="T33" i="47"/>
  <c r="S33" i="47"/>
  <c r="R33" i="47"/>
  <c r="U32" i="47"/>
  <c r="T32" i="47"/>
  <c r="S32" i="47"/>
  <c r="R32" i="47"/>
  <c r="U31" i="47"/>
  <c r="T31" i="47"/>
  <c r="T29" i="47" s="1"/>
  <c r="S31" i="47"/>
  <c r="R31" i="47"/>
  <c r="U30" i="47"/>
  <c r="T30" i="47"/>
  <c r="S30" i="47"/>
  <c r="R30" i="47"/>
  <c r="Q29" i="47"/>
  <c r="Q29" i="36" s="1"/>
  <c r="P29" i="47"/>
  <c r="P29" i="36" s="1"/>
  <c r="O29" i="47"/>
  <c r="O29" i="36" s="1"/>
  <c r="N29" i="47"/>
  <c r="N29" i="36" s="1"/>
  <c r="M29" i="47"/>
  <c r="M29" i="36" s="1"/>
  <c r="L29" i="47"/>
  <c r="L29" i="36" s="1"/>
  <c r="K29" i="47"/>
  <c r="K29" i="36" s="1"/>
  <c r="J29" i="47"/>
  <c r="J29" i="36" s="1"/>
  <c r="I29" i="47"/>
  <c r="I29" i="36" s="1"/>
  <c r="H29" i="47"/>
  <c r="H29" i="36" s="1"/>
  <c r="G29" i="47"/>
  <c r="G29" i="36" s="1"/>
  <c r="F29" i="47"/>
  <c r="F29" i="36" s="1"/>
  <c r="E29" i="47"/>
  <c r="E29" i="36" s="1"/>
  <c r="D29" i="47"/>
  <c r="D29" i="36" s="1"/>
  <c r="U28" i="47"/>
  <c r="T28" i="47"/>
  <c r="S28" i="47"/>
  <c r="R28" i="47"/>
  <c r="U27" i="47"/>
  <c r="T27" i="47"/>
  <c r="S27" i="47"/>
  <c r="R27" i="47"/>
  <c r="U26" i="47"/>
  <c r="T26" i="47"/>
  <c r="S26" i="47"/>
  <c r="R26" i="47"/>
  <c r="U25" i="47"/>
  <c r="T25" i="47"/>
  <c r="S25" i="47"/>
  <c r="R25" i="47"/>
  <c r="U24" i="47"/>
  <c r="T24" i="47"/>
  <c r="S24" i="47"/>
  <c r="R24" i="47"/>
  <c r="U23" i="47"/>
  <c r="T23" i="47"/>
  <c r="S23" i="47"/>
  <c r="R23" i="47"/>
  <c r="U22" i="47"/>
  <c r="T22" i="47"/>
  <c r="S22" i="47"/>
  <c r="S21" i="47" s="1"/>
  <c r="R22" i="47"/>
  <c r="Q21" i="47"/>
  <c r="Q21" i="36" s="1"/>
  <c r="P21" i="47"/>
  <c r="P21" i="36" s="1"/>
  <c r="O21" i="47"/>
  <c r="O21" i="36" s="1"/>
  <c r="N21" i="47"/>
  <c r="N21" i="36" s="1"/>
  <c r="M21" i="47"/>
  <c r="M21" i="36" s="1"/>
  <c r="L21" i="47"/>
  <c r="L21" i="36" s="1"/>
  <c r="K21" i="47"/>
  <c r="K21" i="36" s="1"/>
  <c r="J21" i="47"/>
  <c r="J21" i="36" s="1"/>
  <c r="I21" i="47"/>
  <c r="I21" i="36" s="1"/>
  <c r="H21" i="47"/>
  <c r="H21" i="36" s="1"/>
  <c r="G21" i="47"/>
  <c r="G21" i="36" s="1"/>
  <c r="F21" i="47"/>
  <c r="F21" i="36" s="1"/>
  <c r="E21" i="47"/>
  <c r="E21" i="36" s="1"/>
  <c r="D21" i="47"/>
  <c r="D21" i="36" s="1"/>
  <c r="U20" i="47"/>
  <c r="T20" i="47"/>
  <c r="S20" i="47"/>
  <c r="R20" i="47"/>
  <c r="U19" i="47"/>
  <c r="T19" i="47"/>
  <c r="S19" i="47"/>
  <c r="R19" i="47"/>
  <c r="U18" i="47"/>
  <c r="T18" i="47"/>
  <c r="S18" i="47"/>
  <c r="R18" i="47"/>
  <c r="U17" i="47"/>
  <c r="T17" i="47"/>
  <c r="S17" i="47"/>
  <c r="R17" i="47"/>
  <c r="U16" i="47"/>
  <c r="T16" i="47"/>
  <c r="S16" i="47"/>
  <c r="R16" i="47"/>
  <c r="U15" i="47"/>
  <c r="T15" i="47"/>
  <c r="S15" i="47"/>
  <c r="R15" i="47"/>
  <c r="U14" i="47"/>
  <c r="T14" i="47"/>
  <c r="S14" i="47"/>
  <c r="R14" i="47"/>
  <c r="U13" i="47"/>
  <c r="T13" i="47"/>
  <c r="S13" i="47"/>
  <c r="R13" i="47"/>
  <c r="Q12" i="47"/>
  <c r="Q12" i="36" s="1"/>
  <c r="P12" i="47"/>
  <c r="P12" i="36" s="1"/>
  <c r="O12" i="47"/>
  <c r="O12" i="36" s="1"/>
  <c r="N12" i="47"/>
  <c r="N12" i="36" s="1"/>
  <c r="M12" i="47"/>
  <c r="M12" i="36" s="1"/>
  <c r="L12" i="47"/>
  <c r="L12" i="36" s="1"/>
  <c r="K12" i="47"/>
  <c r="K12" i="36" s="1"/>
  <c r="J12" i="47"/>
  <c r="J12" i="36" s="1"/>
  <c r="I12" i="47"/>
  <c r="I12" i="36" s="1"/>
  <c r="H12" i="47"/>
  <c r="H12" i="36" s="1"/>
  <c r="G12" i="47"/>
  <c r="G12" i="36" s="1"/>
  <c r="F12" i="47"/>
  <c r="F12" i="36" s="1"/>
  <c r="E12" i="47"/>
  <c r="E12" i="36" s="1"/>
  <c r="D12" i="47"/>
  <c r="D12" i="36" s="1"/>
  <c r="U11" i="47"/>
  <c r="T11" i="47"/>
  <c r="S11" i="47"/>
  <c r="R11" i="47"/>
  <c r="U10" i="47"/>
  <c r="T10" i="47"/>
  <c r="S10" i="47"/>
  <c r="R10" i="47"/>
  <c r="U9" i="47"/>
  <c r="T9" i="47"/>
  <c r="S9" i="47"/>
  <c r="R9" i="47"/>
  <c r="U8" i="47"/>
  <c r="T8" i="47"/>
  <c r="S8" i="47"/>
  <c r="R8" i="47"/>
  <c r="U7" i="47"/>
  <c r="T7" i="47"/>
  <c r="T6" i="47" s="1"/>
  <c r="S7" i="47"/>
  <c r="R7" i="47"/>
  <c r="R6" i="47" s="1"/>
  <c r="Q6" i="47"/>
  <c r="Q6" i="36" s="1"/>
  <c r="P6" i="47"/>
  <c r="P6" i="36" s="1"/>
  <c r="O6" i="47"/>
  <c r="O6" i="36" s="1"/>
  <c r="N6" i="47"/>
  <c r="N6" i="36" s="1"/>
  <c r="M6" i="47"/>
  <c r="M6" i="36" s="1"/>
  <c r="L6" i="47"/>
  <c r="L6" i="36" s="1"/>
  <c r="K6" i="47"/>
  <c r="K6" i="36" s="1"/>
  <c r="J6" i="47"/>
  <c r="J6" i="36" s="1"/>
  <c r="I6" i="47"/>
  <c r="I6" i="36" s="1"/>
  <c r="H6" i="47"/>
  <c r="H6" i="36" s="1"/>
  <c r="G6" i="47"/>
  <c r="G6" i="36" s="1"/>
  <c r="F6" i="47"/>
  <c r="F6" i="36" s="1"/>
  <c r="E6" i="47"/>
  <c r="E6" i="36" s="1"/>
  <c r="D6" i="47"/>
  <c r="D6" i="36" s="1"/>
  <c r="R21" i="47" l="1"/>
  <c r="E54" i="47"/>
  <c r="E54" i="36" s="1"/>
  <c r="E44" i="36"/>
  <c r="G54" i="47"/>
  <c r="G54" i="36" s="1"/>
  <c r="G44" i="36"/>
  <c r="I54" i="47"/>
  <c r="I54" i="36" s="1"/>
  <c r="I44" i="36"/>
  <c r="L54" i="47"/>
  <c r="L54" i="36" s="1"/>
  <c r="L44" i="36"/>
  <c r="N54" i="47"/>
  <c r="N54" i="36" s="1"/>
  <c r="N44" i="36"/>
  <c r="F54" i="47"/>
  <c r="F54" i="36" s="1"/>
  <c r="F44" i="36"/>
  <c r="T12" i="47"/>
  <c r="J54" i="47"/>
  <c r="J54" i="36" s="1"/>
  <c r="J44" i="36"/>
  <c r="R29" i="47"/>
  <c r="P54" i="47"/>
  <c r="P54" i="36" s="1"/>
  <c r="P44" i="36"/>
  <c r="T29" i="37"/>
  <c r="H54" i="47"/>
  <c r="H54" i="36" s="1"/>
  <c r="H44" i="36"/>
  <c r="U12" i="47"/>
  <c r="R12" i="37"/>
  <c r="U29" i="37"/>
  <c r="R44" i="47"/>
  <c r="S21" i="37"/>
  <c r="K54" i="47"/>
  <c r="K54" i="36" s="1"/>
  <c r="K44" i="36"/>
  <c r="U29" i="47"/>
  <c r="U54" i="47" s="1"/>
  <c r="M54" i="47"/>
  <c r="M54" i="36" s="1"/>
  <c r="M44" i="36"/>
  <c r="D54" i="47"/>
  <c r="D54" i="36" s="1"/>
  <c r="D44" i="36"/>
  <c r="U44" i="37"/>
  <c r="Q54" i="47"/>
  <c r="Q54" i="36" s="1"/>
  <c r="O54" i="47"/>
  <c r="O54" i="36" s="1"/>
  <c r="R44" i="37"/>
  <c r="T12" i="37"/>
  <c r="U21" i="47"/>
  <c r="R21" i="37"/>
  <c r="T21" i="37"/>
  <c r="U6" i="47"/>
  <c r="R12" i="47"/>
  <c r="R54" i="47" s="1"/>
  <c r="U21" i="37"/>
  <c r="T21" i="47"/>
  <c r="S44" i="47"/>
  <c r="S12" i="37"/>
  <c r="T44" i="47"/>
  <c r="U44" i="47"/>
  <c r="R6" i="37"/>
  <c r="U12" i="37"/>
  <c r="R29" i="37"/>
  <c r="S29" i="47"/>
  <c r="S6" i="37"/>
  <c r="S6" i="47"/>
  <c r="T6" i="37"/>
  <c r="T44" i="37"/>
  <c r="S44" i="37"/>
  <c r="U6" i="37"/>
  <c r="S12" i="47"/>
  <c r="U54" i="37"/>
  <c r="T54" i="47"/>
  <c r="S54" i="47" l="1"/>
  <c r="R54" i="37"/>
  <c r="T54" i="37"/>
  <c r="S54" i="37"/>
  <c r="U53" i="40"/>
  <c r="T53" i="40"/>
  <c r="S53" i="40"/>
  <c r="R53" i="40"/>
  <c r="U52" i="40"/>
  <c r="T52" i="40"/>
  <c r="S52" i="40"/>
  <c r="R52" i="40"/>
  <c r="U51" i="40"/>
  <c r="T51" i="40"/>
  <c r="S51" i="40"/>
  <c r="R51" i="40"/>
  <c r="U50" i="40"/>
  <c r="T50" i="40"/>
  <c r="S50" i="40"/>
  <c r="R50" i="40"/>
  <c r="U49" i="40"/>
  <c r="T49" i="40"/>
  <c r="S49" i="40"/>
  <c r="R49" i="40"/>
  <c r="U48" i="40"/>
  <c r="T48" i="40"/>
  <c r="S48" i="40"/>
  <c r="R48" i="40"/>
  <c r="U47" i="40"/>
  <c r="T47" i="40"/>
  <c r="S47" i="40"/>
  <c r="R47" i="40"/>
  <c r="U46" i="40"/>
  <c r="T46" i="40"/>
  <c r="S46" i="40"/>
  <c r="R46" i="40"/>
  <c r="U45" i="40"/>
  <c r="T45" i="40"/>
  <c r="S45" i="40"/>
  <c r="R45" i="40"/>
  <c r="U43" i="40"/>
  <c r="U42" i="40" s="1"/>
  <c r="T43" i="40"/>
  <c r="T42" i="40" s="1"/>
  <c r="S43" i="40"/>
  <c r="S42" i="40" s="1"/>
  <c r="R43" i="40"/>
  <c r="R42" i="40" s="1"/>
  <c r="U41" i="40"/>
  <c r="T41" i="40"/>
  <c r="S41" i="40"/>
  <c r="R41" i="40"/>
  <c r="U40" i="40"/>
  <c r="T40" i="40"/>
  <c r="S40" i="40"/>
  <c r="R40" i="40"/>
  <c r="U39" i="40"/>
  <c r="T39" i="40"/>
  <c r="S39" i="40"/>
  <c r="R39" i="40"/>
  <c r="U38" i="40"/>
  <c r="T38" i="40"/>
  <c r="S38" i="40"/>
  <c r="R38" i="40"/>
  <c r="U37" i="40"/>
  <c r="T37" i="40"/>
  <c r="S37" i="40"/>
  <c r="R37" i="40"/>
  <c r="U36" i="40"/>
  <c r="T36" i="40"/>
  <c r="S36" i="40"/>
  <c r="R36" i="40"/>
  <c r="U35" i="40"/>
  <c r="T35" i="40"/>
  <c r="S35" i="40"/>
  <c r="R35" i="40"/>
  <c r="U34" i="40"/>
  <c r="T34" i="40"/>
  <c r="S34" i="40"/>
  <c r="R34" i="40"/>
  <c r="U33" i="40"/>
  <c r="T33" i="40"/>
  <c r="S33" i="40"/>
  <c r="R33" i="40"/>
  <c r="U32" i="40"/>
  <c r="T32" i="40"/>
  <c r="S32" i="40"/>
  <c r="R32" i="40"/>
  <c r="U31" i="40"/>
  <c r="T31" i="40"/>
  <c r="S31" i="40"/>
  <c r="R31" i="40"/>
  <c r="U30" i="40"/>
  <c r="T30" i="40"/>
  <c r="S30" i="40"/>
  <c r="R30" i="40"/>
  <c r="U28" i="40"/>
  <c r="T28" i="40"/>
  <c r="S28" i="40"/>
  <c r="R28" i="40"/>
  <c r="U27" i="40"/>
  <c r="T27" i="40"/>
  <c r="S27" i="40"/>
  <c r="R27" i="40"/>
  <c r="U26" i="40"/>
  <c r="T26" i="40"/>
  <c r="S26" i="40"/>
  <c r="R26" i="40"/>
  <c r="U25" i="40"/>
  <c r="T25" i="40"/>
  <c r="S25" i="40"/>
  <c r="R25" i="40"/>
  <c r="U24" i="40"/>
  <c r="T24" i="40"/>
  <c r="S24" i="40"/>
  <c r="R24" i="40"/>
  <c r="U23" i="40"/>
  <c r="T23" i="40"/>
  <c r="S23" i="40"/>
  <c r="R23" i="40"/>
  <c r="U22" i="40"/>
  <c r="T22" i="40"/>
  <c r="S22" i="40"/>
  <c r="R22" i="40"/>
  <c r="U20" i="40"/>
  <c r="T20" i="40"/>
  <c r="S20" i="40"/>
  <c r="R20" i="40"/>
  <c r="U19" i="40"/>
  <c r="T19" i="40"/>
  <c r="S19" i="40"/>
  <c r="R19" i="40"/>
  <c r="U18" i="40"/>
  <c r="T18" i="40"/>
  <c r="S18" i="40"/>
  <c r="R18" i="40"/>
  <c r="U17" i="40"/>
  <c r="T17" i="40"/>
  <c r="S17" i="40"/>
  <c r="R17" i="40"/>
  <c r="U16" i="40"/>
  <c r="T16" i="40"/>
  <c r="S16" i="40"/>
  <c r="R16" i="40"/>
  <c r="U15" i="40"/>
  <c r="T15" i="40"/>
  <c r="S15" i="40"/>
  <c r="R15" i="40"/>
  <c r="U14" i="40"/>
  <c r="T14" i="40"/>
  <c r="S14" i="40"/>
  <c r="R14" i="40"/>
  <c r="U13" i="40"/>
  <c r="T13" i="40"/>
  <c r="S13" i="40"/>
  <c r="R13" i="40"/>
  <c r="U11" i="40"/>
  <c r="T11" i="40"/>
  <c r="S11" i="40"/>
  <c r="R11" i="40"/>
  <c r="U10" i="40"/>
  <c r="T10" i="40"/>
  <c r="S10" i="40"/>
  <c r="R10" i="40"/>
  <c r="U9" i="40"/>
  <c r="T9" i="40"/>
  <c r="S9" i="40"/>
  <c r="R9" i="40"/>
  <c r="U8" i="40"/>
  <c r="T8" i="40"/>
  <c r="S8" i="40"/>
  <c r="R8" i="40"/>
  <c r="U7" i="40"/>
  <c r="T7" i="40"/>
  <c r="S7" i="40"/>
  <c r="R7" i="40"/>
  <c r="T44" i="40" l="1"/>
  <c r="U21" i="40"/>
  <c r="U44" i="40"/>
  <c r="T21" i="40"/>
  <c r="R6" i="40"/>
  <c r="S6" i="40"/>
  <c r="U29" i="40"/>
  <c r="R12" i="40"/>
  <c r="S12" i="40"/>
  <c r="S21" i="40"/>
  <c r="S44" i="40"/>
  <c r="T6" i="40"/>
  <c r="T12" i="40"/>
  <c r="T29" i="40"/>
  <c r="U12" i="40"/>
  <c r="R21" i="40"/>
  <c r="R44" i="40"/>
  <c r="R29" i="40"/>
  <c r="U6" i="40"/>
  <c r="S29" i="40"/>
  <c r="U53" i="42"/>
  <c r="T53" i="42"/>
  <c r="S53" i="42"/>
  <c r="R53" i="42"/>
  <c r="U52" i="42"/>
  <c r="T52" i="42"/>
  <c r="S52" i="42"/>
  <c r="R52" i="42"/>
  <c r="U51" i="42"/>
  <c r="T51" i="42"/>
  <c r="S51" i="42"/>
  <c r="R51" i="42"/>
  <c r="U50" i="42"/>
  <c r="T50" i="42"/>
  <c r="S50" i="42"/>
  <c r="R50" i="42"/>
  <c r="U49" i="42"/>
  <c r="T49" i="42"/>
  <c r="S49" i="42"/>
  <c r="R49" i="42"/>
  <c r="U48" i="42"/>
  <c r="T48" i="42"/>
  <c r="S48" i="42"/>
  <c r="R48" i="42"/>
  <c r="U47" i="42"/>
  <c r="T47" i="42"/>
  <c r="S47" i="42"/>
  <c r="R47" i="42"/>
  <c r="U46" i="42"/>
  <c r="T46" i="42"/>
  <c r="S46" i="42"/>
  <c r="R46" i="42"/>
  <c r="U45" i="42"/>
  <c r="T45" i="42"/>
  <c r="S45" i="42"/>
  <c r="R45" i="42"/>
  <c r="U43" i="42"/>
  <c r="T43" i="42"/>
  <c r="S43" i="42"/>
  <c r="R43" i="42"/>
  <c r="R42" i="42" s="1"/>
  <c r="U42" i="42"/>
  <c r="T42" i="42"/>
  <c r="S42" i="42"/>
  <c r="U41" i="42"/>
  <c r="T41" i="42"/>
  <c r="S41" i="42"/>
  <c r="R41" i="42"/>
  <c r="U40" i="42"/>
  <c r="T40" i="42"/>
  <c r="S40" i="42"/>
  <c r="R40" i="42"/>
  <c r="U39" i="42"/>
  <c r="T39" i="42"/>
  <c r="S39" i="42"/>
  <c r="R39" i="42"/>
  <c r="U38" i="42"/>
  <c r="T38" i="42"/>
  <c r="S38" i="42"/>
  <c r="R38" i="42"/>
  <c r="U37" i="42"/>
  <c r="T37" i="42"/>
  <c r="S37" i="42"/>
  <c r="R37" i="42"/>
  <c r="U36" i="42"/>
  <c r="T36" i="42"/>
  <c r="S36" i="42"/>
  <c r="R36" i="42"/>
  <c r="U35" i="42"/>
  <c r="T35" i="42"/>
  <c r="S35" i="42"/>
  <c r="R35" i="42"/>
  <c r="U34" i="42"/>
  <c r="T34" i="42"/>
  <c r="S34" i="42"/>
  <c r="R34" i="42"/>
  <c r="U33" i="42"/>
  <c r="T33" i="42"/>
  <c r="S33" i="42"/>
  <c r="R33" i="42"/>
  <c r="U32" i="42"/>
  <c r="T32" i="42"/>
  <c r="S32" i="42"/>
  <c r="R32" i="42"/>
  <c r="U31" i="42"/>
  <c r="T31" i="42"/>
  <c r="S31" i="42"/>
  <c r="R31" i="42"/>
  <c r="U30" i="42"/>
  <c r="T30" i="42"/>
  <c r="S30" i="42"/>
  <c r="R30" i="42"/>
  <c r="R29" i="42" s="1"/>
  <c r="U28" i="42"/>
  <c r="T28" i="42"/>
  <c r="S28" i="42"/>
  <c r="R28" i="42"/>
  <c r="U27" i="42"/>
  <c r="T27" i="42"/>
  <c r="S27" i="42"/>
  <c r="R27" i="42"/>
  <c r="U26" i="42"/>
  <c r="T26" i="42"/>
  <c r="S26" i="42"/>
  <c r="R26" i="42"/>
  <c r="U25" i="42"/>
  <c r="T25" i="42"/>
  <c r="S25" i="42"/>
  <c r="R25" i="42"/>
  <c r="U24" i="42"/>
  <c r="T24" i="42"/>
  <c r="S24" i="42"/>
  <c r="R24" i="42"/>
  <c r="U23" i="42"/>
  <c r="T23" i="42"/>
  <c r="S23" i="42"/>
  <c r="R23" i="42"/>
  <c r="U22" i="42"/>
  <c r="T22" i="42"/>
  <c r="S22" i="42"/>
  <c r="R22" i="42"/>
  <c r="U20" i="42"/>
  <c r="T20" i="42"/>
  <c r="S20" i="42"/>
  <c r="R20" i="42"/>
  <c r="U19" i="42"/>
  <c r="T19" i="42"/>
  <c r="S19" i="42"/>
  <c r="R19" i="42"/>
  <c r="U18" i="42"/>
  <c r="T18" i="42"/>
  <c r="S18" i="42"/>
  <c r="R18" i="42"/>
  <c r="U17" i="42"/>
  <c r="T17" i="42"/>
  <c r="S17" i="42"/>
  <c r="R17" i="42"/>
  <c r="U16" i="42"/>
  <c r="T16" i="42"/>
  <c r="S16" i="42"/>
  <c r="S12" i="42" s="1"/>
  <c r="R16" i="42"/>
  <c r="U15" i="42"/>
  <c r="T15" i="42"/>
  <c r="S15" i="42"/>
  <c r="R15" i="42"/>
  <c r="U14" i="42"/>
  <c r="T14" i="42"/>
  <c r="S14" i="42"/>
  <c r="R14" i="42"/>
  <c r="U13" i="42"/>
  <c r="T13" i="42"/>
  <c r="S13" i="42"/>
  <c r="R13" i="42"/>
  <c r="U11" i="42"/>
  <c r="T11" i="42"/>
  <c r="S11" i="42"/>
  <c r="R11" i="42"/>
  <c r="U10" i="42"/>
  <c r="T10" i="42"/>
  <c r="S10" i="42"/>
  <c r="R10" i="42"/>
  <c r="U9" i="42"/>
  <c r="T9" i="42"/>
  <c r="S9" i="42"/>
  <c r="R9" i="42"/>
  <c r="U8" i="42"/>
  <c r="T8" i="42"/>
  <c r="S8" i="42"/>
  <c r="R8" i="42"/>
  <c r="U7" i="42"/>
  <c r="U6" i="42" s="1"/>
  <c r="T7" i="42"/>
  <c r="T6" i="42" s="1"/>
  <c r="S7" i="42"/>
  <c r="S6" i="42" s="1"/>
  <c r="R7" i="42"/>
  <c r="R6" i="42" s="1"/>
  <c r="T12" i="42" l="1"/>
  <c r="U12" i="42"/>
  <c r="R21" i="42"/>
  <c r="T21" i="42"/>
  <c r="R44" i="42"/>
  <c r="S44" i="42"/>
  <c r="T44" i="42"/>
  <c r="U29" i="42"/>
  <c r="R12" i="42"/>
  <c r="R54" i="42" s="1"/>
  <c r="S21" i="42"/>
  <c r="T54" i="40"/>
  <c r="R54" i="40"/>
  <c r="S54" i="40"/>
  <c r="U54" i="40"/>
  <c r="S29" i="42"/>
  <c r="S54" i="42" s="1"/>
  <c r="T29" i="42"/>
  <c r="T54" i="42" s="1"/>
  <c r="U44" i="42"/>
  <c r="U21" i="42"/>
  <c r="U54" i="42" l="1"/>
  <c r="U53" i="44"/>
  <c r="T53" i="44"/>
  <c r="S53" i="44"/>
  <c r="R53" i="44"/>
  <c r="U52" i="44"/>
  <c r="T52" i="44"/>
  <c r="S52" i="44"/>
  <c r="R52" i="44"/>
  <c r="U51" i="44"/>
  <c r="T51" i="44"/>
  <c r="S51" i="44"/>
  <c r="R51" i="44"/>
  <c r="U50" i="44"/>
  <c r="T50" i="44"/>
  <c r="S50" i="44"/>
  <c r="R50" i="44"/>
  <c r="U49" i="44"/>
  <c r="T49" i="44"/>
  <c r="S49" i="44"/>
  <c r="R49" i="44"/>
  <c r="U48" i="44"/>
  <c r="T48" i="44"/>
  <c r="S48" i="44"/>
  <c r="R48" i="44"/>
  <c r="U47" i="44"/>
  <c r="T47" i="44"/>
  <c r="S47" i="44"/>
  <c r="R47" i="44"/>
  <c r="U46" i="44"/>
  <c r="T46" i="44"/>
  <c r="S46" i="44"/>
  <c r="R46" i="44"/>
  <c r="U45" i="44"/>
  <c r="T45" i="44"/>
  <c r="S45" i="44"/>
  <c r="R45" i="44"/>
  <c r="U43" i="44"/>
  <c r="U42" i="44" s="1"/>
  <c r="T43" i="44"/>
  <c r="S43" i="44"/>
  <c r="S42" i="44" s="1"/>
  <c r="R43" i="44"/>
  <c r="R42" i="44" s="1"/>
  <c r="T42" i="44"/>
  <c r="U41" i="44"/>
  <c r="T41" i="44"/>
  <c r="S41" i="44"/>
  <c r="R41" i="44"/>
  <c r="U40" i="44"/>
  <c r="T40" i="44"/>
  <c r="S40" i="44"/>
  <c r="R40" i="44"/>
  <c r="U39" i="44"/>
  <c r="T39" i="44"/>
  <c r="S39" i="44"/>
  <c r="R39" i="44"/>
  <c r="U38" i="44"/>
  <c r="T38" i="44"/>
  <c r="S38" i="44"/>
  <c r="R38" i="44"/>
  <c r="U37" i="44"/>
  <c r="T37" i="44"/>
  <c r="S37" i="44"/>
  <c r="R37" i="44"/>
  <c r="U36" i="44"/>
  <c r="T36" i="44"/>
  <c r="S36" i="44"/>
  <c r="R36" i="44"/>
  <c r="U35" i="44"/>
  <c r="T35" i="44"/>
  <c r="S35" i="44"/>
  <c r="R35" i="44"/>
  <c r="U34" i="44"/>
  <c r="T34" i="44"/>
  <c r="S34" i="44"/>
  <c r="R34" i="44"/>
  <c r="U33" i="44"/>
  <c r="T33" i="44"/>
  <c r="S33" i="44"/>
  <c r="R33" i="44"/>
  <c r="U32" i="44"/>
  <c r="T32" i="44"/>
  <c r="S32" i="44"/>
  <c r="R32" i="44"/>
  <c r="U31" i="44"/>
  <c r="T31" i="44"/>
  <c r="S31" i="44"/>
  <c r="R31" i="44"/>
  <c r="U30" i="44"/>
  <c r="T30" i="44"/>
  <c r="S30" i="44"/>
  <c r="R30" i="44"/>
  <c r="U28" i="44"/>
  <c r="T28" i="44"/>
  <c r="S28" i="44"/>
  <c r="R28" i="44"/>
  <c r="U27" i="44"/>
  <c r="T27" i="44"/>
  <c r="S27" i="44"/>
  <c r="R27" i="44"/>
  <c r="U26" i="44"/>
  <c r="T26" i="44"/>
  <c r="S26" i="44"/>
  <c r="R26" i="44"/>
  <c r="U25" i="44"/>
  <c r="T25" i="44"/>
  <c r="S25" i="44"/>
  <c r="R25" i="44"/>
  <c r="U24" i="44"/>
  <c r="T24" i="44"/>
  <c r="S24" i="44"/>
  <c r="R24" i="44"/>
  <c r="U23" i="44"/>
  <c r="T23" i="44"/>
  <c r="S23" i="44"/>
  <c r="R23" i="44"/>
  <c r="U22" i="44"/>
  <c r="T22" i="44"/>
  <c r="S22" i="44"/>
  <c r="R22" i="44"/>
  <c r="U20" i="44"/>
  <c r="T20" i="44"/>
  <c r="S20" i="44"/>
  <c r="R20" i="44"/>
  <c r="U19" i="44"/>
  <c r="T19" i="44"/>
  <c r="S19" i="44"/>
  <c r="R19" i="44"/>
  <c r="U18" i="44"/>
  <c r="T18" i="44"/>
  <c r="S18" i="44"/>
  <c r="R18" i="44"/>
  <c r="U17" i="44"/>
  <c r="T17" i="44"/>
  <c r="S17" i="44"/>
  <c r="R17" i="44"/>
  <c r="U16" i="44"/>
  <c r="T16" i="44"/>
  <c r="S16" i="44"/>
  <c r="R16" i="44"/>
  <c r="U15" i="44"/>
  <c r="T15" i="44"/>
  <c r="S15" i="44"/>
  <c r="R15" i="44"/>
  <c r="U14" i="44"/>
  <c r="T14" i="44"/>
  <c r="S14" i="44"/>
  <c r="R14" i="44"/>
  <c r="U13" i="44"/>
  <c r="T13" i="44"/>
  <c r="S13" i="44"/>
  <c r="R13" i="44"/>
  <c r="U11" i="44"/>
  <c r="T11" i="44"/>
  <c r="S11" i="44"/>
  <c r="R11" i="44"/>
  <c r="U10" i="44"/>
  <c r="T10" i="44"/>
  <c r="S10" i="44"/>
  <c r="R10" i="44"/>
  <c r="U9" i="44"/>
  <c r="T9" i="44"/>
  <c r="S9" i="44"/>
  <c r="R9" i="44"/>
  <c r="U8" i="44"/>
  <c r="T8" i="44"/>
  <c r="S8" i="44"/>
  <c r="R8" i="44"/>
  <c r="U7" i="44"/>
  <c r="T7" i="44"/>
  <c r="S7" i="44"/>
  <c r="R7" i="44"/>
  <c r="R29" i="44" l="1"/>
  <c r="S21" i="44"/>
  <c r="R44" i="44"/>
  <c r="R21" i="44"/>
  <c r="T44" i="44"/>
  <c r="T6" i="44"/>
  <c r="S6" i="44"/>
  <c r="U6" i="44"/>
  <c r="U12" i="44"/>
  <c r="T21" i="44"/>
  <c r="R12" i="44"/>
  <c r="U44" i="44"/>
  <c r="T29" i="44"/>
  <c r="R6" i="44"/>
  <c r="R54" i="44" s="1"/>
  <c r="S44" i="44"/>
  <c r="U21" i="44"/>
  <c r="U29" i="44"/>
  <c r="S12" i="44"/>
  <c r="T12" i="44"/>
  <c r="S29" i="44"/>
  <c r="U54" i="44" l="1"/>
  <c r="S54" i="44"/>
  <c r="T54" i="44"/>
  <c r="U53" i="39"/>
  <c r="T53" i="39"/>
  <c r="S53" i="39"/>
  <c r="R53" i="39"/>
  <c r="U52" i="39"/>
  <c r="T52" i="39"/>
  <c r="S52" i="39"/>
  <c r="R52" i="39"/>
  <c r="U51" i="39"/>
  <c r="T51" i="39"/>
  <c r="S51" i="39"/>
  <c r="R51" i="39"/>
  <c r="U50" i="39"/>
  <c r="T50" i="39"/>
  <c r="S50" i="39"/>
  <c r="R50" i="39"/>
  <c r="U49" i="39"/>
  <c r="T49" i="39"/>
  <c r="S49" i="39"/>
  <c r="R49" i="39"/>
  <c r="U48" i="39"/>
  <c r="T48" i="39"/>
  <c r="S48" i="39"/>
  <c r="R48" i="39"/>
  <c r="U47" i="39"/>
  <c r="T47" i="39"/>
  <c r="S47" i="39"/>
  <c r="R47" i="39"/>
  <c r="U46" i="39"/>
  <c r="T46" i="39"/>
  <c r="S46" i="39"/>
  <c r="R46" i="39"/>
  <c r="U45" i="39"/>
  <c r="T45" i="39"/>
  <c r="S45" i="39"/>
  <c r="R45" i="39"/>
  <c r="U43" i="39"/>
  <c r="U42" i="39" s="1"/>
  <c r="T43" i="39"/>
  <c r="T42" i="39" s="1"/>
  <c r="S43" i="39"/>
  <c r="S42" i="39" s="1"/>
  <c r="R43" i="39"/>
  <c r="R42" i="39"/>
  <c r="U41" i="39"/>
  <c r="T41" i="39"/>
  <c r="S41" i="39"/>
  <c r="R41" i="39"/>
  <c r="U40" i="39"/>
  <c r="T40" i="39"/>
  <c r="S40" i="39"/>
  <c r="R40" i="39"/>
  <c r="U39" i="39"/>
  <c r="T39" i="39"/>
  <c r="S39" i="39"/>
  <c r="R39" i="39"/>
  <c r="U38" i="39"/>
  <c r="T38" i="39"/>
  <c r="S38" i="39"/>
  <c r="R38" i="39"/>
  <c r="U37" i="39"/>
  <c r="T37" i="39"/>
  <c r="S37" i="39"/>
  <c r="R37" i="39"/>
  <c r="U36" i="39"/>
  <c r="T36" i="39"/>
  <c r="S36" i="39"/>
  <c r="R36" i="39"/>
  <c r="U35" i="39"/>
  <c r="T35" i="39"/>
  <c r="S35" i="39"/>
  <c r="R35" i="39"/>
  <c r="U34" i="39"/>
  <c r="T34" i="39"/>
  <c r="S34" i="39"/>
  <c r="R34" i="39"/>
  <c r="U33" i="39"/>
  <c r="T33" i="39"/>
  <c r="S33" i="39"/>
  <c r="R33" i="39"/>
  <c r="U32" i="39"/>
  <c r="T32" i="39"/>
  <c r="S32" i="39"/>
  <c r="R32" i="39"/>
  <c r="U31" i="39"/>
  <c r="T31" i="39"/>
  <c r="S31" i="39"/>
  <c r="R31" i="39"/>
  <c r="U30" i="39"/>
  <c r="T30" i="39"/>
  <c r="S30" i="39"/>
  <c r="R30" i="39"/>
  <c r="U28" i="39"/>
  <c r="T28" i="39"/>
  <c r="S28" i="39"/>
  <c r="R28" i="39"/>
  <c r="U27" i="39"/>
  <c r="T27" i="39"/>
  <c r="S27" i="39"/>
  <c r="R27" i="39"/>
  <c r="U26" i="39"/>
  <c r="T26" i="39"/>
  <c r="S26" i="39"/>
  <c r="R26" i="39"/>
  <c r="U25" i="39"/>
  <c r="T25" i="39"/>
  <c r="S25" i="39"/>
  <c r="R25" i="39"/>
  <c r="U24" i="39"/>
  <c r="T24" i="39"/>
  <c r="S24" i="39"/>
  <c r="R24" i="39"/>
  <c r="U23" i="39"/>
  <c r="T23" i="39"/>
  <c r="S23" i="39"/>
  <c r="R23" i="39"/>
  <c r="U22" i="39"/>
  <c r="T22" i="39"/>
  <c r="S22" i="39"/>
  <c r="R22" i="39"/>
  <c r="U20" i="39"/>
  <c r="T20" i="39"/>
  <c r="S20" i="39"/>
  <c r="R20" i="39"/>
  <c r="U19" i="39"/>
  <c r="T19" i="39"/>
  <c r="S19" i="39"/>
  <c r="R19" i="39"/>
  <c r="U18" i="39"/>
  <c r="T18" i="39"/>
  <c r="S18" i="39"/>
  <c r="R18" i="39"/>
  <c r="U17" i="39"/>
  <c r="T17" i="39"/>
  <c r="S17" i="39"/>
  <c r="R17" i="39"/>
  <c r="U16" i="39"/>
  <c r="T16" i="39"/>
  <c r="S16" i="39"/>
  <c r="R16" i="39"/>
  <c r="U15" i="39"/>
  <c r="T15" i="39"/>
  <c r="S15" i="39"/>
  <c r="R15" i="39"/>
  <c r="R12" i="39" s="1"/>
  <c r="U14" i="39"/>
  <c r="T14" i="39"/>
  <c r="S14" i="39"/>
  <c r="R14" i="39"/>
  <c r="U13" i="39"/>
  <c r="T13" i="39"/>
  <c r="S13" i="39"/>
  <c r="R13" i="39"/>
  <c r="U11" i="39"/>
  <c r="T11" i="39"/>
  <c r="S11" i="39"/>
  <c r="R11" i="39"/>
  <c r="U10" i="39"/>
  <c r="T10" i="39"/>
  <c r="S10" i="39"/>
  <c r="R10" i="39"/>
  <c r="U9" i="39"/>
  <c r="T9" i="39"/>
  <c r="S9" i="39"/>
  <c r="R9" i="39"/>
  <c r="U8" i="39"/>
  <c r="T8" i="39"/>
  <c r="S8" i="39"/>
  <c r="R8" i="39"/>
  <c r="U7" i="39"/>
  <c r="T7" i="39"/>
  <c r="S7" i="39"/>
  <c r="R7" i="39"/>
  <c r="U6" i="39"/>
  <c r="S12" i="39" l="1"/>
  <c r="T29" i="39"/>
  <c r="R21" i="39"/>
  <c r="T12" i="39"/>
  <c r="T21" i="39"/>
  <c r="S44" i="39"/>
  <c r="U21" i="39"/>
  <c r="T44" i="39"/>
  <c r="R29" i="39"/>
  <c r="S6" i="39"/>
  <c r="S54" i="39" s="1"/>
  <c r="R6" i="39"/>
  <c r="R54" i="39" s="1"/>
  <c r="S21" i="39"/>
  <c r="U44" i="39"/>
  <c r="S29" i="39"/>
  <c r="U29" i="39"/>
  <c r="U12" i="39"/>
  <c r="R44" i="39"/>
  <c r="T6" i="39"/>
  <c r="U53" i="41"/>
  <c r="T53" i="41"/>
  <c r="R53" i="41"/>
  <c r="U52" i="41"/>
  <c r="R52" i="41"/>
  <c r="U51" i="41"/>
  <c r="R51" i="41"/>
  <c r="U50" i="41"/>
  <c r="T50" i="41"/>
  <c r="R50" i="41"/>
  <c r="U49" i="41"/>
  <c r="R49" i="41"/>
  <c r="U48" i="41"/>
  <c r="R48" i="41"/>
  <c r="U47" i="41"/>
  <c r="R47" i="41"/>
  <c r="U46" i="41"/>
  <c r="R46" i="41"/>
  <c r="U45" i="41"/>
  <c r="S45" i="41"/>
  <c r="R45" i="41"/>
  <c r="U43" i="41"/>
  <c r="R43" i="41"/>
  <c r="R42" i="41" s="1"/>
  <c r="U42" i="41"/>
  <c r="U41" i="41"/>
  <c r="R41" i="41"/>
  <c r="U40" i="41"/>
  <c r="R40" i="41"/>
  <c r="U39" i="41"/>
  <c r="T39" i="41"/>
  <c r="S39" i="41"/>
  <c r="R39" i="41"/>
  <c r="U38" i="41"/>
  <c r="T38" i="41"/>
  <c r="R38" i="41"/>
  <c r="U37" i="41"/>
  <c r="R37" i="41"/>
  <c r="U36" i="41"/>
  <c r="S36" i="41"/>
  <c r="R36" i="41"/>
  <c r="U35" i="41"/>
  <c r="T35" i="41"/>
  <c r="R35" i="41"/>
  <c r="U34" i="41"/>
  <c r="T34" i="41"/>
  <c r="R34" i="41"/>
  <c r="U33" i="41"/>
  <c r="R33" i="41"/>
  <c r="U32" i="41"/>
  <c r="T32" i="41"/>
  <c r="R32" i="41"/>
  <c r="U31" i="41"/>
  <c r="T31" i="41"/>
  <c r="S31" i="41"/>
  <c r="R31" i="41"/>
  <c r="U30" i="41"/>
  <c r="R30" i="41"/>
  <c r="U28" i="41"/>
  <c r="T28" i="41"/>
  <c r="S28" i="41"/>
  <c r="R28" i="41"/>
  <c r="U27" i="41"/>
  <c r="T27" i="41"/>
  <c r="R27" i="41"/>
  <c r="U26" i="41"/>
  <c r="R26" i="41"/>
  <c r="U25" i="41"/>
  <c r="T25" i="41"/>
  <c r="S25" i="41"/>
  <c r="R25" i="41"/>
  <c r="U24" i="41"/>
  <c r="T24" i="41"/>
  <c r="R24" i="41"/>
  <c r="U23" i="41"/>
  <c r="R23" i="41"/>
  <c r="U22" i="41"/>
  <c r="U21" i="41" s="1"/>
  <c r="R22" i="41"/>
  <c r="U20" i="41"/>
  <c r="T20" i="41"/>
  <c r="R20" i="41"/>
  <c r="U19" i="41"/>
  <c r="R19" i="41"/>
  <c r="U18" i="41"/>
  <c r="S18" i="41"/>
  <c r="R18" i="41"/>
  <c r="U17" i="41"/>
  <c r="T17" i="41"/>
  <c r="S17" i="41"/>
  <c r="R17" i="41"/>
  <c r="U16" i="41"/>
  <c r="R16" i="41"/>
  <c r="U15" i="41"/>
  <c r="R15" i="41"/>
  <c r="U14" i="41"/>
  <c r="R14" i="41"/>
  <c r="U13" i="41"/>
  <c r="R13" i="41"/>
  <c r="U11" i="41"/>
  <c r="S11" i="41"/>
  <c r="R11" i="41"/>
  <c r="U10" i="41"/>
  <c r="T10" i="41"/>
  <c r="R10" i="41"/>
  <c r="U9" i="41"/>
  <c r="T9" i="41"/>
  <c r="R9" i="41"/>
  <c r="U8" i="41"/>
  <c r="R8" i="41"/>
  <c r="U7" i="41"/>
  <c r="R7" i="41"/>
  <c r="U53" i="43"/>
  <c r="T53" i="43"/>
  <c r="S53" i="43"/>
  <c r="R53" i="43"/>
  <c r="U52" i="43"/>
  <c r="T52" i="43"/>
  <c r="S52" i="43"/>
  <c r="R52" i="43"/>
  <c r="U51" i="43"/>
  <c r="T51" i="43"/>
  <c r="S51" i="43"/>
  <c r="R51" i="43"/>
  <c r="U50" i="43"/>
  <c r="T50" i="43"/>
  <c r="S50" i="43"/>
  <c r="R50" i="43"/>
  <c r="U49" i="43"/>
  <c r="T49" i="43"/>
  <c r="S49" i="43"/>
  <c r="R49" i="43"/>
  <c r="U48" i="43"/>
  <c r="T48" i="43"/>
  <c r="S48" i="43"/>
  <c r="R48" i="43"/>
  <c r="U47" i="43"/>
  <c r="T47" i="43"/>
  <c r="S47" i="43"/>
  <c r="R47" i="43"/>
  <c r="U46" i="43"/>
  <c r="T46" i="43"/>
  <c r="T44" i="43" s="1"/>
  <c r="S46" i="43"/>
  <c r="R46" i="43"/>
  <c r="U45" i="43"/>
  <c r="T45" i="43"/>
  <c r="S45" i="43"/>
  <c r="R45" i="43"/>
  <c r="U43" i="43"/>
  <c r="U42" i="43" s="1"/>
  <c r="T43" i="43"/>
  <c r="T42" i="43" s="1"/>
  <c r="S43" i="43"/>
  <c r="S42" i="43" s="1"/>
  <c r="R43" i="43"/>
  <c r="R42" i="43" s="1"/>
  <c r="U41" i="43"/>
  <c r="T41" i="43"/>
  <c r="S41" i="43"/>
  <c r="R41" i="43"/>
  <c r="U40" i="43"/>
  <c r="T40" i="43"/>
  <c r="S40" i="43"/>
  <c r="R40" i="43"/>
  <c r="U39" i="43"/>
  <c r="T39" i="43"/>
  <c r="S39" i="43"/>
  <c r="R39" i="43"/>
  <c r="U38" i="43"/>
  <c r="T38" i="43"/>
  <c r="S38" i="43"/>
  <c r="R38" i="43"/>
  <c r="U37" i="43"/>
  <c r="T37" i="43"/>
  <c r="S37" i="43"/>
  <c r="R37" i="43"/>
  <c r="U36" i="43"/>
  <c r="T36" i="43"/>
  <c r="S36" i="43"/>
  <c r="R36" i="43"/>
  <c r="U35" i="43"/>
  <c r="T35" i="43"/>
  <c r="S35" i="43"/>
  <c r="R35" i="43"/>
  <c r="U34" i="43"/>
  <c r="T34" i="43"/>
  <c r="S34" i="43"/>
  <c r="R34" i="43"/>
  <c r="U33" i="43"/>
  <c r="T33" i="43"/>
  <c r="S33" i="43"/>
  <c r="R33" i="43"/>
  <c r="U32" i="43"/>
  <c r="T32" i="43"/>
  <c r="S32" i="43"/>
  <c r="R32" i="43"/>
  <c r="U31" i="43"/>
  <c r="T31" i="43"/>
  <c r="S31" i="43"/>
  <c r="R31" i="43"/>
  <c r="U30" i="43"/>
  <c r="T30" i="43"/>
  <c r="S30" i="43"/>
  <c r="R30" i="43"/>
  <c r="U28" i="43"/>
  <c r="T28" i="43"/>
  <c r="S28" i="43"/>
  <c r="R28" i="43"/>
  <c r="U27" i="43"/>
  <c r="T27" i="43"/>
  <c r="S27" i="43"/>
  <c r="R27" i="43"/>
  <c r="U26" i="43"/>
  <c r="T26" i="43"/>
  <c r="S26" i="43"/>
  <c r="R26" i="43"/>
  <c r="U25" i="43"/>
  <c r="T25" i="43"/>
  <c r="S25" i="43"/>
  <c r="R25" i="43"/>
  <c r="U24" i="43"/>
  <c r="T24" i="43"/>
  <c r="S24" i="43"/>
  <c r="R24" i="43"/>
  <c r="U23" i="43"/>
  <c r="T23" i="43"/>
  <c r="S23" i="43"/>
  <c r="R23" i="43"/>
  <c r="U22" i="43"/>
  <c r="T22" i="43"/>
  <c r="S22" i="43"/>
  <c r="R22" i="43"/>
  <c r="U20" i="43"/>
  <c r="T20" i="43"/>
  <c r="S20" i="43"/>
  <c r="R20" i="43"/>
  <c r="U19" i="43"/>
  <c r="T19" i="43"/>
  <c r="S19" i="43"/>
  <c r="R19" i="43"/>
  <c r="U18" i="43"/>
  <c r="T18" i="43"/>
  <c r="S18" i="43"/>
  <c r="R18" i="43"/>
  <c r="U17" i="43"/>
  <c r="T17" i="43"/>
  <c r="S17" i="43"/>
  <c r="R17" i="43"/>
  <c r="U16" i="43"/>
  <c r="T16" i="43"/>
  <c r="S16" i="43"/>
  <c r="R16" i="43"/>
  <c r="U15" i="43"/>
  <c r="T15" i="43"/>
  <c r="S15" i="43"/>
  <c r="R15" i="43"/>
  <c r="U14" i="43"/>
  <c r="T14" i="43"/>
  <c r="S14" i="43"/>
  <c r="R14" i="43"/>
  <c r="U13" i="43"/>
  <c r="T13" i="43"/>
  <c r="S13" i="43"/>
  <c r="R13" i="43"/>
  <c r="U11" i="43"/>
  <c r="T11" i="43"/>
  <c r="S11" i="43"/>
  <c r="R11" i="43"/>
  <c r="U10" i="43"/>
  <c r="T10" i="43"/>
  <c r="S10" i="43"/>
  <c r="R10" i="43"/>
  <c r="U9" i="43"/>
  <c r="T9" i="43"/>
  <c r="S9" i="43"/>
  <c r="R9" i="43"/>
  <c r="U8" i="43"/>
  <c r="T8" i="43"/>
  <c r="S8" i="43"/>
  <c r="R8" i="43"/>
  <c r="U7" i="43"/>
  <c r="T7" i="43"/>
  <c r="S7" i="43"/>
  <c r="R7" i="43"/>
  <c r="T21" i="43" l="1"/>
  <c r="S44" i="43"/>
  <c r="T6" i="43"/>
  <c r="U6" i="43"/>
  <c r="T54" i="39"/>
  <c r="U54" i="39"/>
  <c r="R6" i="43"/>
  <c r="T12" i="43"/>
  <c r="S6" i="43"/>
  <c r="S21" i="43"/>
  <c r="U6" i="41"/>
  <c r="R21" i="41"/>
  <c r="U29" i="41"/>
  <c r="R44" i="43"/>
  <c r="U29" i="43"/>
  <c r="U44" i="43"/>
  <c r="R12" i="43"/>
  <c r="R21" i="43"/>
  <c r="S16" i="41"/>
  <c r="T37" i="41"/>
  <c r="T19" i="41"/>
  <c r="S23" i="41"/>
  <c r="S40" i="41"/>
  <c r="R44" i="41"/>
  <c r="S52" i="41"/>
  <c r="S13" i="41"/>
  <c r="T7" i="41"/>
  <c r="T16" i="41"/>
  <c r="T40" i="41"/>
  <c r="S43" i="41"/>
  <c r="S42" i="41" s="1"/>
  <c r="S46" i="41"/>
  <c r="S49" i="41"/>
  <c r="R6" i="41"/>
  <c r="S10" i="41"/>
  <c r="T13" i="41"/>
  <c r="T23" i="41"/>
  <c r="T26" i="41"/>
  <c r="R29" i="41"/>
  <c r="S38" i="41"/>
  <c r="T43" i="41"/>
  <c r="T42" i="41" s="1"/>
  <c r="T46" i="41"/>
  <c r="T49" i="41"/>
  <c r="T52" i="41"/>
  <c r="T29" i="43"/>
  <c r="T54" i="43" s="1"/>
  <c r="S7" i="41"/>
  <c r="S20" i="41"/>
  <c r="S32" i="41"/>
  <c r="S35" i="41"/>
  <c r="T41" i="41"/>
  <c r="T14" i="41"/>
  <c r="S30" i="41"/>
  <c r="T47" i="41"/>
  <c r="S12" i="43"/>
  <c r="T8" i="41"/>
  <c r="T11" i="41"/>
  <c r="R12" i="41"/>
  <c r="S27" i="41"/>
  <c r="S14" i="41"/>
  <c r="S24" i="41"/>
  <c r="T30" i="41"/>
  <c r="T33" i="41"/>
  <c r="U44" i="41"/>
  <c r="S50" i="41"/>
  <c r="S53" i="41"/>
  <c r="S48" i="41"/>
  <c r="S9" i="41"/>
  <c r="T15" i="41"/>
  <c r="T18" i="41"/>
  <c r="U12" i="43"/>
  <c r="U21" i="43"/>
  <c r="R29" i="43"/>
  <c r="T22" i="41"/>
  <c r="S34" i="41"/>
  <c r="T36" i="41"/>
  <c r="T45" i="41"/>
  <c r="T48" i="41"/>
  <c r="T51" i="41"/>
  <c r="S29" i="43"/>
  <c r="U12" i="41"/>
  <c r="U54" i="41" s="1"/>
  <c r="S8" i="41"/>
  <c r="S15" i="41"/>
  <c r="S19" i="41"/>
  <c r="S22" i="41"/>
  <c r="S26" i="41"/>
  <c r="S33" i="41"/>
  <c r="S37" i="41"/>
  <c r="S41" i="41"/>
  <c r="S47" i="41"/>
  <c r="S51" i="41"/>
  <c r="T44" i="41" l="1"/>
  <c r="S12" i="41"/>
  <c r="S21" i="41"/>
  <c r="T21" i="41"/>
  <c r="S54" i="43"/>
  <c r="T6" i="41"/>
  <c r="R54" i="43"/>
  <c r="U54" i="43"/>
  <c r="T12" i="41"/>
  <c r="R54" i="41"/>
  <c r="S6" i="41"/>
  <c r="S44" i="41"/>
  <c r="T29" i="41"/>
  <c r="S29" i="41"/>
  <c r="U53" i="38"/>
  <c r="T53" i="38"/>
  <c r="S53" i="38"/>
  <c r="R53" i="38"/>
  <c r="U52" i="38"/>
  <c r="T52" i="38"/>
  <c r="S52" i="38"/>
  <c r="R52" i="38"/>
  <c r="U51" i="38"/>
  <c r="T51" i="38"/>
  <c r="S51" i="38"/>
  <c r="R51" i="38"/>
  <c r="U50" i="38"/>
  <c r="T50" i="38"/>
  <c r="S50" i="38"/>
  <c r="R50" i="38"/>
  <c r="U49" i="38"/>
  <c r="T49" i="38"/>
  <c r="S49" i="38"/>
  <c r="R49" i="38"/>
  <c r="U48" i="38"/>
  <c r="T48" i="38"/>
  <c r="S48" i="38"/>
  <c r="R48" i="38"/>
  <c r="U47" i="38"/>
  <c r="T47" i="38"/>
  <c r="S47" i="38"/>
  <c r="R47" i="38"/>
  <c r="U46" i="38"/>
  <c r="T46" i="38"/>
  <c r="S46" i="38"/>
  <c r="R46" i="38"/>
  <c r="U45" i="38"/>
  <c r="U44" i="38" s="1"/>
  <c r="T45" i="38"/>
  <c r="S45" i="38"/>
  <c r="R45" i="38"/>
  <c r="U43" i="38"/>
  <c r="U42" i="38" s="1"/>
  <c r="T43" i="38"/>
  <c r="T42" i="38" s="1"/>
  <c r="S43" i="38"/>
  <c r="R43" i="38"/>
  <c r="R42" i="38" s="1"/>
  <c r="S42" i="38"/>
  <c r="U41" i="38"/>
  <c r="T41" i="38"/>
  <c r="S41" i="38"/>
  <c r="R41" i="38"/>
  <c r="U40" i="38"/>
  <c r="T40" i="38"/>
  <c r="S40" i="38"/>
  <c r="R40" i="38"/>
  <c r="U39" i="38"/>
  <c r="T39" i="38"/>
  <c r="S39" i="38"/>
  <c r="R39" i="38"/>
  <c r="U38" i="38"/>
  <c r="T38" i="38"/>
  <c r="S38" i="38"/>
  <c r="R38" i="38"/>
  <c r="U37" i="38"/>
  <c r="T37" i="38"/>
  <c r="S37" i="38"/>
  <c r="R37" i="38"/>
  <c r="U36" i="38"/>
  <c r="T36" i="38"/>
  <c r="S36" i="38"/>
  <c r="R36" i="38"/>
  <c r="U35" i="38"/>
  <c r="T35" i="38"/>
  <c r="S35" i="38"/>
  <c r="R35" i="38"/>
  <c r="U34" i="38"/>
  <c r="T34" i="38"/>
  <c r="S34" i="38"/>
  <c r="R34" i="38"/>
  <c r="U33" i="38"/>
  <c r="T33" i="38"/>
  <c r="S33" i="38"/>
  <c r="R33" i="38"/>
  <c r="U32" i="38"/>
  <c r="T32" i="38"/>
  <c r="S32" i="38"/>
  <c r="R32" i="38"/>
  <c r="U31" i="38"/>
  <c r="T31" i="38"/>
  <c r="S31" i="38"/>
  <c r="R31" i="38"/>
  <c r="U30" i="38"/>
  <c r="T30" i="38"/>
  <c r="S30" i="38"/>
  <c r="R30" i="38"/>
  <c r="U28" i="38"/>
  <c r="T28" i="38"/>
  <c r="S28" i="38"/>
  <c r="R28" i="38"/>
  <c r="U27" i="38"/>
  <c r="T27" i="38"/>
  <c r="S27" i="38"/>
  <c r="R27" i="38"/>
  <c r="U26" i="38"/>
  <c r="T26" i="38"/>
  <c r="S26" i="38"/>
  <c r="R26" i="38"/>
  <c r="U25" i="38"/>
  <c r="T25" i="38"/>
  <c r="S25" i="38"/>
  <c r="R25" i="38"/>
  <c r="U24" i="38"/>
  <c r="T24" i="38"/>
  <c r="S24" i="38"/>
  <c r="R24" i="38"/>
  <c r="U23" i="38"/>
  <c r="U21" i="38" s="1"/>
  <c r="T23" i="38"/>
  <c r="S23" i="38"/>
  <c r="R23" i="38"/>
  <c r="U22" i="38"/>
  <c r="T22" i="38"/>
  <c r="S22" i="38"/>
  <c r="R22" i="38"/>
  <c r="U20" i="38"/>
  <c r="T20" i="38"/>
  <c r="S20" i="38"/>
  <c r="R20" i="38"/>
  <c r="U19" i="38"/>
  <c r="T19" i="38"/>
  <c r="S19" i="38"/>
  <c r="R19" i="38"/>
  <c r="U18" i="38"/>
  <c r="T18" i="38"/>
  <c r="S18" i="38"/>
  <c r="R18" i="38"/>
  <c r="U17" i="38"/>
  <c r="T17" i="38"/>
  <c r="S17" i="38"/>
  <c r="R17" i="38"/>
  <c r="U16" i="38"/>
  <c r="T16" i="38"/>
  <c r="S16" i="38"/>
  <c r="R16" i="38"/>
  <c r="U15" i="38"/>
  <c r="T15" i="38"/>
  <c r="S15" i="38"/>
  <c r="R15" i="38"/>
  <c r="U14" i="38"/>
  <c r="U12" i="38" s="1"/>
  <c r="T14" i="38"/>
  <c r="S14" i="38"/>
  <c r="R14" i="38"/>
  <c r="U13" i="38"/>
  <c r="T13" i="38"/>
  <c r="S13" i="38"/>
  <c r="R13" i="38"/>
  <c r="U11" i="38"/>
  <c r="T11" i="38"/>
  <c r="S11" i="38"/>
  <c r="R11" i="38"/>
  <c r="U10" i="38"/>
  <c r="T10" i="38"/>
  <c r="S10" i="38"/>
  <c r="R10" i="38"/>
  <c r="U9" i="38"/>
  <c r="T9" i="38"/>
  <c r="S9" i="38"/>
  <c r="R9" i="38"/>
  <c r="U8" i="38"/>
  <c r="T8" i="38"/>
  <c r="S8" i="38"/>
  <c r="R8" i="38"/>
  <c r="U7" i="38"/>
  <c r="T7" i="38"/>
  <c r="S7" i="38"/>
  <c r="R7" i="38"/>
  <c r="T6" i="38" l="1"/>
  <c r="S6" i="38"/>
  <c r="U6" i="38"/>
  <c r="R44" i="38"/>
  <c r="S29" i="38"/>
  <c r="R21" i="38"/>
  <c r="U29" i="38"/>
  <c r="U54" i="38" s="1"/>
  <c r="R12" i="38"/>
  <c r="S54" i="41"/>
  <c r="T54" i="41"/>
  <c r="R29" i="38"/>
  <c r="S44" i="38"/>
  <c r="T12" i="38"/>
  <c r="S21" i="38"/>
  <c r="R6" i="38"/>
  <c r="T21" i="38"/>
  <c r="T44" i="38"/>
  <c r="T29" i="38"/>
  <c r="S12" i="38"/>
  <c r="U53" i="45"/>
  <c r="T53" i="45"/>
  <c r="S53" i="45"/>
  <c r="R53" i="45"/>
  <c r="U52" i="45"/>
  <c r="T52" i="45"/>
  <c r="S52" i="45"/>
  <c r="R52" i="45"/>
  <c r="U51" i="45"/>
  <c r="T51" i="45"/>
  <c r="S51" i="45"/>
  <c r="R51" i="45"/>
  <c r="U50" i="45"/>
  <c r="T50" i="45"/>
  <c r="S50" i="45"/>
  <c r="R50" i="45"/>
  <c r="U49" i="45"/>
  <c r="T49" i="45"/>
  <c r="S49" i="45"/>
  <c r="R49" i="45"/>
  <c r="U48" i="45"/>
  <c r="T48" i="45"/>
  <c r="S48" i="45"/>
  <c r="R48" i="45"/>
  <c r="U47" i="45"/>
  <c r="T47" i="45"/>
  <c r="T44" i="45" s="1"/>
  <c r="S47" i="45"/>
  <c r="R47" i="45"/>
  <c r="U46" i="45"/>
  <c r="U44" i="45" s="1"/>
  <c r="T46" i="45"/>
  <c r="S46" i="45"/>
  <c r="R46" i="45"/>
  <c r="U45" i="45"/>
  <c r="T45" i="45"/>
  <c r="S45" i="45"/>
  <c r="R45" i="45"/>
  <c r="U43" i="45"/>
  <c r="T43" i="45"/>
  <c r="S43" i="45"/>
  <c r="S42" i="45" s="1"/>
  <c r="R43" i="45"/>
  <c r="U42" i="45"/>
  <c r="T42" i="45"/>
  <c r="R42" i="45"/>
  <c r="U41" i="45"/>
  <c r="T41" i="45"/>
  <c r="S41" i="45"/>
  <c r="R41" i="45"/>
  <c r="U40" i="45"/>
  <c r="T40" i="45"/>
  <c r="S40" i="45"/>
  <c r="R40" i="45"/>
  <c r="U39" i="45"/>
  <c r="T39" i="45"/>
  <c r="S39" i="45"/>
  <c r="R39" i="45"/>
  <c r="U38" i="45"/>
  <c r="T38" i="45"/>
  <c r="S38" i="45"/>
  <c r="R38" i="45"/>
  <c r="U37" i="45"/>
  <c r="T37" i="45"/>
  <c r="S37" i="45"/>
  <c r="R37" i="45"/>
  <c r="U36" i="45"/>
  <c r="T36" i="45"/>
  <c r="S36" i="45"/>
  <c r="R36" i="45"/>
  <c r="U35" i="45"/>
  <c r="T35" i="45"/>
  <c r="S35" i="45"/>
  <c r="R35" i="45"/>
  <c r="U34" i="45"/>
  <c r="T34" i="45"/>
  <c r="S34" i="45"/>
  <c r="R34" i="45"/>
  <c r="U33" i="45"/>
  <c r="T33" i="45"/>
  <c r="S33" i="45"/>
  <c r="R33" i="45"/>
  <c r="U32" i="45"/>
  <c r="T32" i="45"/>
  <c r="S32" i="45"/>
  <c r="R32" i="45"/>
  <c r="U31" i="45"/>
  <c r="T31" i="45"/>
  <c r="S31" i="45"/>
  <c r="R31" i="45"/>
  <c r="U30" i="45"/>
  <c r="T30" i="45"/>
  <c r="S30" i="45"/>
  <c r="R30" i="45"/>
  <c r="U29" i="45"/>
  <c r="U28" i="45"/>
  <c r="T28" i="45"/>
  <c r="S28" i="45"/>
  <c r="R28" i="45"/>
  <c r="U27" i="45"/>
  <c r="T27" i="45"/>
  <c r="S27" i="45"/>
  <c r="R27" i="45"/>
  <c r="U26" i="45"/>
  <c r="T26" i="45"/>
  <c r="S26" i="45"/>
  <c r="R26" i="45"/>
  <c r="U25" i="45"/>
  <c r="T25" i="45"/>
  <c r="S25" i="45"/>
  <c r="R25" i="45"/>
  <c r="U24" i="45"/>
  <c r="T24" i="45"/>
  <c r="S24" i="45"/>
  <c r="R24" i="45"/>
  <c r="U23" i="45"/>
  <c r="T23" i="45"/>
  <c r="S23" i="45"/>
  <c r="R23" i="45"/>
  <c r="U22" i="45"/>
  <c r="T22" i="45"/>
  <c r="S22" i="45"/>
  <c r="R22" i="45"/>
  <c r="U20" i="45"/>
  <c r="T20" i="45"/>
  <c r="S20" i="45"/>
  <c r="R20" i="45"/>
  <c r="U19" i="45"/>
  <c r="T19" i="45"/>
  <c r="S19" i="45"/>
  <c r="R19" i="45"/>
  <c r="U18" i="45"/>
  <c r="T18" i="45"/>
  <c r="S18" i="45"/>
  <c r="R18" i="45"/>
  <c r="U17" i="45"/>
  <c r="T17" i="45"/>
  <c r="S17" i="45"/>
  <c r="R17" i="45"/>
  <c r="U16" i="45"/>
  <c r="T16" i="45"/>
  <c r="T12" i="45" s="1"/>
  <c r="S16" i="45"/>
  <c r="R16" i="45"/>
  <c r="U15" i="45"/>
  <c r="T15" i="45"/>
  <c r="S15" i="45"/>
  <c r="R15" i="45"/>
  <c r="U14" i="45"/>
  <c r="T14" i="45"/>
  <c r="S14" i="45"/>
  <c r="R14" i="45"/>
  <c r="U13" i="45"/>
  <c r="T13" i="45"/>
  <c r="S13" i="45"/>
  <c r="R13" i="45"/>
  <c r="U11" i="45"/>
  <c r="T11" i="45"/>
  <c r="S11" i="45"/>
  <c r="R11" i="45"/>
  <c r="U10" i="45"/>
  <c r="T10" i="45"/>
  <c r="S10" i="45"/>
  <c r="R10" i="45"/>
  <c r="U9" i="45"/>
  <c r="T9" i="45"/>
  <c r="S9" i="45"/>
  <c r="R9" i="45"/>
  <c r="U8" i="45"/>
  <c r="T8" i="45"/>
  <c r="S8" i="45"/>
  <c r="R8" i="45"/>
  <c r="U7" i="45"/>
  <c r="T7" i="45"/>
  <c r="T6" i="45" s="1"/>
  <c r="S7" i="45"/>
  <c r="S6" i="45" s="1"/>
  <c r="R7" i="45"/>
  <c r="R21" i="45" l="1"/>
  <c r="S21" i="45"/>
  <c r="R44" i="45"/>
  <c r="S44" i="45"/>
  <c r="U12" i="45"/>
  <c r="T21" i="45"/>
  <c r="T54" i="45" s="1"/>
  <c r="T54" i="38"/>
  <c r="R6" i="45"/>
  <c r="R54" i="45" s="1"/>
  <c r="R54" i="38"/>
  <c r="S54" i="38"/>
  <c r="U6" i="45"/>
  <c r="U54" i="45" s="1"/>
  <c r="U21" i="45"/>
  <c r="S12" i="45"/>
  <c r="S54" i="45" s="1"/>
  <c r="S29" i="45"/>
  <c r="R12" i="45"/>
  <c r="T29" i="45"/>
  <c r="R29" i="45"/>
  <c r="U39" i="36"/>
  <c r="T39" i="36" l="1"/>
  <c r="S39" i="36"/>
  <c r="R46" i="36"/>
  <c r="R48" i="36"/>
  <c r="R50" i="36"/>
  <c r="R52" i="36"/>
  <c r="R39" i="36"/>
  <c r="R30" i="36"/>
  <c r="R23" i="36"/>
  <c r="R25" i="36"/>
  <c r="R27" i="36"/>
  <c r="R22" i="36"/>
  <c r="R13" i="36"/>
  <c r="R8" i="36"/>
  <c r="R10" i="36"/>
  <c r="R31" i="36" l="1"/>
  <c r="R11" i="36"/>
  <c r="R9" i="36"/>
  <c r="R53" i="36"/>
  <c r="R51" i="36"/>
  <c r="U50" i="36"/>
  <c r="R49" i="36"/>
  <c r="U48" i="36"/>
  <c r="R47" i="36"/>
  <c r="T53" i="36"/>
  <c r="S53" i="36"/>
  <c r="U52" i="36"/>
  <c r="T49" i="36"/>
  <c r="S49" i="36"/>
  <c r="T47" i="36"/>
  <c r="S47" i="36"/>
  <c r="U46" i="36"/>
  <c r="R45" i="36"/>
  <c r="U45" i="36"/>
  <c r="T51" i="36"/>
  <c r="S51" i="36"/>
  <c r="U53" i="36"/>
  <c r="T52" i="36"/>
  <c r="S52" i="36"/>
  <c r="U51" i="36"/>
  <c r="T50" i="36"/>
  <c r="S50" i="36"/>
  <c r="U49" i="36"/>
  <c r="T48" i="36"/>
  <c r="S48" i="36"/>
  <c r="U47" i="36"/>
  <c r="T46" i="36"/>
  <c r="S46" i="36"/>
  <c r="T45" i="36"/>
  <c r="S45" i="36"/>
  <c r="T41" i="36"/>
  <c r="S41" i="36"/>
  <c r="R41" i="36"/>
  <c r="U40" i="36"/>
  <c r="T38" i="36"/>
  <c r="S38" i="36"/>
  <c r="R38" i="36"/>
  <c r="U37" i="36"/>
  <c r="T36" i="36"/>
  <c r="S36" i="36"/>
  <c r="R36" i="36"/>
  <c r="U35" i="36"/>
  <c r="T34" i="36"/>
  <c r="S34" i="36"/>
  <c r="R34" i="36"/>
  <c r="U33" i="36"/>
  <c r="T32" i="36"/>
  <c r="S32" i="36"/>
  <c r="R32" i="36"/>
  <c r="U31" i="36"/>
  <c r="T30" i="36"/>
  <c r="S30" i="36"/>
  <c r="U30" i="36"/>
  <c r="U41" i="36"/>
  <c r="T40" i="36"/>
  <c r="S40" i="36"/>
  <c r="R40" i="36"/>
  <c r="U38" i="36"/>
  <c r="T37" i="36"/>
  <c r="S37" i="36"/>
  <c r="R37" i="36"/>
  <c r="U36" i="36"/>
  <c r="T35" i="36"/>
  <c r="S35" i="36"/>
  <c r="R35" i="36"/>
  <c r="U34" i="36"/>
  <c r="T33" i="36"/>
  <c r="S33" i="36"/>
  <c r="R33" i="36"/>
  <c r="U32" i="36"/>
  <c r="T31" i="36"/>
  <c r="S31" i="36"/>
  <c r="T26" i="36"/>
  <c r="S26" i="36"/>
  <c r="R26" i="36"/>
  <c r="U25" i="36"/>
  <c r="T24" i="36"/>
  <c r="S24" i="36"/>
  <c r="R24" i="36"/>
  <c r="U23" i="36"/>
  <c r="U22" i="36"/>
  <c r="T22" i="36"/>
  <c r="S22" i="36"/>
  <c r="T28" i="36"/>
  <c r="S28" i="36"/>
  <c r="R28" i="36"/>
  <c r="U27" i="36"/>
  <c r="U28" i="36"/>
  <c r="T27" i="36"/>
  <c r="S27" i="36"/>
  <c r="U26" i="36"/>
  <c r="T25" i="36"/>
  <c r="S25" i="36"/>
  <c r="U24" i="36"/>
  <c r="T23" i="36"/>
  <c r="S23" i="36"/>
  <c r="T20" i="36"/>
  <c r="S20" i="36"/>
  <c r="R20" i="36"/>
  <c r="U19" i="36"/>
  <c r="T18" i="36"/>
  <c r="S18" i="36"/>
  <c r="R18" i="36"/>
  <c r="U17" i="36"/>
  <c r="T16" i="36"/>
  <c r="S16" i="36"/>
  <c r="R16" i="36"/>
  <c r="U15" i="36"/>
  <c r="T14" i="36"/>
  <c r="S14" i="36"/>
  <c r="R14" i="36"/>
  <c r="T13" i="36"/>
  <c r="S13" i="36"/>
  <c r="U13" i="36"/>
  <c r="U20" i="36"/>
  <c r="T19" i="36"/>
  <c r="S19" i="36"/>
  <c r="R19" i="36"/>
  <c r="U18" i="36"/>
  <c r="T17" i="36"/>
  <c r="S17" i="36"/>
  <c r="R17" i="36"/>
  <c r="U16" i="36"/>
  <c r="T15" i="36"/>
  <c r="S15" i="36"/>
  <c r="R15" i="36"/>
  <c r="U14" i="36"/>
  <c r="U11" i="36"/>
  <c r="S10" i="36"/>
  <c r="T10" i="36"/>
  <c r="S7" i="36"/>
  <c r="T7" i="36"/>
  <c r="S8" i="36"/>
  <c r="T8" i="36"/>
  <c r="S11" i="36"/>
  <c r="T11" i="36"/>
  <c r="U10" i="36"/>
  <c r="S9" i="36"/>
  <c r="T9" i="36"/>
  <c r="U8" i="36"/>
  <c r="U9" i="36"/>
  <c r="R7" i="36"/>
  <c r="U7" i="36"/>
  <c r="R43" i="36"/>
  <c r="R42" i="36" s="1"/>
  <c r="R6" i="36" l="1"/>
  <c r="R29" i="36"/>
  <c r="U6" i="36"/>
  <c r="R12" i="36"/>
  <c r="S21" i="36"/>
  <c r="R21" i="36"/>
  <c r="S6" i="36"/>
  <c r="U29" i="36"/>
  <c r="R44" i="36"/>
  <c r="T12" i="36"/>
  <c r="S29" i="36"/>
  <c r="S44" i="36"/>
  <c r="U44" i="36"/>
  <c r="T44" i="36"/>
  <c r="U43" i="36"/>
  <c r="U42" i="36" s="1"/>
  <c r="T29" i="36"/>
  <c r="T21" i="36"/>
  <c r="U21" i="36"/>
  <c r="U12" i="36"/>
  <c r="S12" i="36"/>
  <c r="T6" i="36"/>
  <c r="R54" i="36" l="1"/>
  <c r="U54" i="36"/>
  <c r="S43" i="36"/>
  <c r="S42" i="36" s="1"/>
  <c r="S54" i="36" s="1"/>
  <c r="T43" i="36"/>
  <c r="T42" i="36" s="1"/>
  <c r="T54" i="36" s="1"/>
</calcChain>
</file>

<file path=xl/sharedStrings.xml><?xml version="1.0" encoding="utf-8"?>
<sst xmlns="http://schemas.openxmlformats.org/spreadsheetml/2006/main" count="901" uniqueCount="125">
  <si>
    <t>1. Մինչդատական վարույթի դատական երաշխիքների ոլորտ</t>
  </si>
  <si>
    <t>կալանքի վերահաստատման մասին միջնորդություններ</t>
  </si>
  <si>
    <t>կալանքը որպես խափանման միջոց կիրառելու մասին միջնորդություններ</t>
  </si>
  <si>
    <t>1.1 Այլընտրանքային խափանման միջոցները</t>
  </si>
  <si>
    <t>տնային կալանք կիրառելու մասին միջնորդություններ</t>
  </si>
  <si>
    <t>վարչական հսկողություն կիրառելու մասին միջնորդություններ</t>
  </si>
  <si>
    <t>գրավ կիրառելու մասին միջնորդություններ</t>
  </si>
  <si>
    <t>պաշտոնավարումը կասեցնելու մասին միջնորդություններ</t>
  </si>
  <si>
    <t>բացակայելն արգելելու մասին միջնորդություններ</t>
  </si>
  <si>
    <t>երաշխավորություն կիրառելու մասին միջնորդություններ</t>
  </si>
  <si>
    <t>դաստիարակչական հսկողություն կիրառելու մասին միջնորդություններ</t>
  </si>
  <si>
    <t>զինվորական հսկողությունը կիրառելու մասին միջնորդություններ</t>
  </si>
  <si>
    <t xml:space="preserve">պատիժը փոփոխելու, հետաձգելու և պատժից ազատելու մաuին միջնորդություններ  </t>
  </si>
  <si>
    <t xml:space="preserve">հարկադիր բուժման տեսակի փոփոխության մասին միջնորդություններ </t>
  </si>
  <si>
    <t xml:space="preserve">դատական հանձնարարություններ </t>
  </si>
  <si>
    <t>այլ միջնորդություններ</t>
  </si>
  <si>
    <t xml:space="preserve">պատժից կրելուց պայմանական վաղաժամկետ ազատելու մասին միջնորդություններ </t>
  </si>
  <si>
    <t>հղի կնոջ կամ խնամքին մինչև 6 տարեկան երեխա ունեցող անձի պատժի կատարումը հետաձգելու մասին միջնորդություններ</t>
  </si>
  <si>
    <t>հիվանդության հետևանքով պատժից ազատելու կամ պատիժը հետաձգելու մասին միջնորդություններ</t>
  </si>
  <si>
    <t>պատիժն ավելի մեղմ պատժով փոխարինելու կամ պատժից ազատելու մասին միջնորդություններ</t>
  </si>
  <si>
    <t>ներքին դիտում իրականացնելու մասին միջնորդություններ</t>
  </si>
  <si>
    <t>արտաքին դիտում իրականացնելու մասին միջնորդություններ</t>
  </si>
  <si>
    <t>նամակագրության և այլ ոչ թվային հաղորդակցության վերահսկում իրականացնելու մասին միջնորդություններ</t>
  </si>
  <si>
    <t>թվային, այդ թվում` հեռախոսային հաղորդակցության վերահսկում իրականացնելու մասին միջնորդություններ</t>
  </si>
  <si>
    <t>ֆինանսական գործարքների վերահսկում իրականացնելու մասին միջնորդություններ</t>
  </si>
  <si>
    <t>հաշվետու ժամանակահատվածի սկզբում նախորդ հաշվետու ժամանակահատվածից փոխանցված գործերի ընդհանուր թիվը</t>
  </si>
  <si>
    <t>հաշվետու ժամանակահատվածում ստացված գործերի ընդհանուր թիվը</t>
  </si>
  <si>
    <t>հաշվետու ժամանակահատվածում ավարտված գործերի ընդհանուր թիվը</t>
  </si>
  <si>
    <t>մերժվել է</t>
  </si>
  <si>
    <t>բավարարվել է</t>
  </si>
  <si>
    <t>բավարարվել է մասնակի</t>
  </si>
  <si>
    <t>թողնվել է առանց քննության</t>
  </si>
  <si>
    <t>ուղարկվել է ըստ ընդդատության</t>
  </si>
  <si>
    <t>հաշվետու ժամանակահատվածում անավարտ գործերի ընդհանուր թիվը</t>
  </si>
  <si>
    <t>բողոքարկվել է Վերաքննիչ դատարան</t>
  </si>
  <si>
    <t>ընդամենը</t>
  </si>
  <si>
    <t xml:space="preserve">Բնակարանում խուզարկություն և առգրավում իրականացնելու վերաբերյալ միջնորդություններ </t>
  </si>
  <si>
    <t>դեպքի վայր չհանդիսացող բնակարանում զննում կատարելու վերաբերյալ միջնորդություններ</t>
  </si>
  <si>
    <t>դեպքի վայր հանդիսացող բնակարանում հետագա զննում կատարելու վերաբերյալ միջնորդություններ</t>
  </si>
  <si>
    <t>Թվային խուզարկությունը կատարելու վերաբերյալ միջնորդություններ</t>
  </si>
  <si>
    <t>բժշկական, նոտարական, բանկային կամ հարակից գաղտնիք պարունակող փաստաթղթերի և առարկաների առգրավում կատարելու վերաբերյալ միջնորդություններ</t>
  </si>
  <si>
    <t>Նամակագրության և հաղորդակցության այլ ձևերի առգրավում կատարելու վերաբերյալ միջնորդություններ</t>
  </si>
  <si>
    <t>էլեկտրոնային սարքերում կամ կրիչներում պարունակվող թվային տվյալների առգրավում կատարելու վերաբերյալ միջնորդություններ</t>
  </si>
  <si>
    <t>կաշառք ստանալու նմանակում իրականացնելու մասին միջնորդություններ</t>
  </si>
  <si>
    <t>արտաքին դիտում իրականացնելը երկարաձգելու մասին միջնորդություններ</t>
  </si>
  <si>
    <t>ներքին դիտում իրականացնելը երկարաձգելու մասին միջնորդություններ</t>
  </si>
  <si>
    <t>նամակագրության և այլ ոչ թվային հաղորդակցության վերահսկում իրականացնելը երկարաձգելու մասին միջնորդություններ</t>
  </si>
  <si>
    <t>ֆինանսական գործարքների վերահսկում իրականացնելը երկարաձգելու մասին միջնորդություններ</t>
  </si>
  <si>
    <t>1.2 Քննչական գործողութոյւններ</t>
  </si>
  <si>
    <t>1.3 Գաղտնի քննչական գործողություններ</t>
  </si>
  <si>
    <t xml:space="preserve">կաշառք տալու նմանակում իրականացնելու                   մասին միջնորդություններ </t>
  </si>
  <si>
    <t xml:space="preserve">2.  Հանրային մասնակիցների վարութային ակտերի (մինչդատական ակտերի) իրավաչափության դատական երաշխիքներ </t>
  </si>
  <si>
    <t>Մինչդատական ակտերի իրավաչափության դատական երաշխիքների շրջանակում ներակայացված միջնորդություններ (քր. Դատ. օր.-ի 299, 300 հոդվ.)</t>
  </si>
  <si>
    <t xml:space="preserve">3. Դատական ակտերի և դատական հանձնարարությունների կատարման հետ կապված հարցերի լուծման ոլորտ  </t>
  </si>
  <si>
    <t xml:space="preserve">վերադարձվել է </t>
  </si>
  <si>
    <t>բեկանված դատական  ակտերի վերաբերյալ</t>
  </si>
  <si>
    <t xml:space="preserve">բեկանվել է </t>
  </si>
  <si>
    <t xml:space="preserve">թողնվել է անփոփոխ </t>
  </si>
  <si>
    <t>վարույթի հարուցումը մերժելու մասին</t>
  </si>
  <si>
    <t>բժշկական հաստատությունում հարկադրաբար տեղավորելը</t>
  </si>
  <si>
    <t>Ձերբակալման իրավաչափությունը վիճարկելու մասին բողոքներ</t>
  </si>
  <si>
    <t>Ստուգիչ հավասարում` 1+2=9+10+11, 9=3+4+5+6+7+8</t>
  </si>
  <si>
    <t>Հավելված 2                                                                                                               Բարձրագույն դատական խորհրդի                                                            2022թվականի դեկտեմբերի 26-ի թիվ                                                                  ԲԴԽ-122-Ո-408 որոշման</t>
  </si>
  <si>
    <t xml:space="preserve">արտակարգ հանգամանքների հետևանքով պատժից ազատելու մասին միջնորդություններ </t>
  </si>
  <si>
    <t>կալանքի ժամկետը երկարաձգելու մասին միջնորդություններ</t>
  </si>
  <si>
    <t>ԸՆԴԱՄԵՆԸ</t>
  </si>
  <si>
    <t>կալանքի ժամկետը երկարացնելու մասին միջնորդություններ</t>
  </si>
  <si>
    <t>թվային, այդ թվում` հեռախոսային հաղորդակցության վերահսկում իրականացնելը մասին միջնորդություններ</t>
  </si>
  <si>
    <t>արտակարգ հանգամանքների հետևանքով պատժից ազատելն արտակարգ հանգամանքների հետևանքով</t>
  </si>
  <si>
    <t>թվային, այդ թվում` հեռախոսային հաղորդակցության վերահսկում իրականացնելը երկարաձգելու մասին միջնորդություններ</t>
  </si>
  <si>
    <t>1+2</t>
  </si>
  <si>
    <t>9+10+11</t>
  </si>
  <si>
    <t>3+4+5+6+7+8</t>
  </si>
  <si>
    <t>Ծանոթություն.</t>
  </si>
  <si>
    <t>Թիվ ԳԴ/0003/15/24 գործով ներկայացվել է ժամկետի երկարացման միջնորդություն</t>
  </si>
  <si>
    <t>Դատական հանձնարարություններով փոխանցված գործերից 1-ը կատարվել է, 3-ը թողնվել է անկատար</t>
  </si>
  <si>
    <t>Հեռախոսային մուտքային և ելքային վերծանման</t>
  </si>
  <si>
    <t>միջնորդություններով ստացվել է 2 գործ</t>
  </si>
  <si>
    <t>թիվ ԳԴ/0001/10/24 - վարույթի հարուցումը մերժվել է և թիվ ԳԴ/0002/10/24 - բավարարվել է</t>
  </si>
  <si>
    <t xml:space="preserve">Թիվ ԳԴ/0003/11/24 գործով միջնորդությունը վերադարձնելուց հետո կրկին է ներկայացվել և այն մերժվել է </t>
  </si>
  <si>
    <t>Թիվ ԳԴ/0010/06/24 և թիվ ԳԴ/0051/06/24 միջն. սկզբնապես դատարան են դիմել՝</t>
  </si>
  <si>
    <t>Կալանավորումը որպես խափանման միջոց ընտրելու վերաբերյալ </t>
  </si>
  <si>
    <t>սակայն դատարանը միջնորդությունը բավարարել է մասնակի և</t>
  </si>
  <si>
    <t>որպես այլընտրանքային խափանման միջոց է կիրառվել տնային կալանքը:</t>
  </si>
  <si>
    <t>15 կալանքի միջնորդություն բավարարվել է մասնակի, որոնցից 12-ով կիրառվել է տնային կալանք,  2-ով՝ տնային կալանք, բացակայելու արգելք,  1-ով՝ վարչական հսկողույուն, բացակայելու արգելք</t>
  </si>
  <si>
    <t>17 կալանքի ժամկետի երկարաձգման միջնորդություններ բավարարվել են մասնակի, որոնցից 8-ով կիրառվել է տնային կալանք, 4-ով՝ տնային կալանք, բացակայելու արգելք, 3-ով՝ տնային կալանք, բացակայելու արգելք, գրավ, 1-ով՝ վարչական հսկողություն, 1-ով՝ վարչական հսկողություն, բացակայելու արգելք</t>
  </si>
  <si>
    <t>1 տնային կալանքի ժամկետի երկարաձգման միջնորդություն բավարարվել է մասնակի և կիրառվել է վարչական հսկողություն</t>
  </si>
  <si>
    <t>Ներկայացվել են 2 այլընտրանքային խափանման միջոց կիրառելու մասին միջնորդություններ և վարութի հարուցումը մերժվել է /ԼԴ/0022/06/24, ԼԴ/0082/06/24/</t>
  </si>
  <si>
    <t>Բողոքարկվել է մեկ այլընտրանքային խափանման միջոց կիրառելու որոշում ԼԴ/0082/06/24</t>
  </si>
  <si>
    <t>Մեկ դատական հանձնարարություն չի կատարվել /ԼԴ/0001/16/23/</t>
  </si>
  <si>
    <t>ՇԴ3/0001/11/24արույթի հարուցումը կարճվել է</t>
  </si>
  <si>
    <t>4 այլընտարնքային  խափանման միջոցներից 1ով կիրառվել է տնային կալանք</t>
  </si>
  <si>
    <t>ԸՆԴՀԱՄԵՆԸ</t>
  </si>
  <si>
    <t>Ծան թիվ ՏԴ/0001/18/24 միջնորդությունը միացվել է թիվ ՏԴ/0006/06/24 միջնորդությանը</t>
  </si>
  <si>
    <t>թվով 8 կալանքն որպես խափանման միջոց կիրառելու մասին միջնորդություն բավարավել է մասնակի՝ 3-ով կիրառվել է վարչական հսկողություն, 5-ով տնային կալանք</t>
  </si>
  <si>
    <t>թվով 1 կալանքի տակ պահելու ժամկետը երկարաձգելու վերաբերյալ միջնորդություն բավարավել է մասնակի՝ կիրառվել է տնային կալանք</t>
  </si>
  <si>
    <t xml:space="preserve">ծան ստացվել է 18 տնային կալանքի տակ պահելու ժամկետը երկարաձգելու վերաբերյալ միջնորդություն՝ որից 5-ը բավարավել է, 9-ը բավարավել է մասնակի՝ որից 5-ով կիրառվել է վարչական հսկողություն, 2-ը մերժվել է, 2-ը վարույթ հարուցելը մերժվել է </t>
  </si>
  <si>
    <t xml:space="preserve">Ծան 2 տնային կալանքը երկարաձգելու վերաբերյալ  փոխանցվել է 2024 թվական՝  բավարարվել են </t>
  </si>
  <si>
    <t>Ծանոթություն- կալանք՝ բավարարվել է  մասնակի՝ 31 միջնորդություն, որից՝ տնային կալանք՝ 27, վարչական հսկողություն՝ 3, գրավ՝ 1,</t>
  </si>
  <si>
    <t xml:space="preserve">                           </t>
  </si>
  <si>
    <t>Ժամկետի երկարացում՝ բավարարվել է մասնակի՝ 9 միջնորդություն, որից՝ տնային կալանք՝ 7, վարչական հսկողություն՝ 2,</t>
  </si>
  <si>
    <t>տնային կալանքի ժամկետի երկարացում՝ բավարարվել է մասնակի՝ 2 միջնորդություն, որից՝ վարչական հսկողություն՝ 2,</t>
  </si>
  <si>
    <t>կալանքի վերահաստատում՝ բավարարվել է մասնակի՝ 4 միջնորդություն, որից՝ կալանք՝ 1, տնային կալանք՝ 3: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</si>
  <si>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ՇԻՐԱԿԻ ՄԱՐԶԻ ԱՌԱՋԻՆ ԱՏՅԱՆԻ ԸՆԴՀԱՆՈՒՐ ԻՐԱՎԱՍՈՒԹՅԱՆ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</si>
  <si>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ԱՌԱՋԻՆ ԱՏՅԱՆԻ ԸՆԴՀԱՆՈՒՐ ԻՐԱՎԱՍՈՒԹՅԱՆ ԴԱՏԱՐԱՆՆԵՐԻ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</si>
  <si>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ԱՐՄԱՎԻՐԻ ՄԱՐԶԻ ԱՌԱՋԻՆ ԱՏՅԱՆԻ ԸՆԴՀԱՆՈՒՐ ԻՐԱՎԱՍՈՒԹՅԱՆ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</si>
  <si>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ԱՐԱԳԱԾՈՏՆԻ ՄԱՐԶԻ ԱՌԱՋԻՆ ԱՏՅԱՆԻ ԸՆԴՀԱՆՈՒՐ ԻՐԱՎԱՍՈՒԹՅԱՆ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</si>
  <si>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</si>
  <si>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ՏԱՎՈՒՇԻ  ՄԱՐԶԻ ԱՌԱՋԻՆ ԱՏՅԱՆԻ ԸՆԴՀԱՆՈՒՐ ԻՐԱՎԱՍՈՒԹՅԱՆ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</si>
  <si>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ԼՈՌՈՒ  ՄԱՐԶԻ ԱՌԱՋԻՆ ԱՏՅԱՆԻ ԸՆԴՀԱՆՈՒՐ ԻՐԱՎԱՍՈՒԹՅԱՆ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</si>
  <si>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ՀՀՍՅՈՒՆԻՔԻ  ՄԱՐԶԻ ԱՌԱՋԻՆ ԱՏՅԱՆԻ ԸՆԴՀԱՆՈՒՐ ԻՐԱՎԱՍՈՒԹՅԱՆ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</si>
  <si>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ԳԵՂԱՐՔՈՒՆԻՔԻ  ՄԱՐԶԻ ԱՌԱՋԻՆ ԱՏՅԱՆԻ ԸՆԴՀԱՆՈՒՐ ԻՐԱՎԱՍՈՒԹՅԱՆ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</si>
  <si>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ԵՐԵՎԱՆ ՔԱՂԱՔԻ  ԱՌԱՋԻՆ ԱՏՅԱՆԻ ԸՆԴՀԱՆՈՒՐ ԻՐԱՎԱՍՈՒԹՅԱՆ ՔՐԵԱԿԱՆ ԴԱՏԱՐԱՆԻ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</si>
  <si>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ԵՐԵՎԱՆ ՔԱՂԱՔԻ  ԱՌԱՋԻՆ ԱՏՅԱՆԻ ԸՆԴՀԱՆՈՒՐ ԻՐԱՎԱՍՈՒԹՅԱՆ ՔԱՂԱՔԱՑԻԱԿԱՆ  ԴԱՏԱՐԱՆԻ ԳՈՐԾՈՒՆԵՈՒԹՅԱՆ ՎԵՐԱԲԵՐՅԱԼ</t>
  </si>
  <si>
    <t xml:space="preserve">Ծանոթություն՝ թվով 5  միջնորդություններ  կարճվել են : 
</t>
  </si>
  <si>
    <t xml:space="preserve">Ծանոթություն՝ 1  միջնորդություն  միացվել է 
</t>
  </si>
  <si>
    <t xml:space="preserve">Ծանոթություն՝  5 միջնորդությունով որոշում չի կայացվել;
</t>
  </si>
  <si>
    <t xml:space="preserve">Ծանոթություն՝ 6 միջնորդություններով որոշում չի կայացվել,               15-ը  միացվել է, 37-ը  կարճվել է: 
</t>
  </si>
  <si>
    <t xml:space="preserve">Ծանոթություն՝ թվով 21 միջնորդությունով որոշում չեն կայացվել, 23-ով միացվել են, 42-ով կարճվել են: 
</t>
  </si>
  <si>
    <t xml:space="preserve"> </t>
  </si>
  <si>
    <t>Ստուգիչ հավասարում` 1+2=9+10+11,  9=3+4+5+6+7+8</t>
  </si>
  <si>
    <t xml:space="preserve">2024 թվականի </t>
  </si>
  <si>
    <t xml:space="preserve">Ծանոթություն՝ 9-միջնորդությունով որոշում չեն կայացվել, 4-ը միացվել են:
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</si>
  <si>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ԱՐԱՐԱՏԻ եվ ՎԱՅՈՑ ՁՈՐԻ ՄԱՐԶԵՐԻ ԱՌԱՋԻՆ ԱՏՅԱՆԻ ԸՆԴՀԱՆՈՒՐ ԻՐԱՎԱՍՈՒԹՅԱՆ ԴԱՏԱՐԱՆԻ ԳՈՐԾՈՒՆԵՈՒԹՅԱՆ ՎԵՐԱԲԵՐՅԱԼ</t>
  </si>
  <si>
    <t xml:space="preserve">Ծանոթություն՝  4 միջնորդությունով որոշում չի կայացվել: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</si>
</sst>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1"/>
      <color theme="1"/>
      <name val="Times Armenian"/>
      <family val="2"/>
      <charset val="204"/>
    </font>
    <font>
      <i/>
      <sz val="12"/>
      <name val="GHEA Grapalat"/>
      <family val="3"/>
    </font>
    <font>
      <b/>
      <i/>
      <sz val="12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i/>
      <sz val="11"/>
      <name val="GHEA Grapalat"/>
      <family val="3"/>
    </font>
    <font>
      <i/>
      <sz val="14"/>
      <name val="GHEA Grapalat"/>
      <family val="3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GHEA Grapalat"/>
      <family val="3"/>
    </font>
    <font>
      <b/>
      <sz val="11"/>
      <name val="GHEA Grapalat"/>
      <family val="3"/>
    </font>
    <font>
      <b/>
      <i/>
      <sz val="11"/>
      <name val="GHEA Grapalat"/>
      <family val="3"/>
    </font>
    <font>
      <sz val="14"/>
      <name val="GHEA Grapalat"/>
      <family val="3"/>
    </font>
    <font>
      <b/>
      <u/>
      <sz val="10"/>
      <name val="GHEA Grapalat"/>
      <family val="3"/>
    </font>
    <font>
      <sz val="12"/>
      <name val="Times Armenian"/>
      <family val="1"/>
    </font>
    <font>
      <b/>
      <sz val="12"/>
      <name val="Times Armenian"/>
      <family val="1"/>
    </font>
    <font>
      <sz val="11"/>
      <name val="Calibri"/>
      <family val="2"/>
      <scheme val="minor"/>
    </font>
    <font>
      <sz val="16"/>
      <name val="GHEA Grapalat"/>
      <family val="3"/>
    </font>
    <font>
      <sz val="2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1" applyNumberFormat="0" applyAlignment="0" applyProtection="0"/>
  </cellStyleXfs>
  <cellXfs count="125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2" borderId="1" xfId="0" applyFont="1" applyFill="1" applyBorder="1" applyAlignment="1">
      <alignment horizontal="center" vertical="center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4" fillId="2" borderId="0" xfId="0" applyFont="1" applyFill="1" applyProtection="1">
      <protection locked="0"/>
    </xf>
    <xf numFmtId="0" fontId="8" fillId="2" borderId="0" xfId="1" applyFont="1" applyFill="1"/>
    <xf numFmtId="0" fontId="6" fillId="2" borderId="0" xfId="0" applyFont="1" applyFill="1"/>
    <xf numFmtId="0" fontId="18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9" fillId="2" borderId="2" xfId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/>
    <xf numFmtId="0" fontId="21" fillId="2" borderId="0" xfId="0" applyFont="1" applyFill="1" applyAlignment="1">
      <alignment horizontal="center" vertical="center"/>
    </xf>
    <xf numFmtId="0" fontId="17" fillId="2" borderId="0" xfId="0" applyFont="1" applyFill="1"/>
    <xf numFmtId="0" fontId="17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21" fillId="2" borderId="2" xfId="4" applyFont="1" applyFill="1" applyBorder="1" applyAlignment="1" applyProtection="1">
      <alignment horizontal="center" vertical="center" wrapText="1"/>
      <protection locked="0"/>
    </xf>
    <xf numFmtId="0" fontId="21" fillId="2" borderId="2" xfId="3" applyFont="1" applyFill="1" applyBorder="1" applyAlignment="1" applyProtection="1">
      <alignment horizontal="center" vertical="center" wrapText="1"/>
      <protection locked="0"/>
    </xf>
    <xf numFmtId="0" fontId="21" fillId="2" borderId="1" xfId="4" applyFont="1" applyFill="1" applyBorder="1" applyAlignment="1" applyProtection="1">
      <alignment horizontal="center" vertical="center" wrapText="1"/>
      <protection locked="0"/>
    </xf>
    <xf numFmtId="0" fontId="21" fillId="2" borderId="1" xfId="3" applyFont="1" applyFill="1" applyBorder="1" applyAlignment="1" applyProtection="1">
      <alignment horizontal="center" vertical="center" wrapText="1"/>
      <protection locked="0"/>
    </xf>
    <xf numFmtId="0" fontId="21" fillId="2" borderId="11" xfId="5" applyFont="1" applyFill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center" vertical="center"/>
    </xf>
    <xf numFmtId="0" fontId="19" fillId="2" borderId="1" xfId="1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wrapText="1"/>
      <protection locked="0"/>
    </xf>
    <xf numFmtId="0" fontId="17" fillId="2" borderId="10" xfId="0" applyFont="1" applyFill="1" applyBorder="1" applyAlignment="1">
      <alignment wrapText="1"/>
    </xf>
    <xf numFmtId="0" fontId="14" fillId="2" borderId="8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4" applyFont="1" applyFill="1" applyBorder="1" applyAlignment="1" applyProtection="1">
      <alignment horizontal="left" vertical="center" wrapText="1"/>
    </xf>
    <xf numFmtId="0" fontId="14" fillId="2" borderId="2" xfId="4" applyFont="1" applyFill="1" applyBorder="1" applyAlignment="1" applyProtection="1">
      <alignment horizontal="left" vertical="center" wrapText="1"/>
    </xf>
    <xf numFmtId="0" fontId="14" fillId="2" borderId="1" xfId="4" applyFont="1" applyFill="1" applyBorder="1" applyAlignment="1" applyProtection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14" fillId="2" borderId="4" xfId="4" applyFont="1" applyFill="1" applyBorder="1" applyAlignment="1" applyProtection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4" fillId="2" borderId="4" xfId="4" applyFont="1" applyFill="1" applyBorder="1" applyAlignment="1" applyProtection="1">
      <alignment horizontal="left" wrapText="1"/>
    </xf>
    <xf numFmtId="0" fontId="14" fillId="2" borderId="2" xfId="4" applyFont="1" applyFill="1" applyBorder="1" applyAlignment="1" applyProtection="1">
      <alignment horizontal="left" wrapText="1"/>
    </xf>
    <xf numFmtId="0" fontId="14" fillId="2" borderId="2" xfId="4" applyFont="1" applyFill="1" applyBorder="1" applyAlignment="1">
      <alignment horizontal="left" wrapText="1"/>
    </xf>
  </cellXfs>
  <cellStyles count="6">
    <cellStyle name="Normal 2" xfId="1" xr:uid="{00000000-0005-0000-0000-000004000000}"/>
    <cellStyle name="Ввод " xfId="5" builtinId="20"/>
    <cellStyle name="Обычный" xfId="0" builtinId="0"/>
    <cellStyle name="Обычный 2" xfId="2" xr:uid="{00000000-0005-0000-0000-000005000000}"/>
    <cellStyle name="Плохой" xfId="4" builtinId="27"/>
    <cellStyle name="Хороший" xfId="3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</sheetPr>
  <dimension ref="A1:AB58"/>
  <sheetViews>
    <sheetView zoomScale="85" zoomScaleNormal="85" workbookViewId="0">
      <selection activeCell="L58" sqref="L58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17.42578125" style="15" customWidth="1"/>
    <col min="4" max="5" width="13.140625" style="15" customWidth="1"/>
    <col min="6" max="6" width="10.85546875" style="15" customWidth="1"/>
    <col min="7" max="7" width="11.28515625" style="15" customWidth="1"/>
    <col min="8" max="9" width="11" style="15" customWidth="1"/>
    <col min="10" max="10" width="11.140625" style="15" customWidth="1"/>
    <col min="11" max="11" width="11.28515625" style="15" customWidth="1"/>
    <col min="12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85.5" customHeight="1">
      <c r="A1" s="57"/>
      <c r="B1" s="57"/>
      <c r="C1" s="14" t="s">
        <v>121</v>
      </c>
      <c r="D1" s="81"/>
      <c r="E1" s="57"/>
      <c r="F1" s="57"/>
      <c r="G1" s="57"/>
      <c r="H1" s="57"/>
      <c r="I1" s="57"/>
      <c r="J1" s="57"/>
      <c r="K1" s="57"/>
      <c r="L1" s="57"/>
      <c r="M1" s="57"/>
      <c r="N1" s="57" t="s">
        <v>62</v>
      </c>
      <c r="O1" s="57"/>
      <c r="P1" s="57"/>
      <c r="Q1" s="57"/>
    </row>
    <row r="2" spans="1:21" ht="114.75" customHeight="1">
      <c r="A2" s="71" t="s">
        <v>104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21" ht="51" customHeight="1">
      <c r="A3" s="82" t="s">
        <v>120</v>
      </c>
      <c r="B3" s="83"/>
      <c r="C3" s="83"/>
      <c r="D3" s="68" t="s">
        <v>25</v>
      </c>
      <c r="E3" s="68" t="s">
        <v>26</v>
      </c>
      <c r="F3" s="86" t="s">
        <v>27</v>
      </c>
      <c r="G3" s="86"/>
      <c r="H3" s="86"/>
      <c r="I3" s="86"/>
      <c r="J3" s="86"/>
      <c r="K3" s="86"/>
      <c r="L3" s="86"/>
      <c r="M3" s="68" t="s">
        <v>32</v>
      </c>
      <c r="N3" s="68" t="s">
        <v>33</v>
      </c>
      <c r="O3" s="68" t="s">
        <v>34</v>
      </c>
      <c r="P3" s="69" t="s">
        <v>55</v>
      </c>
      <c r="Q3" s="70"/>
    </row>
    <row r="4" spans="1:21" ht="141.75" customHeight="1">
      <c r="A4" s="84"/>
      <c r="B4" s="85"/>
      <c r="C4" s="85"/>
      <c r="D4" s="68"/>
      <c r="E4" s="68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68"/>
      <c r="N4" s="68"/>
      <c r="O4" s="68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 t="s">
        <v>119</v>
      </c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74" t="s">
        <v>0</v>
      </c>
      <c r="B6" s="75"/>
      <c r="C6" s="76"/>
      <c r="D6" s="16">
        <f>SUM(' Արարատ և Վարյոց ձոր'!D6+Արմավիր!D6+Արագածոտն!D6+Կոտայք!D6+Տավուշ!D6+Լոռի!D6+Սյունիք!D6+Գեղարքունիք!D6+Շիրակ!D6+'Երևան քր. դ. '!D6+'Երևան քաղ. դ. '!D6)</f>
        <v>8</v>
      </c>
      <c r="E6" s="16">
        <f>SUM(' Արարատ և Վարյոց ձոր'!E6+Արմավիր!E6+Արագածոտն!E6+Կոտայք!E6+Տավուշ!E6+Լոռի!E6+Սյունիք!E6+Գեղարքունիք!E6+Շիրակ!E6+'Երևան քր. դ. '!E6+'Երևան քաղ. դ. '!E6)</f>
        <v>6232</v>
      </c>
      <c r="F6" s="16">
        <f>SUM(' Արարատ և Վարյոց ձոր'!F6+Արմավիր!F6+Արագածոտն!F6+Կոտայք!F6+Տավուշ!F6+Լոռի!F6+Սյունիք!F6+Գեղարքունիք!F6+Շիրակ!F6+'Երևան քր. դ. '!F6+'Երևան քաղ. դ. '!F6)</f>
        <v>620</v>
      </c>
      <c r="G6" s="16">
        <f>SUM(' Արարատ և Վարյոց ձոր'!G6+Արմավիր!G6+Արագածոտն!G6+Կոտայք!G6+Տավուշ!G6+Լոռի!G6+Սյունիք!G6+Գեղարքունիք!G6+Շիրակ!G6+'Երևան քր. դ. '!G6+'Երևան քաղ. դ. '!G6)</f>
        <v>4219</v>
      </c>
      <c r="H6" s="16">
        <f>SUM(' Արարատ և Վարյոց ձոր'!H6+Արմավիր!H6+Արագածոտն!H6+Կոտայք!H6+Տավուշ!H6+Լոռի!H6+Սյունիք!H6+Գեղարքունիք!H6+Շիրակ!H6+'Երևան քր. դ. '!H6+'Երևան քաղ. դ. '!H6)</f>
        <v>1257</v>
      </c>
      <c r="I6" s="16">
        <f>SUM(' Արարատ և Վարյոց ձոր'!I6+Արմավիր!I6+Արագածոտն!I6+Կոտայք!I6+Տավուշ!I6+Լոռի!I6+Սյունիք!I6+Գեղարքունիք!I6+Շիրակ!I6+'Երևան քր. դ. '!I6+'Երևան քաղ. դ. '!I6)</f>
        <v>4</v>
      </c>
      <c r="J6" s="16">
        <f>SUM(' Արարատ և Վարյոց ձոր'!J6+Արմավիր!J6+Արագածոտն!J6+Կոտայք!J6+Տավուշ!J6+Լոռի!J6+Սյունիք!J6+Գեղարքունիք!J6+Շիրակ!J6+'Երևան քր. դ. '!J6+'Երևան քաղ. դ. '!J6)</f>
        <v>83</v>
      </c>
      <c r="K6" s="16">
        <f>SUM(' Արարատ և Վարյոց ձոր'!K6+Արմավիր!K6+Արագածոտն!K6+Կոտայք!K6+Տավուշ!K6+Լոռի!K6+Սյունիք!K6+Գեղարքունիք!K6+Շիրակ!K6+'Երևան քր. դ. '!K6+'Երևան քաղ. դ. '!K6)</f>
        <v>3</v>
      </c>
      <c r="L6" s="16">
        <f>SUM(' Արարատ և Վարյոց ձոր'!L6+Արմավիր!L6+Արագածոտն!L6+Կոտայք!L6+Տավուշ!L6+Լոռի!L6+Սյունիք!L6+Գեղարքունիք!L6+Շիրակ!L6+'Երևան քր. դ. '!L6+'Երևան քաղ. դ. '!L6)</f>
        <v>6186</v>
      </c>
      <c r="M6" s="16">
        <f>SUM(' Արարատ և Վարյոց ձոր'!M6+Արմավիր!M6+Արագածոտն!M6+Կոտայք!M6+Տավուշ!M6+Լոռի!M6+Սյունիք!M6+Գեղարքունիք!M6+Շիրակ!M6+'Երևան քր. դ. '!M6+'Երևան քաղ. դ. '!M6)</f>
        <v>1</v>
      </c>
      <c r="N6" s="16">
        <f>SUM(' Արարատ և Վարյոց ձոր'!N6+Արմավիր!N6+Արագածոտն!N6+Կոտայք!N6+Տավուշ!N6+Լոռի!N6+Սյունիք!N6+Գեղարքունիք!N6+Շիրակ!N6+'Երևան քր. դ. '!N6+'Երևան քաղ. դ. '!N6)</f>
        <v>21</v>
      </c>
      <c r="O6" s="16">
        <f>SUM(' Արարատ և Վարյոց ձոր'!O6+Արմավիր!O6+Արագածոտն!O6+Կոտայք!O6+Տավուշ!O6+Լոռի!O6+Սյունիք!O6+Գեղարքունիք!O6+Շիրակ!O6+'Երևան քր. դ. '!O6+'Երևան քաղ. դ. '!O6)</f>
        <v>1775</v>
      </c>
      <c r="P6" s="16">
        <f>SUM(' Արարատ և Վարյոց ձոր'!P6+Արմավիր!P6+Արագածոտն!P6+Կոտայք!P6+Տավուշ!P6+Լոռի!P6+Սյունիք!P6+Գեղարքունիք!P6+Շիրակ!P6+'Երևան քր. դ. '!P6+'Երևան քաղ. դ. '!P6)</f>
        <v>96</v>
      </c>
      <c r="Q6" s="16">
        <f>SUM(' Արարատ և Վարյոց ձոր'!Q6+Արմավիր!Q6+Արագածոտն!Q6+Կոտայք!Q6+Տավուշ!Q6+Լոռի!Q6+Սյունիք!Q6+Գեղարքունիք!Q6+Շիրակ!Q6+'Երևան քր. դ. '!Q6+'Երևան քաղ. դ. '!Q6)</f>
        <v>880</v>
      </c>
      <c r="R6" s="16">
        <f t="shared" ref="R6:U6" si="0">SUM(R7:R11)</f>
        <v>6240</v>
      </c>
      <c r="S6" s="16">
        <f t="shared" si="0"/>
        <v>6208</v>
      </c>
      <c r="T6" s="16">
        <f t="shared" si="0"/>
        <v>6186</v>
      </c>
      <c r="U6" s="16">
        <f t="shared" si="0"/>
        <v>6186</v>
      </c>
    </row>
    <row r="7" spans="1:21" ht="46.5" customHeight="1">
      <c r="A7" s="3">
        <v>1</v>
      </c>
      <c r="B7" s="77" t="s">
        <v>2</v>
      </c>
      <c r="C7" s="78"/>
      <c r="D7" s="16">
        <f>SUM(' Արարատ և Վարյոց ձոր'!D7+Արմավիր!D7+Արագածոտն!D7+Կոտայք!D7+Տավուշ!D7+Լոռի!D7+Սյունիք!D7+Գեղարքունիք!D7+Շիրակ!D7+'Երևան քր. դ. '!D7+'Երևան քաղ. դ. '!D7)</f>
        <v>0</v>
      </c>
      <c r="E7" s="16">
        <f>SUM(' Արարատ և Վարյոց ձոր'!E7+Արմավիր!E7+Արագածոտն!E7+Կոտայք!E7+Տավուշ!E7+Լոռի!E7+Սյունիք!E7+Գեղարքունիք!E7+Շիրակ!E7+'Երևան քր. դ. '!E7+'Երևան քաղ. դ. '!E7)</f>
        <v>3719</v>
      </c>
      <c r="F7" s="16">
        <f>SUM(' Արարատ և Վարյոց ձոր'!F7+Արմավիր!F7+Արագածոտն!F7+Կոտայք!F7+Տավուշ!F7+Լոռի!F7+Սյունիք!F7+Գեղարքունիք!F7+Շիրակ!F7+'Երևան քր. դ. '!F7+'Երևան քաղ. դ. '!F7)</f>
        <v>423</v>
      </c>
      <c r="G7" s="16">
        <f>SUM(' Արարատ և Վարյոց ձոր'!G7+Արմավիր!G7+Արագածոտն!G7+Կոտայք!G7+Տավուշ!G7+Լոռի!G7+Սյունիք!G7+Գեղարքունիք!G7+Շիրակ!G7+'Երևան քր. դ. '!G7+'Երևան քաղ. դ. '!G7)</f>
        <v>2577</v>
      </c>
      <c r="H7" s="16">
        <f>SUM(' Արարատ և Վարյոց ձոր'!H7+Արմավիր!H7+Արագածոտն!H7+Կոտայք!H7+Տավուշ!H7+Լոռի!H7+Սյունիք!H7+Գեղարքունիք!H7+Շիրակ!H7+'Երևան քր. դ. '!H7+'Երևան քաղ. դ. '!H7)</f>
        <v>664</v>
      </c>
      <c r="I7" s="16">
        <f>SUM(' Արարատ և Վարյոց ձոր'!I7+Արմավիր!I7+Արագածոտն!I7+Կոտայք!I7+Տավուշ!I7+Լոռի!I7+Սյունիք!I7+Գեղարքունիք!I7+Շիրակ!I7+'Երևան քր. դ. '!I7+'Երևան քաղ. դ. '!I7)</f>
        <v>1</v>
      </c>
      <c r="J7" s="16">
        <f>SUM(' Արարատ և Վարյոց ձոր'!J7+Արմավիր!J7+Արագածոտն!J7+Կոտայք!J7+Տավուշ!J7+Լոռի!J7+Սյունիք!J7+Գեղարքունիք!J7+Շիրակ!J7+'Երևան քր. դ. '!J7+'Երևան քաղ. դ. '!J7)</f>
        <v>50</v>
      </c>
      <c r="K7" s="16">
        <f>SUM(' Արարատ և Վարյոց ձոր'!K7+Արմավիր!K7+Արագածոտն!K7+Կոտայք!K7+Տավուշ!K7+Լոռի!K7+Սյունիք!K7+Գեղարքունիք!K7+Շիրակ!K7+'Երևան քր. դ. '!K7+'Երևան քաղ. դ. '!K7)</f>
        <v>0</v>
      </c>
      <c r="L7" s="16">
        <f>SUM(' Արարատ և Վարյոց ձոր'!L7+Արմավիր!L7+Արագածոտն!L7+Կոտայք!L7+Տավուշ!L7+Լոռի!L7+Սյունիք!L7+Գեղարքունիք!L7+Շիրակ!L7+'Երևան քր. դ. '!L7+'Երևան քաղ. դ. '!L7)</f>
        <v>3715</v>
      </c>
      <c r="M7" s="16">
        <f>SUM(' Արարատ և Վարյոց ձոր'!M7+Արմավիր!M7+Արագածոտն!M7+Կոտայք!M7+Տավուշ!M7+Լոռի!M7+Սյունիք!M7+Գեղարքունիք!M7+Շիրակ!M7+'Երևան քր. դ. '!M7+'Երևան քաղ. դ. '!M7)</f>
        <v>1</v>
      </c>
      <c r="N7" s="16">
        <f>SUM(' Արարատ և Վարյոց ձոր'!N7+Արմավիր!N7+Արագածոտն!N7+Կոտայք!N7+Տավուշ!N7+Լոռի!N7+Սյունիք!N7+Գեղարքունիք!N7+Շիրակ!N7+'Երևան քր. դ. '!N7+'Երևան քաղ. դ. '!N7)</f>
        <v>0</v>
      </c>
      <c r="O7" s="16">
        <f>SUM(' Արարատ և Վարյոց ձոր'!O7+Արմավիր!O7+Արագածոտն!O7+Կոտայք!O7+Տավուշ!O7+Լոռի!O7+Սյունիք!O7+Գեղարքունիք!O7+Շիրակ!O7+'Երևան քր. դ. '!O7+'Երևան քաղ. դ. '!O7)</f>
        <v>958</v>
      </c>
      <c r="P7" s="16">
        <f>SUM(' Արարատ և Վարյոց ձոր'!P7+Արմավիր!P7+Արագածոտն!P7+Կոտայք!P7+Տավուշ!P7+Լոռի!P7+Սյունիք!P7+Գեղարքունիք!P7+Շիրակ!P7+'Երևան քր. դ. '!P7+'Երևան քաղ. դ. '!P7)</f>
        <v>54</v>
      </c>
      <c r="Q7" s="16">
        <f>SUM(' Արարատ և Վարյոց ձոր'!Q7+Արմավիր!Q7+Արագածոտն!Q7+Կոտայք!Q7+Տավուշ!Q7+Լոռի!Q7+Սյունիք!Q7+Գեղարքունիք!Q7+Շիրակ!Q7+'Երևան քր. դ. '!Q7+'Երևան քաղ. դ. '!Q7)</f>
        <v>474</v>
      </c>
      <c r="R7" s="16">
        <f t="shared" ref="R7:R53" si="1">SUM(D7:E7)</f>
        <v>3719</v>
      </c>
      <c r="S7" s="16">
        <f t="shared" ref="S7:S53" si="2">SUM(L7:N7)</f>
        <v>3716</v>
      </c>
      <c r="T7" s="16">
        <f t="shared" ref="T7:T53" si="3">L7</f>
        <v>3715</v>
      </c>
      <c r="U7" s="16">
        <f t="shared" ref="U7:U53" si="4">SUM(F7:K7)</f>
        <v>3715</v>
      </c>
    </row>
    <row r="8" spans="1:21" ht="42" customHeight="1">
      <c r="A8" s="3">
        <v>2</v>
      </c>
      <c r="B8" s="77" t="s">
        <v>64</v>
      </c>
      <c r="C8" s="78"/>
      <c r="D8" s="16">
        <f>SUM(' Արարատ և Վարյոց ձոր'!D8+Արմավիր!D8+Արագածոտն!D8+Կոտայք!D8+Տավուշ!D8+Լոռի!D8+Սյունիք!D8+Գեղարքունիք!D8+Շիրակ!D8+'Երևան քր. դ. '!D8+'Երևան քաղ. դ. '!D8)</f>
        <v>7</v>
      </c>
      <c r="E8" s="16">
        <f>SUM(' Արարատ և Վարյոց ձոր'!E8+Արմավիր!E8+Արագածոտն!E8+Կոտայք!E8+Տավուշ!E8+Լոռի!E8+Սյունիք!E8+Գեղարքունիք!E8+Շիրակ!E8+'Երևան քր. դ. '!E8+'Երևան քաղ. դ. '!E8)</f>
        <v>2196</v>
      </c>
      <c r="F8" s="16">
        <f>SUM(' Արարատ և Վարյոց ձոր'!F8+Արմավիր!F8+Արագածոտն!F8+Կոտայք!F8+Տավուշ!F8+Լոռի!F8+Սյունիք!F8+Գեղարքունիք!F8+Շիրակ!F8+'Երևան քր. դ. '!F8+'Երևան քաղ. դ. '!F8)</f>
        <v>159</v>
      </c>
      <c r="G8" s="16">
        <f>SUM(' Արարատ և Վարյոց ձոր'!G8+Արմավիր!G8+Արագածոտն!G8+Կոտայք!G8+Տավուշ!G8+Լոռի!G8+Սյունիք!G8+Գեղարքունիք!G8+Շիրակ!G8+'Երևան քր. դ. '!G8+'Երևան քաղ. դ. '!G8)</f>
        <v>1463</v>
      </c>
      <c r="H8" s="16">
        <f>SUM(' Արարատ և Վարյոց ձոր'!H8+Արմավիր!H8+Արագածոտն!H8+Կոտայք!H8+Տավուշ!H8+Լոռի!H8+Սյունիք!H8+Գեղարքունիք!H8+Շիրակ!H8+'Երևան քր. դ. '!H8+'Երևան քաղ. դ. '!H8)</f>
        <v>529</v>
      </c>
      <c r="I8" s="16">
        <f>SUM(' Արարատ և Վարյոց ձոր'!I8+Արմավիր!I8+Արագածոտն!I8+Կոտայք!I8+Տավուշ!I8+Լոռի!I8+Սյունիք!I8+Գեղարքունիք!I8+Շիրակ!I8+'Երևան քր. դ. '!I8+'Երևան քաղ. դ. '!I8)</f>
        <v>1</v>
      </c>
      <c r="J8" s="16">
        <f>SUM(' Արարատ և Վարյոց ձոր'!J8+Արմավիր!J8+Արագածոտն!J8+Կոտայք!J8+Տավուշ!J8+Լոռի!J8+Սյունիք!J8+Գեղարքունիք!J8+Շիրակ!J8+'Երևան քր. դ. '!J8+'Երևան քաղ. դ. '!J8)</f>
        <v>26</v>
      </c>
      <c r="K8" s="16">
        <f>SUM(' Արարատ և Վարյոց ձոր'!K8+Արմավիր!K8+Արագածոտն!K8+Կոտայք!K8+Տավուշ!K8+Լոռի!K8+Սյունիք!K8+Գեղարքունիք!K8+Շիրակ!K8+'Երևան քր. դ. '!K8+'Երևան քաղ. դ. '!K8)</f>
        <v>0</v>
      </c>
      <c r="L8" s="16">
        <f>SUM(' Արարատ և Վարյոց ձոր'!L8+Արմավիր!L8+Արագածոտն!L8+Կոտայք!L8+Տավուշ!L8+Լոռի!L8+Սյունիք!L8+Գեղարքունիք!L8+Շիրակ!L8+'Երևան քր. դ. '!L8+'Երևան քաղ. դ. '!L8)</f>
        <v>2178</v>
      </c>
      <c r="M8" s="16">
        <f>SUM(' Արարատ և Վարյոց ձոր'!M8+Արմավիր!M8+Արագածոտն!M8+Կոտայք!M8+Տավուշ!M8+Լոռի!M8+Սյունիք!M8+Գեղարքունիք!M8+Շիրակ!M8+'Երևան քր. դ. '!M8+'Երևան քաղ. դ. '!M8)</f>
        <v>0</v>
      </c>
      <c r="N8" s="16">
        <f>SUM(' Արարատ և Վարյոց ձոր'!N8+Արմավիր!N8+Արագածոտն!N8+Կոտայք!N8+Տավուշ!N8+Լոռի!N8+Սյունիք!N8+Գեղարքունիք!N8+Շիրակ!N8+'Երևան քր. դ. '!N8+'Երևան քաղ. դ. '!N8)</f>
        <v>21</v>
      </c>
      <c r="O8" s="16">
        <f>SUM(' Արարատ և Վարյոց ձոր'!O8+Արմավիր!O8+Արագածոտն!O8+Կոտայք!O8+Տավուշ!O8+Լոռի!O8+Սյունիք!O8+Գեղարքունիք!O8+Շիրակ!O8+'Երևան քր. դ. '!O8+'Երևան քաղ. դ. '!O8)</f>
        <v>722</v>
      </c>
      <c r="P8" s="16">
        <f>SUM(' Արարատ և Վարյոց ձոր'!P8+Արմավիր!P8+Արագածոտն!P8+Կոտայք!P8+Տավուշ!P8+Լոռի!P8+Սյունիք!P8+Գեղարքունիք!P8+Շիրակ!P8+'Երևան քր. դ. '!P8+'Երևան քաղ. դ. '!P8)</f>
        <v>33</v>
      </c>
      <c r="Q8" s="16">
        <f>SUM(' Արարատ և Վարյոց ձոր'!Q8+Արմավիր!Q8+Արագածոտն!Q8+Կոտայք!Q8+Տավուշ!Q8+Լոռի!Q8+Սյունիք!Q8+Գեղարքունիք!Q8+Շիրակ!Q8+'Երևան քր. դ. '!Q8+'Երևան քաղ. դ. '!Q8)</f>
        <v>373</v>
      </c>
      <c r="R8" s="16">
        <f t="shared" si="1"/>
        <v>2203</v>
      </c>
      <c r="S8" s="16">
        <f t="shared" si="2"/>
        <v>2199</v>
      </c>
      <c r="T8" s="16">
        <f t="shared" si="3"/>
        <v>2178</v>
      </c>
      <c r="U8" s="16">
        <f t="shared" si="4"/>
        <v>2178</v>
      </c>
    </row>
    <row r="9" spans="1:21" ht="46.5" customHeight="1">
      <c r="A9" s="3">
        <v>3</v>
      </c>
      <c r="B9" s="77" t="s">
        <v>1</v>
      </c>
      <c r="C9" s="78"/>
      <c r="D9" s="16">
        <f>SUM(' Արարատ և Վարյոց ձոր'!D9+Արմավիր!D9+Արագածոտն!D9+Կոտայք!D9+Տավուշ!D9+Լոռի!D9+Սյունիք!D9+Գեղարքունիք!D9+Շիրակ!D9+'Երևան քր. դ. '!D9+'Երևան քաղ. դ. '!D9)</f>
        <v>0</v>
      </c>
      <c r="E9" s="16">
        <f>SUM(' Արարատ և Վարյոց ձոր'!E9+Արմավիր!E9+Արագածոտն!E9+Կոտայք!E9+Տավուշ!E9+Լոռի!E9+Սյունիք!E9+Գեղարքունիք!E9+Շիրակ!E9+'Երևան քր. դ. '!E9+'Երևան քաղ. դ. '!E9)</f>
        <v>176</v>
      </c>
      <c r="F9" s="16">
        <f>SUM(' Արարատ և Վարյոց ձոր'!F9+Արմավիր!F9+Արագածոտն!F9+Կոտայք!F9+Տավուշ!F9+Լոռի!F9+Սյունիք!F9+Գեղարքունիք!F9+Շիրակ!F9+'Երևան քր. դ. '!F9+'Երևան քաղ. դ. '!F9)</f>
        <v>19</v>
      </c>
      <c r="G9" s="16">
        <f>SUM(' Արարատ և Վարյոց ձոր'!G9+Արմավիր!G9+Արագածոտն!G9+Կոտայք!G9+Տավուշ!G9+Լոռի!G9+Սյունիք!G9+Գեղարքունիք!G9+Շիրակ!G9+'Երևան քր. դ. '!G9+'Երևան քաղ. դ. '!G9)</f>
        <v>94</v>
      </c>
      <c r="H9" s="16">
        <f>SUM(' Արարատ և Վարյոց ձոր'!H9+Արմավիր!H9+Արագածոտն!H9+Կոտայք!H9+Տավուշ!H9+Լոռի!H9+Սյունիք!H9+Գեղարքունիք!H9+Շիրակ!H9+'Երևան քր. դ. '!H9+'Երևան քաղ. դ. '!H9)</f>
        <v>62</v>
      </c>
      <c r="I9" s="16">
        <f>SUM(' Արարատ և Վարյոց ձոր'!I9+Արմավիր!I9+Արագածոտն!I9+Կոտայք!I9+Տավուշ!I9+Լոռի!I9+Սյունիք!I9+Գեղարքունիք!I9+Շիրակ!I9+'Երևան քր. դ. '!I9+'Երևան քաղ. դ. '!I9)</f>
        <v>0</v>
      </c>
      <c r="J9" s="16">
        <f>SUM(' Արարատ և Վարյոց ձոր'!J9+Արմավիր!J9+Արագածոտն!J9+Կոտայք!J9+Տավուշ!J9+Լոռի!J9+Սյունիք!J9+Գեղարքունիք!J9+Շիրակ!J9+'Երևան քր. դ. '!J9+'Երևան քաղ. դ. '!J9)</f>
        <v>1</v>
      </c>
      <c r="K9" s="16">
        <f>SUM(' Արարատ և Վարյոց ձոր'!K9+Արմավիր!K9+Արագածոտն!K9+Կոտայք!K9+Տավուշ!K9+Լոռի!K9+Սյունիք!K9+Գեղարքունիք!K9+Շիրակ!K9+'Երևան քր. դ. '!K9+'Երևան քաղ. դ. '!K9)</f>
        <v>0</v>
      </c>
      <c r="L9" s="16">
        <f>SUM(' Արարատ և Վարյոց ձոր'!L9+Արմավիր!L9+Արագածոտն!L9+Կոտայք!L9+Տավուշ!L9+Լոռի!L9+Սյունիք!L9+Գեղարքունիք!L9+Շիրակ!L9+'Երևան քր. դ. '!L9+'Երևան քաղ. դ. '!L9)</f>
        <v>176</v>
      </c>
      <c r="M9" s="16">
        <f>SUM(' Արարատ և Վարյոց ձոր'!M9+Արմավիր!M9+Արագածոտն!M9+Կոտայք!M9+Տավուշ!M9+Լոռի!M9+Սյունիք!M9+Գեղարքունիք!M9+Շիրակ!M9+'Երևան քր. դ. '!M9+'Երևան քաղ. դ. '!M9)</f>
        <v>0</v>
      </c>
      <c r="N9" s="16">
        <f>SUM(' Արարատ և Վարյոց ձոր'!N9+Արմավիր!N9+Արագածոտն!N9+Կոտայք!N9+Տավուշ!N9+Լոռի!N9+Սյունիք!N9+Գեղարքունիք!N9+Շիրակ!N9+'Երևան քր. դ. '!N9+'Երևան քաղ. դ. '!N9)</f>
        <v>0</v>
      </c>
      <c r="O9" s="16">
        <f>SUM(' Արարատ և Վարյոց ձոր'!O9+Արմավիր!O9+Արագածոտն!O9+Կոտայք!O9+Տավուշ!O9+Լոռի!O9+Սյունիք!O9+Գեղարքունիք!O9+Շիրակ!O9+'Երևան քր. դ. '!O9+'Երևան քաղ. դ. '!O9)</f>
        <v>77</v>
      </c>
      <c r="P9" s="16">
        <f>SUM(' Արարատ և Վարյոց ձոր'!P9+Արմավիր!P9+Արագածոտն!P9+Կոտայք!P9+Տավուշ!P9+Լոռի!P9+Սյունիք!P9+Գեղարքունիք!P9+Շիրակ!P9+'Երևան քր. դ. '!P9+'Երևան քաղ. դ. '!P9)</f>
        <v>3</v>
      </c>
      <c r="Q9" s="16">
        <f>SUM(' Արարատ և Վարյոց ձոր'!Q9+Արմավիր!Q9+Արագածոտն!Q9+Կոտայք!Q9+Տավուշ!Q9+Լոռի!Q9+Սյունիք!Q9+Գեղարքունիք!Q9+Շիրակ!Q9+'Երևան քր. դ. '!Q9+'Երևան քաղ. դ. '!Q9)</f>
        <v>24</v>
      </c>
      <c r="R9" s="16">
        <f t="shared" si="1"/>
        <v>176</v>
      </c>
      <c r="S9" s="16">
        <f t="shared" si="2"/>
        <v>176</v>
      </c>
      <c r="T9" s="16">
        <f t="shared" si="3"/>
        <v>176</v>
      </c>
      <c r="U9" s="16">
        <f t="shared" si="4"/>
        <v>176</v>
      </c>
    </row>
    <row r="10" spans="1:21" ht="46.5" customHeight="1">
      <c r="A10" s="5">
        <v>4</v>
      </c>
      <c r="B10" s="77" t="s">
        <v>59</v>
      </c>
      <c r="C10" s="87"/>
      <c r="D10" s="16">
        <f>SUM(' Արարատ և Վարյոց ձոր'!D10+Արմավիր!D10+Արագածոտն!D10+Կոտայք!D10+Տավուշ!D10+Լոռի!D10+Սյունիք!D10+Գեղարքունիք!D10+Շիրակ!D10+'Երևան քր. դ. '!D10+'Երևան քաղ. դ. '!D10)</f>
        <v>0</v>
      </c>
      <c r="E10" s="16">
        <f>SUM(' Արարատ և Վարյոց ձոր'!E10+Արմավիր!E10+Արագածոտն!E10+Կոտայք!E10+Տավուշ!E10+Լոռի!E10+Սյունիք!E10+Գեղարքունիք!E10+Շիրակ!E10+'Երևան քր. դ. '!E10+'Երևան քաղ. դ. '!E10)</f>
        <v>52</v>
      </c>
      <c r="F10" s="16">
        <f>SUM(' Արարատ և Վարյոց ձոր'!F10+Արմավիր!F10+Արագածոտն!F10+Կոտայք!F10+Տավուշ!F10+Լոռի!F10+Սյունիք!F10+Գեղարքունիք!F10+Շիրակ!F10+'Երևան քր. դ. '!F10+'Երևան քաղ. դ. '!F10)</f>
        <v>12</v>
      </c>
      <c r="G10" s="16">
        <f>SUM(' Արարատ և Վարյոց ձոր'!G10+Արմավիր!G10+Արագածոտն!G10+Կոտայք!G10+Տավուշ!G10+Լոռի!G10+Սյունիք!G10+Գեղարքունիք!G10+Շիրակ!G10+'Երևան քր. դ. '!G10+'Երևան քաղ. դ. '!G10)</f>
        <v>35</v>
      </c>
      <c r="H10" s="16">
        <f>SUM(' Արարատ և Վարյոց ձոր'!H10+Արմավիր!H10+Արագածոտն!H10+Կոտայք!H10+Տավուշ!H10+Լոռի!H10+Սյունիք!H10+Գեղարքունիք!H10+Շիրակ!H10+'Երևան քր. դ. '!H10+'Երևան քաղ. դ. '!H10)</f>
        <v>1</v>
      </c>
      <c r="I10" s="16">
        <f>SUM(' Արարատ և Վարյոց ձոր'!I10+Արմավիր!I10+Արագածոտն!I10+Կոտայք!I10+Տավուշ!I10+Լոռի!I10+Սյունիք!I10+Գեղարքունիք!I10+Շիրակ!I10+'Երևան քր. դ. '!I10+'Երևան քաղ. դ. '!I10)</f>
        <v>0</v>
      </c>
      <c r="J10" s="16">
        <f>SUM(' Արարատ և Վարյոց ձոր'!J10+Արմավիր!J10+Արագածոտն!J10+Կոտայք!J10+Տավուշ!J10+Լոռի!J10+Սյունիք!J10+Գեղարքունիք!J10+Շիրակ!J10+'Երևան քր. դ. '!J10+'Երևան քաղ. դ. '!J10)</f>
        <v>3</v>
      </c>
      <c r="K10" s="16">
        <f>SUM(' Արարատ և Վարյոց ձոր'!K10+Արմավիր!K10+Արագածոտն!K10+Կոտայք!K10+Տավուշ!K10+Լոռի!K10+Սյունիք!K10+Գեղարքունիք!K10+Շիրակ!K10+'Երևան քր. դ. '!K10+'Երևան քաղ. դ. '!K10)</f>
        <v>0</v>
      </c>
      <c r="L10" s="16">
        <f>SUM(' Արարատ և Վարյոց ձոր'!L10+Արմավիր!L10+Արագածոտն!L10+Կոտայք!L10+Տավուշ!L10+Լոռի!L10+Սյունիք!L10+Գեղարքունիք!L10+Շիրակ!L10+'Երևան քր. դ. '!L10+'Երևան քաղ. դ. '!L10)</f>
        <v>51</v>
      </c>
      <c r="M10" s="16">
        <f>SUM(' Արարատ և Վարյոց ձոր'!M10+Արմավիր!M10+Արագածոտն!M10+Կոտայք!M10+Տավուշ!M10+Լոռի!M10+Սյունիք!M10+Գեղարքունիք!M10+Շիրակ!M10+'Երևան քր. դ. '!M10+'Երևան քաղ. դ. '!M10)</f>
        <v>0</v>
      </c>
      <c r="N10" s="16">
        <f>SUM(' Արարատ և Վարյոց ձոր'!N10+Արմավիր!N10+Արագածոտն!N10+Կոտայք!N10+Տավուշ!N10+Լոռի!N10+Սյունիք!N10+Գեղարքունիք!N10+Շիրակ!N10+'Երևան քր. դ. '!N10+'Երևան քաղ. դ. '!N10)</f>
        <v>0</v>
      </c>
      <c r="O10" s="16">
        <f>SUM(' Արարատ և Վարյոց ձոր'!O10+Արմավիր!O10+Արագածոտն!O10+Կոտայք!O10+Տավուշ!O10+Լոռի!O10+Սյունիք!O10+Գեղարքունիք!O10+Շիրակ!O10+'Երևան քր. դ. '!O10+'Երևան քաղ. դ. '!O10)</f>
        <v>7</v>
      </c>
      <c r="P10" s="16">
        <f>SUM(' Արարատ և Վարյոց ձոր'!P10+Արմավիր!P10+Արագածոտն!P10+Կոտայք!P10+Տավուշ!P10+Լոռի!P10+Սյունիք!P10+Գեղարքունիք!P10+Շիրակ!P10+'Երևան քր. դ. '!P10+'Երևան քաղ. դ. '!P10)</f>
        <v>3</v>
      </c>
      <c r="Q10" s="16">
        <f>SUM(' Արարատ և Վարյոց ձոր'!Q10+Արմավիր!Q10+Արագածոտն!Q10+Կոտայք!Q10+Տավուշ!Q10+Լոռի!Q10+Սյունիք!Q10+Գեղարքունիք!Q10+Շիրակ!Q10+'Երևան քր. դ. '!Q10+'Երևան քաղ. դ. '!Q10)</f>
        <v>5</v>
      </c>
      <c r="R10" s="16">
        <f t="shared" si="1"/>
        <v>52</v>
      </c>
      <c r="S10" s="16">
        <f t="shared" si="2"/>
        <v>51</v>
      </c>
      <c r="T10" s="16">
        <f t="shared" si="3"/>
        <v>51</v>
      </c>
      <c r="U10" s="16">
        <f t="shared" si="4"/>
        <v>51</v>
      </c>
    </row>
    <row r="11" spans="1:21" ht="41.25" customHeight="1">
      <c r="A11" s="5">
        <v>5</v>
      </c>
      <c r="B11" s="79" t="s">
        <v>60</v>
      </c>
      <c r="C11" s="79"/>
      <c r="D11" s="16">
        <f>SUM(' Արարատ և Վարյոց ձոր'!D11+Արմավիր!D11+Արագածոտն!D11+Կոտայք!D11+Տավուշ!D11+Լոռի!D11+Սյունիք!D11+Գեղարքունիք!D11+Շիրակ!D11+'Երևան քր. դ. '!D11+'Երևան քաղ. դ. '!D11)</f>
        <v>1</v>
      </c>
      <c r="E11" s="16">
        <f>SUM(' Արարատ և Վարյոց ձոր'!E11+Արմավիր!E11+Արագածոտն!E11+Կոտայք!E11+Տավուշ!E11+Լոռի!E11+Սյունիք!E11+Գեղարքունիք!E11+Շիրակ!E11+'Երևան քր. դ. '!E11+'Երևան քաղ. դ. '!E11)</f>
        <v>89</v>
      </c>
      <c r="F11" s="16">
        <f>SUM(' Արարատ և Վարյոց ձոր'!F11+Արմավիր!F11+Արագածոտն!F11+Կոտայք!F11+Տավուշ!F11+Լոռի!F11+Սյունիք!F11+Գեղարքունիք!F11+Շիրակ!F11+'Երևան քր. դ. '!F11+'Երևան քաղ. դ. '!F11)</f>
        <v>7</v>
      </c>
      <c r="G11" s="16">
        <f>SUM(' Արարատ և Վարյոց ձոր'!G11+Արմավիր!G11+Արագածոտն!G11+Կոտայք!G11+Տավուշ!G11+Լոռի!G11+Սյունիք!G11+Գեղարքունիք!G11+Շիրակ!G11+'Երևան քր. դ. '!G11+'Երևան քաղ. դ. '!G11)</f>
        <v>50</v>
      </c>
      <c r="H11" s="16">
        <f>SUM(' Արարատ և Վարյոց ձոր'!H11+Արմավիր!H11+Արագածոտն!H11+Կոտայք!H11+Տավուշ!H11+Լոռի!H11+Սյունիք!H11+Գեղարքունիք!H11+Շիրակ!H11+'Երևան քր. դ. '!H11+'Երևան քաղ. դ. '!H11)</f>
        <v>1</v>
      </c>
      <c r="I11" s="16">
        <f>SUM(' Արարատ և Վարյոց ձոր'!I11+Արմավիր!I11+Արագածոտն!I11+Կոտայք!I11+Տավուշ!I11+Լոռի!I11+Սյունիք!I11+Գեղարքունիք!I11+Շիրակ!I11+'Երևան քր. դ. '!I11+'Երևան քաղ. դ. '!I11)</f>
        <v>2</v>
      </c>
      <c r="J11" s="16">
        <f>SUM(' Արարատ և Վարյոց ձոր'!J11+Արմավիր!J11+Արագածոտն!J11+Կոտայք!J11+Տավուշ!J11+Լոռի!J11+Սյունիք!J11+Գեղարքունիք!J11+Շիրակ!J11+'Երևան քր. դ. '!J11+'Երևան քաղ. դ. '!J11)</f>
        <v>3</v>
      </c>
      <c r="K11" s="16">
        <f>SUM(' Արարատ և Վարյոց ձոր'!K11+Արմավիր!K11+Արագածոտն!K11+Կոտայք!K11+Տավուշ!K11+Լոռի!K11+Սյունիք!K11+Գեղարքունիք!K11+Շիրակ!K11+'Երևան քր. դ. '!K11+'Երևան քաղ. դ. '!K11)</f>
        <v>3</v>
      </c>
      <c r="L11" s="16">
        <f>SUM(' Արարատ և Վարյոց ձոր'!L11+Արմավիր!L11+Արագածոտն!L11+Կոտայք!L11+Տավուշ!L11+Լոռի!L11+Սյունիք!L11+Գեղարքունիք!L11+Շիրակ!L11+'Երևան քր. դ. '!L11+'Երևան քաղ. դ. '!L11)</f>
        <v>66</v>
      </c>
      <c r="M11" s="16">
        <f>SUM(' Արարատ և Վարյոց ձոր'!M11+Արմավիր!M11+Արագածոտն!M11+Կոտայք!M11+Տավուշ!M11+Լոռի!M11+Սյունիք!M11+Գեղարքունիք!M11+Շիրակ!M11+'Երևան քր. դ. '!M11+'Երևան քաղ. դ. '!M11)</f>
        <v>0</v>
      </c>
      <c r="N11" s="16">
        <f>SUM(' Արարատ և Վարյոց ձոր'!N11+Արմավիր!N11+Արագածոտն!N11+Կոտայք!N11+Տավուշ!N11+Լոռի!N11+Սյունիք!N11+Գեղարքունիք!N11+Շիրակ!N11+'Երևան քր. դ. '!N11+'Երևան քաղ. դ. '!N11)</f>
        <v>0</v>
      </c>
      <c r="O11" s="16">
        <f>SUM(' Արարատ և Վարյոց ձոր'!O11+Արմավիր!O11+Արագածոտն!O11+Կոտայք!O11+Տավուշ!O11+Լոռի!O11+Սյունիք!O11+Գեղարքունիք!O11+Շիրակ!O11+'Երևան քր. դ. '!O11+'Երևան քաղ. դ. '!O11)</f>
        <v>11</v>
      </c>
      <c r="P11" s="16">
        <f>SUM(' Արարատ և Վարյոց ձոր'!P11+Արմավիր!P11+Արագածոտն!P11+Կոտայք!P11+Տավուշ!P11+Լոռի!P11+Սյունիք!P11+Գեղարքունիք!P11+Շիրակ!P11+'Երևան քր. դ. '!P11+'Երևան քաղ. դ. '!P11)</f>
        <v>3</v>
      </c>
      <c r="Q11" s="16">
        <f>SUM(' Արարատ և Վարյոց ձոր'!Q11+Արմավիր!Q11+Արագածոտն!Q11+Կոտայք!Q11+Տավուշ!Q11+Լոռի!Q11+Սյունիք!Q11+Գեղարքունիք!Q11+Շիրակ!Q11+'Երևան քր. դ. '!Q11+'Երևան քաղ. դ. '!Q11)</f>
        <v>4</v>
      </c>
      <c r="R11" s="16">
        <f t="shared" si="1"/>
        <v>90</v>
      </c>
      <c r="S11" s="16">
        <f t="shared" si="2"/>
        <v>66</v>
      </c>
      <c r="T11" s="16">
        <f t="shared" si="3"/>
        <v>66</v>
      </c>
      <c r="U11" s="16">
        <f t="shared" si="4"/>
        <v>66</v>
      </c>
    </row>
    <row r="12" spans="1:21" ht="63" customHeight="1">
      <c r="A12" s="74" t="s">
        <v>3</v>
      </c>
      <c r="B12" s="80"/>
      <c r="C12" s="80"/>
      <c r="D12" s="16">
        <f>SUM(' Արարատ և Վարյոց ձոր'!D12+Արմավիր!D12+Արագածոտն!D12+Կոտայք!D12+Տավուշ!D12+Լոռի!D12+Սյունիք!D12+Գեղարքունիք!D12+Շիրակ!D12+'Երևան քր. դ. '!D12+'Երևան քաղ. դ. '!D12)</f>
        <v>1</v>
      </c>
      <c r="E12" s="16">
        <f>SUM(' Արարատ և Վարյոց ձոր'!E12+Արմավիր!E12+Արագածոտն!E12+Կոտայք!E12+Տավուշ!E12+Լոռի!E12+Սյունիք!E12+Գեղարքունիք!E12+Շիրակ!E12+'Երևան քր. դ. '!E12+'Երևան քաղ. դ. '!E12)</f>
        <v>150</v>
      </c>
      <c r="F12" s="16">
        <f>SUM(' Արարատ և Վարյոց ձոր'!F12+Արմավիր!F12+Արագածոտն!F12+Կոտայք!F12+Տավուշ!F12+Լոռի!F12+Սյունիք!F12+Գեղարքունիք!F12+Շիրակ!F12+'Երևան քր. դ. '!F12+'Երևան քաղ. դ. '!F12)</f>
        <v>28</v>
      </c>
      <c r="G12" s="16">
        <f>SUM(' Արարատ և Վարյոց ձոր'!G12+Արմավիր!G12+Արագածոտն!G12+Կոտայք!G12+Տավուշ!G12+Լոռի!G12+Սյունիք!G12+Գեղարքունիք!G12+Շիրակ!G12+'Երևան քր. դ. '!G12+'Երևան քաղ. դ. '!G12)</f>
        <v>79</v>
      </c>
      <c r="H12" s="16">
        <f>SUM(' Արարատ և Վարյոց ձոր'!H12+Արմավիր!H12+Արագածոտն!H12+Կոտայք!H12+Տավուշ!H12+Լոռի!H12+Սյունիք!H12+Գեղարքունիք!H12+Շիրակ!H12+'Երևան քր. դ. '!H12+'Երևան քաղ. դ. '!H12)</f>
        <v>32</v>
      </c>
      <c r="I12" s="16">
        <f>SUM(' Արարատ և Վարյոց ձոր'!I12+Արմավիր!I12+Արագածոտն!I12+Կոտայք!I12+Տավուշ!I12+Լոռի!I12+Սյունիք!I12+Գեղարքունիք!I12+Շիրակ!I12+'Երևան քր. դ. '!I12+'Երևան քաղ. դ. '!I12)</f>
        <v>0</v>
      </c>
      <c r="J12" s="16">
        <f>SUM(' Արարատ և Վարյոց ձոր'!J12+Արմավիր!J12+Արագածոտն!J12+Կոտայք!J12+Տավուշ!J12+Լոռի!J12+Սյունիք!J12+Գեղարքունիք!J12+Շիրակ!J12+'Երևան քր. դ. '!J12+'Երևան քաղ. դ. '!J12)</f>
        <v>12</v>
      </c>
      <c r="K12" s="16">
        <f>SUM(' Արարատ և Վարյոց ձոր'!K12+Արմավիր!K12+Արագածոտն!K12+Կոտայք!K12+Տավուշ!K12+Լոռի!K12+Սյունիք!K12+Գեղարքունիք!K12+Շիրակ!K12+'Երևան քր. դ. '!K12+'Երևան քաղ. դ. '!K12)</f>
        <v>0</v>
      </c>
      <c r="L12" s="16">
        <f>SUM(' Արարատ և Վարյոց ձոր'!L12+Արմավիր!L12+Արագածոտն!L12+Կոտայք!L12+Տավուշ!L12+Լոռի!L12+Սյունիք!L12+Գեղարքունիք!L12+Շիրակ!L12+'Երևան քր. դ. '!L12+'Երևան քաղ. դ. '!L12)</f>
        <v>151</v>
      </c>
      <c r="M12" s="16">
        <f>SUM(' Արարատ և Վարյոց ձոր'!M12+Արմավիր!M12+Արագածոտն!M12+Կոտայք!M12+Տավուշ!M12+Լոռի!M12+Սյունիք!M12+Գեղարքունիք!M12+Շիրակ!M12+'Երևան քր. դ. '!M12+'Երևան քաղ. դ. '!M12)</f>
        <v>0</v>
      </c>
      <c r="N12" s="16">
        <f>SUM(' Արարատ և Վարյոց ձոր'!N12+Արմավիր!N12+Արագածոտն!N12+Կոտայք!N12+Տավուշ!N12+Լոռի!N12+Սյունիք!N12+Գեղարքունիք!N12+Շիրակ!N12+'Երևան քր. դ. '!N12+'Երևան քաղ. դ. '!N12)</f>
        <v>0</v>
      </c>
      <c r="O12" s="16">
        <f>SUM(' Արարատ և Վարյոց ձոր'!O12+Արմավիր!O12+Արագածոտն!O12+Կոտայք!O12+Տավուշ!O12+Լոռի!O12+Սյունիք!O12+Գեղարքունիք!O12+Շիրակ!O12+'Երևան քր. դ. '!O12+'Երևան քաղ. դ. '!O12)</f>
        <v>35</v>
      </c>
      <c r="P12" s="16">
        <f>SUM(' Արարատ և Վարյոց ձոր'!P12+Արմավիր!P12+Արագածոտն!P12+Կոտայք!P12+Տավուշ!P12+Լոռի!P12+Սյունիք!P12+Գեղարքունիք!P12+Շիրակ!P12+'Երևան քր. դ. '!P12+'Երևան քաղ. դ. '!P12)</f>
        <v>25</v>
      </c>
      <c r="Q12" s="16">
        <f>SUM(' Արարատ և Վարյոց ձոր'!Q12+Արմավիր!Q12+Արագածոտն!Q12+Կոտայք!Q12+Տավուշ!Q12+Լոռի!Q12+Սյունիք!Q12+Գեղարքունիք!Q12+Շիրակ!Q12+'Երևան քր. դ. '!Q12+'Երևան քաղ. դ. '!Q12)</f>
        <v>20</v>
      </c>
      <c r="R12" s="17">
        <f t="shared" ref="R12:U12" si="5">SUM(R13:R20)</f>
        <v>151</v>
      </c>
      <c r="S12" s="17">
        <f t="shared" si="5"/>
        <v>151</v>
      </c>
      <c r="T12" s="17">
        <f t="shared" si="5"/>
        <v>151</v>
      </c>
      <c r="U12" s="17">
        <f t="shared" si="5"/>
        <v>151</v>
      </c>
    </row>
    <row r="13" spans="1:21" ht="47.25" customHeight="1">
      <c r="A13" s="3">
        <v>1</v>
      </c>
      <c r="B13" s="60" t="s">
        <v>4</v>
      </c>
      <c r="C13" s="61"/>
      <c r="D13" s="16">
        <f>SUM(' Արարատ և Վարյոց ձոր'!D13+Արմավիր!D13+Արագածոտն!D13+Կոտայք!D13+Տավուշ!D13+Լոռի!D13+Սյունիք!D13+Գեղարքունիք!D13+Շիրակ!D13+'Երևան քր. դ. '!D13+'Երևան քաղ. դ. '!D13)</f>
        <v>1</v>
      </c>
      <c r="E13" s="16">
        <f>SUM(' Արարատ և Վարյոց ձոր'!E13+Արմավիր!E13+Արագածոտն!E13+Կոտայք!E13+Տավուշ!E13+Լոռի!E13+Սյունիք!E13+Գեղարքունիք!E13+Շիրակ!E13+'Երևան քր. դ. '!E13+'Երևան քաղ. դ. '!E13)</f>
        <v>121</v>
      </c>
      <c r="F13" s="16">
        <f>SUM(' Արարատ և Վարյոց ձոր'!F13+Արմավիր!F13+Արագածոտն!F13+Կոտայք!F13+Տավուշ!F13+Լոռի!F13+Սյունիք!F13+Գեղարքունիք!F13+Շիրակ!F13+'Երևան քր. դ. '!F13+'Երևան քաղ. դ. '!F13)</f>
        <v>23</v>
      </c>
      <c r="G13" s="16">
        <f>SUM(' Արարատ և Վարյոց ձոր'!G13+Արմավիր!G13+Արագածոտն!G13+Կոտայք!G13+Տավուշ!G13+Լոռի!G13+Սյունիք!G13+Գեղարքունիք!G13+Շիրակ!G13+'Երևան քր. դ. '!G13+'Երևան քաղ. դ. '!G13)</f>
        <v>64</v>
      </c>
      <c r="H13" s="16">
        <f>SUM(' Արարատ և Վարյոց ձոր'!H13+Արմավիր!H13+Արագածոտն!H13+Կոտայք!H13+Տավուշ!H13+Լոռի!H13+Սյունիք!H13+Գեղարքունիք!H13+Շիրակ!H13+'Երևան քր. դ. '!H13+'Երևան քաղ. դ. '!H13)</f>
        <v>27</v>
      </c>
      <c r="I13" s="16">
        <f>SUM(' Արարատ և Վարյոց ձոր'!I13+Արմավիր!I13+Արագածոտն!I13+Կոտայք!I13+Տավուշ!I13+Լոռի!I13+Սյունիք!I13+Գեղարքունիք!I13+Շիրակ!I13+'Երևան քր. դ. '!I13+'Երևան քաղ. դ. '!I13)</f>
        <v>0</v>
      </c>
      <c r="J13" s="16">
        <f>SUM(' Արարատ և Վարյոց ձոր'!J13+Արմավիր!J13+Արագածոտն!J13+Կոտայք!J13+Տավուշ!J13+Լոռի!J13+Սյունիք!J13+Գեղարքունիք!J13+Շիրակ!J13+'Երևան քր. դ. '!J13+'Երևան քաղ. դ. '!J13)</f>
        <v>8</v>
      </c>
      <c r="K13" s="16">
        <f>SUM(' Արարատ և Վարյոց ձոր'!K13+Արմավիր!K13+Արագածոտն!K13+Կոտայք!K13+Տավուշ!K13+Լոռի!K13+Սյունիք!K13+Գեղարքունիք!K13+Շիրակ!K13+'Երևան քր. դ. '!K13+'Երևան քաղ. դ. '!K13)</f>
        <v>0</v>
      </c>
      <c r="L13" s="16">
        <f>SUM(' Արարատ և Վարյոց ձոր'!L13+Արմավիր!L13+Արագածոտն!L13+Կոտայք!L13+Տավուշ!L13+Լոռի!L13+Սյունիք!L13+Գեղարքունիք!L13+Շիրակ!L13+'Երևան քր. դ. '!L13+'Երևան քաղ. դ. '!L13)</f>
        <v>122</v>
      </c>
      <c r="M13" s="16">
        <f>SUM(' Արարատ և Վարյոց ձոր'!M13+Արմավիր!M13+Արագածոտն!M13+Կոտայք!M13+Տավուշ!M13+Լոռի!M13+Սյունիք!M13+Գեղարքունիք!M13+Շիրակ!M13+'Երևան քր. դ. '!M13+'Երևան քաղ. դ. '!M13)</f>
        <v>0</v>
      </c>
      <c r="N13" s="16">
        <f>SUM(' Արարատ և Վարյոց ձոր'!N13+Արմավիր!N13+Արագածոտն!N13+Կոտայք!N13+Տավուշ!N13+Լոռի!N13+Սյունիք!N13+Գեղարքունիք!N13+Շիրակ!N13+'Երևան քր. դ. '!N13+'Երևան քաղ. դ. '!N13)</f>
        <v>0</v>
      </c>
      <c r="O13" s="16">
        <f>SUM(' Արարատ և Վարյոց ձոր'!O13+Արմավիր!O13+Արագածոտն!O13+Կոտայք!O13+Տավուշ!O13+Լոռի!O13+Սյունիք!O13+Գեղարքունիք!O13+Շիրակ!O13+'Երևան քր. դ. '!O13+'Երևան քաղ. դ. '!O13)</f>
        <v>30</v>
      </c>
      <c r="P13" s="16">
        <f>SUM(' Արարատ և Վարյոց ձոր'!P13+Արմավիր!P13+Արագածոտն!P13+Կոտայք!P13+Տավուշ!P13+Լոռի!P13+Սյունիք!P13+Գեղարքունիք!P13+Շիրակ!P13+'Երևան քր. դ. '!P13+'Երևան քաղ. դ. '!P13)</f>
        <v>2</v>
      </c>
      <c r="Q13" s="16">
        <f>SUM(' Արարատ և Վարյոց ձոր'!Q13+Արմավիր!Q13+Արագածոտն!Q13+Կոտայք!Q13+Տավուշ!Q13+Լոռի!Q13+Սյունիք!Q13+Գեղարքունիք!Q13+Շիրակ!Q13+'Երևան քր. դ. '!Q13+'Երևան քաղ. դ. '!Q13)</f>
        <v>17</v>
      </c>
      <c r="R13" s="16">
        <f t="shared" si="1"/>
        <v>122</v>
      </c>
      <c r="S13" s="16">
        <f t="shared" si="2"/>
        <v>122</v>
      </c>
      <c r="T13" s="16">
        <f t="shared" si="3"/>
        <v>122</v>
      </c>
      <c r="U13" s="16">
        <f t="shared" si="4"/>
        <v>122</v>
      </c>
    </row>
    <row r="14" spans="1:21" ht="54" customHeight="1">
      <c r="A14" s="3">
        <v>2</v>
      </c>
      <c r="B14" s="60" t="s">
        <v>5</v>
      </c>
      <c r="C14" s="61"/>
      <c r="D14" s="16">
        <f>SUM(' Արարատ և Վարյոց ձոր'!D14+Արմավիր!D14+Արագածոտն!D14+Կոտայք!D14+Տավուշ!D14+Լոռի!D14+Սյունիք!D14+Գեղարքունիք!D14+Շիրակ!D14+'Երևան քր. դ. '!D14+'Երևան քաղ. դ. '!D14)</f>
        <v>0</v>
      </c>
      <c r="E14" s="16">
        <f>SUM(' Արարատ և Վարյոց ձոր'!E14+Արմավիր!E14+Արագածոտն!E14+Կոտայք!E14+Տավուշ!E14+Լոռի!E14+Սյունիք!E14+Գեղարքունիք!E14+Շիրակ!E14+'Երևան քր. դ. '!E14+'Երևան քաղ. դ. '!E14)</f>
        <v>23</v>
      </c>
      <c r="F14" s="16">
        <f>SUM(' Արարատ և Վարյոց ձոր'!F14+Արմավիր!F14+Արագածոտն!F14+Կոտայք!F14+Տավուշ!F14+Լոռի!F14+Սյունիք!F14+Գեղարքունիք!F14+Շիրակ!F14+'Երևան քր. դ. '!F14+'Երևան քաղ. դ. '!F14)</f>
        <v>5</v>
      </c>
      <c r="G14" s="16">
        <f>SUM(' Արարատ և Վարյոց ձոր'!G14+Արմավիր!G14+Արագածոտն!G14+Կոտայք!G14+Տավուշ!G14+Լոռի!G14+Սյունիք!G14+Գեղարքունիք!G14+Շիրակ!G14+'Երևան քր. դ. '!G14+'Երևան քաղ. դ. '!G14)</f>
        <v>13</v>
      </c>
      <c r="H14" s="16">
        <f>SUM(' Արարատ և Վարյոց ձոր'!H14+Արմավիր!H14+Արագածոտն!H14+Կոտայք!H14+Տավուշ!H14+Լոռի!H14+Սյունիք!H14+Գեղարքունիք!H14+Շիրակ!H14+'Երևան քր. դ. '!H14+'Երևան քաղ. դ. '!H14)</f>
        <v>4</v>
      </c>
      <c r="I14" s="16">
        <f>SUM(' Արարատ և Վարյոց ձոր'!I14+Արմավիր!I14+Արագածոտն!I14+Կոտայք!I14+Տավուշ!I14+Լոռի!I14+Սյունիք!I14+Գեղարքունիք!I14+Շիրակ!I14+'Երևան քր. դ. '!I14+'Երևան քաղ. դ. '!I14)</f>
        <v>0</v>
      </c>
      <c r="J14" s="16">
        <f>SUM(' Արարատ և Վարյոց ձոր'!J14+Արմավիր!J14+Արագածոտն!J14+Կոտայք!J14+Տավուշ!J14+Լոռի!J14+Սյունիք!J14+Գեղարքունիք!J14+Շիրակ!J14+'Երևան քր. դ. '!J14+'Երևան քաղ. դ. '!J14)</f>
        <v>1</v>
      </c>
      <c r="K14" s="16">
        <f>SUM(' Արարատ և Վարյոց ձոր'!K14+Արմավիր!K14+Արագածոտն!K14+Կոտայք!K14+Տավուշ!K14+Լոռի!K14+Սյունիք!K14+Գեղարքունիք!K14+Շիրակ!K14+'Երևան քր. դ. '!K14+'Երևան քաղ. դ. '!K14)</f>
        <v>0</v>
      </c>
      <c r="L14" s="16">
        <f>SUM(' Արարատ և Վարյոց ձոր'!L14+Արմավիր!L14+Արագածոտն!L14+Կոտայք!L14+Տավուշ!L14+Լոռի!L14+Սյունիք!L14+Գեղարքունիք!L14+Շիրակ!L14+'Երևան քր. դ. '!L14+'Երևան քաղ. դ. '!L14)</f>
        <v>23</v>
      </c>
      <c r="M14" s="16">
        <f>SUM(' Արարատ և Վարյոց ձոր'!M14+Արմավիր!M14+Արագածոտն!M14+Կոտայք!M14+Տավուշ!M14+Լոռի!M14+Սյունիք!M14+Գեղարքունիք!M14+Շիրակ!M14+'Երևան քր. դ. '!M14+'Երևան քաղ. դ. '!M14)</f>
        <v>0</v>
      </c>
      <c r="N14" s="16">
        <f>SUM(' Արարատ և Վարյոց ձոր'!N14+Արմավիր!N14+Արագածոտն!N14+Կոտայք!N14+Տավուշ!N14+Լոռի!N14+Սյունիք!N14+Գեղարքունիք!N14+Շիրակ!N14+'Երևան քր. դ. '!N14+'Երևան քաղ. դ. '!N14)</f>
        <v>0</v>
      </c>
      <c r="O14" s="16">
        <f>SUM(' Արարատ և Վարյոց ձոր'!O14+Արմավիր!O14+Արագածոտն!O14+Կոտայք!O14+Տավուշ!O14+Լոռի!O14+Սյունիք!O14+Գեղարքունիք!O14+Շիրակ!O14+'Երևան քր. դ. '!O14+'Երևան քաղ. դ. '!O14)</f>
        <v>3</v>
      </c>
      <c r="P14" s="16">
        <f>SUM(' Արարատ և Վարյոց ձոր'!P14+Արմավիր!P14+Արագածոտն!P14+Կոտայք!P14+Տավուշ!P14+Լոռի!P14+Սյունիք!P14+Գեղարքունիք!P14+Շիրակ!P14+'Երևան քր. դ. '!P14+'Երևան քաղ. դ. '!P14)</f>
        <v>0</v>
      </c>
      <c r="Q14" s="16">
        <f>SUM(' Արարատ և Վարյոց ձոր'!Q14+Արմավիր!Q14+Արագածոտն!Q14+Կոտայք!Q14+Տավուշ!Q14+Լոռի!Q14+Սյունիք!Q14+Գեղարքունիք!Q14+Շիրակ!Q14+'Երևան քր. դ. '!Q14+'Երևան քաղ. դ. '!Q14)</f>
        <v>3</v>
      </c>
      <c r="R14" s="16">
        <f t="shared" si="1"/>
        <v>23</v>
      </c>
      <c r="S14" s="16">
        <f t="shared" si="2"/>
        <v>23</v>
      </c>
      <c r="T14" s="16">
        <f t="shared" si="3"/>
        <v>23</v>
      </c>
      <c r="U14" s="16">
        <f t="shared" si="4"/>
        <v>23</v>
      </c>
    </row>
    <row r="15" spans="1:21" ht="42" customHeight="1">
      <c r="A15" s="4">
        <v>3</v>
      </c>
      <c r="B15" s="60" t="s">
        <v>6</v>
      </c>
      <c r="C15" s="61"/>
      <c r="D15" s="16">
        <f>SUM(' Արարատ և Վարյոց ձոր'!D15+Արմավիր!D15+Արագածոտն!D15+Կոտայք!D15+Տավուշ!D15+Լոռի!D15+Սյունիք!D15+Գեղարքունիք!D15+Շիրակ!D15+'Երևան քր. դ. '!D15+'Երևան քաղ. դ. '!D15)</f>
        <v>0</v>
      </c>
      <c r="E15" s="16">
        <f>SUM(' Արարատ և Վարյոց ձոր'!E15+Արմավիր!E15+Արագածոտն!E15+Կոտայք!E15+Տավուշ!E15+Լոռի!E15+Սյունիք!E15+Գեղարքունիք!E15+Շիրակ!E15+'Երևան քր. դ. '!E15+'Երևան քաղ. դ. '!E15)</f>
        <v>0</v>
      </c>
      <c r="F15" s="16">
        <f>SUM(' Արարատ և Վարյոց ձոր'!F15+Արմավիր!F15+Արագածոտն!F15+Կոտայք!F15+Տավուշ!F15+Լոռի!F15+Սյունիք!F15+Գեղարքունիք!F15+Շիրակ!F15+'Երևան քր. դ. '!F15+'Երևան քաղ. դ. '!F15)</f>
        <v>0</v>
      </c>
      <c r="G15" s="16">
        <f>SUM(' Արարատ և Վարյոց ձոր'!G15+Արմավիր!G15+Արագածոտն!G15+Կոտայք!G15+Տավուշ!G15+Լոռի!G15+Սյունիք!G15+Գեղարքունիք!G15+Շիրակ!G15+'Երևան քր. դ. '!G15+'Երևան քաղ. դ. '!G15)</f>
        <v>0</v>
      </c>
      <c r="H15" s="16">
        <f>SUM(' Արարատ և Վարյոց ձոր'!H15+Արմավիր!H15+Արագածոտն!H15+Կոտայք!H15+Տավուշ!H15+Լոռի!H15+Սյունիք!H15+Գեղարքունիք!H15+Շիրակ!H15+'Երևան քր. դ. '!H15+'Երևան քաղ. դ. '!H15)</f>
        <v>0</v>
      </c>
      <c r="I15" s="16">
        <f>SUM(' Արարատ և Վարյոց ձոր'!I15+Արմավիր!I15+Արագածոտն!I15+Կոտայք!I15+Տավուշ!I15+Լոռի!I15+Սյունիք!I15+Գեղարքունիք!I15+Շիրակ!I15+'Երևան քր. դ. '!I15+'Երևան քաղ. դ. '!I15)</f>
        <v>0</v>
      </c>
      <c r="J15" s="16">
        <f>SUM(' Արարատ և Վարյոց ձոր'!J15+Արմավիր!J15+Արագածոտն!J15+Կոտայք!J15+Տավուշ!J15+Լոռի!J15+Սյունիք!J15+Գեղարքունիք!J15+Շիրակ!J15+'Երևան քր. դ. '!J15+'Երևան քաղ. դ. '!J15)</f>
        <v>0</v>
      </c>
      <c r="K15" s="16">
        <f>SUM(' Արարատ և Վարյոց ձոր'!K15+Արմավիր!K15+Արագածոտն!K15+Կոտայք!K15+Տավուշ!K15+Լոռի!K15+Սյունիք!K15+Գեղարքունիք!K15+Շիրակ!K15+'Երևան քր. դ. '!K15+'Երևան քաղ. դ. '!K15)</f>
        <v>0</v>
      </c>
      <c r="L15" s="16">
        <f>SUM(' Արարատ և Վարյոց ձոր'!L15+Արմավիր!L15+Արագածոտն!L15+Կոտայք!L15+Տավուշ!L15+Լոռի!L15+Սյունիք!L15+Գեղարքունիք!L15+Շիրակ!L15+'Երևան քր. դ. '!L15+'Երևան քաղ. դ. '!L15)</f>
        <v>0</v>
      </c>
      <c r="M15" s="16">
        <f>SUM(' Արարատ և Վարյոց ձոր'!M15+Արմավիր!M15+Արագածոտն!M15+Կոտայք!M15+Տավուշ!M15+Լոռի!M15+Սյունիք!M15+Գեղարքունիք!M15+Շիրակ!M15+'Երևան քր. դ. '!M15+'Երևան քաղ. դ. '!M15)</f>
        <v>0</v>
      </c>
      <c r="N15" s="16">
        <f>SUM(' Արարատ և Վարյոց ձոր'!N15+Արմավիր!N15+Արագածոտն!N15+Կոտայք!N15+Տավուշ!N15+Լոռի!N15+Սյունիք!N15+Գեղարքունիք!N15+Շիրակ!N15+'Երևան քր. դ. '!N15+'Երևան քաղ. դ. '!N15)</f>
        <v>0</v>
      </c>
      <c r="O15" s="16">
        <f>SUM(' Արարատ և Վարյոց ձոր'!O15+Արմավիր!O15+Արագածոտն!O15+Կոտայք!O15+Տավուշ!O15+Լոռի!O15+Սյունիք!O15+Գեղարքունիք!O15+Շիրակ!O15+'Երևան քր. դ. '!O15+'Երևան քաղ. դ. '!O15)</f>
        <v>0</v>
      </c>
      <c r="P15" s="16">
        <f>SUM(' Արարատ և Վարյոց ձոր'!P15+Արմավիր!P15+Արագածոտն!P15+Կոտայք!P15+Տավուշ!P15+Լոռի!P15+Սյունիք!P15+Գեղարքունիք!P15+Շիրակ!P15+'Երևան քր. դ. '!P15+'Երևան քաղ. դ. '!P15)</f>
        <v>21</v>
      </c>
      <c r="Q15" s="16">
        <f>SUM(' Արարատ և Վարյոց ձոր'!Q15+Արմավիր!Q15+Արագածոտն!Q15+Կոտայք!Q15+Տավուշ!Q15+Լոռի!Q15+Սյունիք!Q15+Գեղարքունիք!Q15+Շիրակ!Q15+'Երևան քր. դ. '!Q15+'Երևան քաղ. դ. '!Q15)</f>
        <v>0</v>
      </c>
      <c r="R15" s="16">
        <f t="shared" si="1"/>
        <v>0</v>
      </c>
      <c r="S15" s="16">
        <f t="shared" si="2"/>
        <v>0</v>
      </c>
      <c r="T15" s="16">
        <f t="shared" si="3"/>
        <v>0</v>
      </c>
      <c r="U15" s="16">
        <f t="shared" si="4"/>
        <v>0</v>
      </c>
    </row>
    <row r="16" spans="1:21" ht="57" customHeight="1">
      <c r="A16" s="3">
        <v>4</v>
      </c>
      <c r="B16" s="60" t="s">
        <v>7</v>
      </c>
      <c r="C16" s="61"/>
      <c r="D16" s="16">
        <f>SUM(' Արարատ և Վարյոց ձոր'!D16+Արմավիր!D16+Արագածոտն!D16+Կոտայք!D16+Տավուշ!D16+Լոռի!D16+Սյունիք!D16+Գեղարքունիք!D16+Շիրակ!D16+'Երևան քր. դ. '!D16+'Երևան քաղ. դ. '!D16)</f>
        <v>0</v>
      </c>
      <c r="E16" s="16">
        <f>SUM(' Արարատ և Վարյոց ձոր'!E16+Արմավիր!E16+Արագածոտն!E16+Կոտայք!E16+Տավուշ!E16+Լոռի!E16+Սյունիք!E16+Գեղարքունիք!E16+Շիրակ!E16+'Երևան քր. դ. '!E16+'Երևան քաղ. դ. '!E16)</f>
        <v>0</v>
      </c>
      <c r="F16" s="16">
        <f>SUM(' Արարատ և Վարյոց ձոր'!F16+Արմավիր!F16+Արագածոտն!F16+Կոտայք!F16+Տավուշ!F16+Լոռի!F16+Սյունիք!F16+Գեղարքունիք!F16+Շիրակ!F16+'Երևան քր. դ. '!F16+'Երևան քաղ. դ. '!F16)</f>
        <v>0</v>
      </c>
      <c r="G16" s="16">
        <f>SUM(' Արարատ և Վարյոց ձոր'!G16+Արմավիր!G16+Արագածոտն!G16+Կոտայք!G16+Տավուշ!G16+Լոռի!G16+Սյունիք!G16+Գեղարքունիք!G16+Շիրակ!G16+'Երևան քր. դ. '!G16+'Երևան քաղ. դ. '!G16)</f>
        <v>0</v>
      </c>
      <c r="H16" s="16">
        <f>SUM(' Արարատ և Վարյոց ձոր'!H16+Արմավիր!H16+Արագածոտն!H16+Կոտայք!H16+Տավուշ!H16+Լոռի!H16+Սյունիք!H16+Գեղարքունիք!H16+Շիրակ!H16+'Երևան քր. դ. '!H16+'Երևան քաղ. դ. '!H16)</f>
        <v>0</v>
      </c>
      <c r="I16" s="16">
        <f>SUM(' Արարատ և Վարյոց ձոր'!I16+Արմավիր!I16+Արագածոտն!I16+Կոտայք!I16+Տավուշ!I16+Լոռի!I16+Սյունիք!I16+Գեղարքունիք!I16+Շիրակ!I16+'Երևան քր. դ. '!I16+'Երևան քաղ. դ. '!I16)</f>
        <v>0</v>
      </c>
      <c r="J16" s="16">
        <f>SUM(' Արարատ և Վարյոց ձոր'!J16+Արմավիր!J16+Արագածոտն!J16+Կոտայք!J16+Տավուշ!J16+Լոռի!J16+Սյունիք!J16+Գեղարքունիք!J16+Շիրակ!J16+'Երևան քր. դ. '!J16+'Երևան քաղ. դ. '!J16)</f>
        <v>0</v>
      </c>
      <c r="K16" s="16">
        <f>SUM(' Արարատ և Վարյոց ձոր'!K16+Արմավիր!K16+Արագածոտն!K16+Կոտայք!K16+Տավուշ!K16+Լոռի!K16+Սյունիք!K16+Գեղարքունիք!K16+Շիրակ!K16+'Երևան քր. դ. '!K16+'Երևան քաղ. դ. '!K16)</f>
        <v>0</v>
      </c>
      <c r="L16" s="16">
        <f>SUM(' Արարատ և Վարյոց ձոր'!L16+Արմավիր!L16+Արագածոտն!L16+Կոտայք!L16+Տավուշ!L16+Լոռի!L16+Սյունիք!L16+Գեղարքունիք!L16+Շիրակ!L16+'Երևան քր. դ. '!L16+'Երևան քաղ. դ. '!L16)</f>
        <v>0</v>
      </c>
      <c r="M16" s="16">
        <f>SUM(' Արարատ և Վարյոց ձոր'!M16+Արմավիր!M16+Արագածոտն!M16+Կոտայք!M16+Տավուշ!M16+Լոռի!M16+Սյունիք!M16+Գեղարքունիք!M16+Շիրակ!M16+'Երևան քր. դ. '!M16+'Երևան քաղ. դ. '!M16)</f>
        <v>0</v>
      </c>
      <c r="N16" s="16">
        <f>SUM(' Արարատ և Վարյոց ձոր'!N16+Արմավիր!N16+Արագածոտն!N16+Կոտայք!N16+Տավուշ!N16+Լոռի!N16+Սյունիք!N16+Գեղարքունիք!N16+Շիրակ!N16+'Երևան քր. դ. '!N16+'Երևան քաղ. դ. '!N16)</f>
        <v>0</v>
      </c>
      <c r="O16" s="16">
        <f>SUM(' Արարատ և Վարյոց ձոր'!O16+Արմավիր!O16+Արագածոտն!O16+Կոտայք!O16+Տավուշ!O16+Լոռի!O16+Սյունիք!O16+Գեղարքունիք!O16+Շիրակ!O16+'Երևան քր. դ. '!O16+'Երևան քաղ. դ. '!O16)</f>
        <v>0</v>
      </c>
      <c r="P16" s="16">
        <f>SUM(' Արարատ և Վարյոց ձոր'!P16+Արմավիր!P16+Արագածոտն!P16+Կոտայք!P16+Տավուշ!P16+Լոռի!P16+Սյունիք!P16+Գեղարքունիք!P16+Շիրակ!P16+'Երևան քր. դ. '!P16+'Երևան քաղ. դ. '!P16)</f>
        <v>0</v>
      </c>
      <c r="Q16" s="16">
        <f>SUM(' Արարատ և Վարյոց ձոր'!Q16+Արմավիր!Q16+Արագածոտն!Q16+Կոտայք!Q16+Տավուշ!Q16+Լոռի!Q16+Սյունիք!Q16+Գեղարքունիք!Q16+Շիրակ!Q16+'Երևան քր. դ. '!Q16+'Երևան քաղ. դ. '!Q16)</f>
        <v>0</v>
      </c>
      <c r="R16" s="16">
        <f t="shared" si="1"/>
        <v>0</v>
      </c>
      <c r="S16" s="16">
        <f t="shared" si="2"/>
        <v>0</v>
      </c>
      <c r="T16" s="16">
        <f t="shared" si="3"/>
        <v>0</v>
      </c>
      <c r="U16" s="16">
        <f t="shared" si="4"/>
        <v>0</v>
      </c>
    </row>
    <row r="17" spans="1:28" ht="38.25" customHeight="1">
      <c r="A17" s="3">
        <v>5</v>
      </c>
      <c r="B17" s="60" t="s">
        <v>8</v>
      </c>
      <c r="C17" s="61"/>
      <c r="D17" s="16">
        <f>SUM(' Արարատ և Վարյոց ձոր'!D17+Արմավիր!D17+Արագածոտն!D17+Կոտայք!D17+Տավուշ!D17+Լոռի!D17+Սյունիք!D17+Գեղարքունիք!D17+Շիրակ!D17+'Երևան քր. դ. '!D17+'Երևան քաղ. դ. '!D17)</f>
        <v>0</v>
      </c>
      <c r="E17" s="16">
        <f>SUM(' Արարատ և Վարյոց ձոր'!E17+Արմավիր!E17+Արագածոտն!E17+Կոտայք!E17+Տավուշ!E17+Լոռի!E17+Սյունիք!E17+Գեղարքունիք!E17+Շիրակ!E17+'Երևան քր. դ. '!E17+'Երևան քաղ. դ. '!E17)</f>
        <v>6</v>
      </c>
      <c r="F17" s="16">
        <f>SUM(' Արարատ և Վարյոց ձոր'!F17+Արմավիր!F17+Արագածոտն!F17+Կոտայք!F17+Տավուշ!F17+Լոռի!F17+Սյունիք!F17+Գեղարքունիք!F17+Շիրակ!F17+'Երևան քր. դ. '!F17+'Երևան քաղ. դ. '!F17)</f>
        <v>0</v>
      </c>
      <c r="G17" s="16">
        <f>SUM(' Արարատ և Վարյոց ձոր'!G17+Արմավիր!G17+Արագածոտն!G17+Կոտայք!G17+Տավուշ!G17+Լոռի!G17+Սյունիք!G17+Գեղարքունիք!G17+Շիրակ!G17+'Երևան քր. դ. '!G17+'Երևան քաղ. դ. '!G17)</f>
        <v>2</v>
      </c>
      <c r="H17" s="16">
        <f>SUM(' Արարատ և Վարյոց ձոր'!H17+Արմավիր!H17+Արագածոտն!H17+Կոտայք!H17+Տավուշ!H17+Լոռի!H17+Սյունիք!H17+Գեղարքունիք!H17+Շիրակ!H17+'Երևան քր. դ. '!H17+'Երևան քաղ. դ. '!H17)</f>
        <v>1</v>
      </c>
      <c r="I17" s="16">
        <f>SUM(' Արարատ և Վարյոց ձոր'!I17+Արմավիր!I17+Արագածոտն!I17+Կոտայք!I17+Տավուշ!I17+Լոռի!I17+Սյունիք!I17+Գեղարքունիք!I17+Շիրակ!I17+'Երևան քր. դ. '!I17+'Երևան քաղ. դ. '!I17)</f>
        <v>0</v>
      </c>
      <c r="J17" s="16">
        <f>SUM(' Արարատ և Վարյոց ձոր'!J17+Արմավիր!J17+Արագածոտն!J17+Կոտայք!J17+Տավուշ!J17+Լոռի!J17+Սյունիք!J17+Գեղարքունիք!J17+Շիրակ!J17+'Երևան քր. դ. '!J17+'Երևան քաղ. դ. '!J17)</f>
        <v>3</v>
      </c>
      <c r="K17" s="16">
        <f>SUM(' Արարատ և Վարյոց ձոր'!K17+Արմավիր!K17+Արագածոտն!K17+Կոտայք!K17+Տավուշ!K17+Լոռի!K17+Սյունիք!K17+Գեղարքունիք!K17+Շիրակ!K17+'Երևան քր. դ. '!K17+'Երևան քաղ. դ. '!K17)</f>
        <v>0</v>
      </c>
      <c r="L17" s="16">
        <f>SUM(' Արարատ և Վարյոց ձոր'!L17+Արմավիր!L17+Արագածոտն!L17+Կոտայք!L17+Տավուշ!L17+Լոռի!L17+Սյունիք!L17+Գեղարքունիք!L17+Շիրակ!L17+'Երևան քր. դ. '!L17+'Երևան քաղ. դ. '!L17)</f>
        <v>6</v>
      </c>
      <c r="M17" s="16">
        <f>SUM(' Արարատ և Վարյոց ձոր'!M17+Արմավիր!M17+Արագածոտն!M17+Կոտայք!M17+Տավուշ!M17+Լոռի!M17+Սյունիք!M17+Գեղարքունիք!M17+Շիրակ!M17+'Երևան քր. դ. '!M17+'Երևան քաղ. դ. '!M17)</f>
        <v>0</v>
      </c>
      <c r="N17" s="16">
        <f>SUM(' Արարատ և Վարյոց ձոր'!N17+Արմավիր!N17+Արագածոտն!N17+Կոտայք!N17+Տավուշ!N17+Լոռի!N17+Սյունիք!N17+Գեղարքունիք!N17+Շիրակ!N17+'Երևան քր. դ. '!N17+'Երևան քաղ. դ. '!N17)</f>
        <v>0</v>
      </c>
      <c r="O17" s="16">
        <f>SUM(' Արարատ և Վարյոց ձոր'!O17+Արմավիր!O17+Արագածոտն!O17+Կոտայք!O17+Տավուշ!O17+Լոռի!O17+Սյունիք!O17+Գեղարքունիք!O17+Շիրակ!O17+'Երևան քր. դ. '!O17+'Երևան քաղ. դ. '!O17)</f>
        <v>2</v>
      </c>
      <c r="P17" s="16">
        <f>SUM(' Արարատ և Վարյոց ձոր'!P17+Արմավիր!P17+Արագածոտն!P17+Կոտայք!P17+Տավուշ!P17+Լոռի!P17+Սյունիք!P17+Գեղարքունիք!P17+Շիրակ!P17+'Երևան քր. դ. '!P17+'Երևան քաղ. դ. '!P17)</f>
        <v>2</v>
      </c>
      <c r="Q17" s="16">
        <f>SUM(' Արարատ և Վարյոց ձոր'!Q17+Արմավիր!Q17+Արագածոտն!Q17+Կոտայք!Q17+Տավուշ!Q17+Լոռի!Q17+Սյունիք!Q17+Գեղարքունիք!Q17+Շիրակ!Q17+'Երևան քր. դ. '!Q17+'Երևան քաղ. դ. '!Q17)</f>
        <v>0</v>
      </c>
      <c r="R17" s="16">
        <f t="shared" si="1"/>
        <v>6</v>
      </c>
      <c r="S17" s="16">
        <f t="shared" si="2"/>
        <v>6</v>
      </c>
      <c r="T17" s="16">
        <f t="shared" si="3"/>
        <v>6</v>
      </c>
      <c r="U17" s="16">
        <f t="shared" si="4"/>
        <v>6</v>
      </c>
    </row>
    <row r="18" spans="1:28" ht="47.25" customHeight="1">
      <c r="A18" s="4">
        <v>6</v>
      </c>
      <c r="B18" s="60" t="s">
        <v>9</v>
      </c>
      <c r="C18" s="61"/>
      <c r="D18" s="16">
        <f>SUM(' Արարատ և Վարյոց ձոր'!D18+Արմավիր!D18+Արագածոտն!D18+Կոտայք!D18+Տավուշ!D18+Լոռի!D18+Սյունիք!D18+Գեղարքունիք!D18+Շիրակ!D18+'Երևան քր. դ. '!D18+'Երևան քաղ. դ. '!D18)</f>
        <v>0</v>
      </c>
      <c r="E18" s="16">
        <f>SUM(' Արարատ և Վարյոց ձոր'!E18+Արմավիր!E18+Արագածոտն!E18+Կոտայք!E18+Տավուշ!E18+Լոռի!E18+Սյունիք!E18+Գեղարքունիք!E18+Շիրակ!E18+'Երևան քր. դ. '!E18+'Երևան քաղ. դ. '!E18)</f>
        <v>0</v>
      </c>
      <c r="F18" s="16">
        <f>SUM(' Արարատ և Վարյոց ձոր'!F18+Արմավիր!F18+Արագածոտն!F18+Կոտայք!F18+Տավուշ!F18+Լոռի!F18+Սյունիք!F18+Գեղարքունիք!F18+Շիրակ!F18+'Երևան քր. դ. '!F18+'Երևան քաղ. դ. '!F18)</f>
        <v>0</v>
      </c>
      <c r="G18" s="16">
        <f>SUM(' Արարատ և Վարյոց ձոր'!G18+Արմավիր!G18+Արագածոտն!G18+Կոտայք!G18+Տավուշ!G18+Լոռի!G18+Սյունիք!G18+Գեղարքունիք!G18+Շիրակ!G18+'Երևան քր. դ. '!G18+'Երևան քաղ. դ. '!G18)</f>
        <v>0</v>
      </c>
      <c r="H18" s="16">
        <f>SUM(' Արարատ և Վարյոց ձոր'!H18+Արմավիր!H18+Արագածոտն!H18+Կոտայք!H18+Տավուշ!H18+Լոռի!H18+Սյունիք!H18+Գեղարքունիք!H18+Շիրակ!H18+'Երևան քր. դ. '!H18+'Երևան քաղ. դ. '!H18)</f>
        <v>0</v>
      </c>
      <c r="I18" s="16">
        <f>SUM(' Արարատ և Վարյոց ձոր'!I18+Արմավիր!I18+Արագածոտն!I18+Կոտայք!I18+Տավուշ!I18+Լոռի!I18+Սյունիք!I18+Գեղարքունիք!I18+Շիրակ!I18+'Երևան քր. դ. '!I18+'Երևան քաղ. դ. '!I18)</f>
        <v>0</v>
      </c>
      <c r="J18" s="16">
        <f>SUM(' Արարատ և Վարյոց ձոր'!J18+Արմավիր!J18+Արագածոտն!J18+Կոտայք!J18+Տավուշ!J18+Լոռի!J18+Սյունիք!J18+Գեղարքունիք!J18+Շիրակ!J18+'Երևան քր. դ. '!J18+'Երևան քաղ. դ. '!J18)</f>
        <v>0</v>
      </c>
      <c r="K18" s="16">
        <f>SUM(' Արարատ և Վարյոց ձոր'!K18+Արմավիր!K18+Արագածոտն!K18+Կոտայք!K18+Տավուշ!K18+Լոռի!K18+Սյունիք!K18+Գեղարքունիք!K18+Շիրակ!K18+'Երևան քր. դ. '!K18+'Երևան քաղ. դ. '!K18)</f>
        <v>0</v>
      </c>
      <c r="L18" s="16">
        <f>SUM(' Արարատ և Վարյոց ձոր'!L18+Արմավիր!L18+Արագածոտն!L18+Կոտայք!L18+Տավուշ!L18+Լոռի!L18+Սյունիք!L18+Գեղարքունիք!L18+Շիրակ!L18+'Երևան քր. դ. '!L18+'Երևան քաղ. դ. '!L18)</f>
        <v>0</v>
      </c>
      <c r="M18" s="16">
        <f>SUM(' Արարատ և Վարյոց ձոր'!M18+Արմավիր!M18+Արագածոտն!M18+Կոտայք!M18+Տավուշ!M18+Լոռի!M18+Սյունիք!M18+Գեղարքունիք!M18+Շիրակ!M18+'Երևան քր. դ. '!M18+'Երևան քաղ. դ. '!M18)</f>
        <v>0</v>
      </c>
      <c r="N18" s="16">
        <f>SUM(' Արարատ և Վարյոց ձոր'!N18+Արմավիր!N18+Արագածոտն!N18+Կոտայք!N18+Տավուշ!N18+Լոռի!N18+Սյունիք!N18+Գեղարքունիք!N18+Շիրակ!N18+'Երևան քր. դ. '!N18+'Երևան քաղ. դ. '!N18)</f>
        <v>0</v>
      </c>
      <c r="O18" s="16">
        <f>SUM(' Արարատ և Վարյոց ձոր'!O18+Արմավիր!O18+Արագածոտն!O18+Կոտայք!O18+Տավուշ!O18+Լոռի!O18+Սյունիք!O18+Գեղարքունիք!O18+Շիրակ!O18+'Երևան քր. դ. '!O18+'Երևան քաղ. դ. '!O18)</f>
        <v>0</v>
      </c>
      <c r="P18" s="16">
        <f>SUM(' Արարատ և Վարյոց ձոր'!P18+Արմավիր!P18+Արագածոտն!P18+Կոտայք!P18+Տավուշ!P18+Լոռի!P18+Սյունիք!P18+Գեղարքունիք!P18+Շիրակ!P18+'Երևան քր. դ. '!P18+'Երևան քաղ. դ. '!P18)</f>
        <v>0</v>
      </c>
      <c r="Q18" s="16">
        <f>SUM(' Արարատ և Վարյոց ձոր'!Q18+Արմավիր!Q18+Արագածոտն!Q18+Կոտայք!Q18+Տավուշ!Q18+Լոռի!Q18+Սյունիք!Q18+Գեղարքունիք!Q18+Շիրակ!Q18+'Երևան քր. դ. '!Q18+'Երևան քաղ. դ. '!Q18)</f>
        <v>0</v>
      </c>
      <c r="R18" s="16">
        <f t="shared" si="1"/>
        <v>0</v>
      </c>
      <c r="S18" s="16">
        <f t="shared" si="2"/>
        <v>0</v>
      </c>
      <c r="T18" s="16">
        <f t="shared" si="3"/>
        <v>0</v>
      </c>
      <c r="U18" s="16">
        <f t="shared" si="4"/>
        <v>0</v>
      </c>
    </row>
    <row r="19" spans="1:28" ht="44.25" customHeight="1">
      <c r="A19" s="3">
        <v>7</v>
      </c>
      <c r="B19" s="60" t="s">
        <v>10</v>
      </c>
      <c r="C19" s="61"/>
      <c r="D19" s="16">
        <f>SUM(' Արարատ և Վարյոց ձոր'!D19+Արմավիր!D19+Արագածոտն!D19+Կոտայք!D19+Տավուշ!D19+Լոռի!D19+Սյունիք!D19+Գեղարքունիք!D19+Շիրակ!D19+'Երևան քր. դ. '!D19+'Երևան քաղ. դ. '!D19)</f>
        <v>0</v>
      </c>
      <c r="E19" s="16">
        <f>SUM(' Արարատ և Վարյոց ձոր'!E19+Արմավիր!E19+Արագածոտն!E19+Կոտայք!E19+Տավուշ!E19+Լոռի!E19+Սյունիք!E19+Գեղարքունիք!E19+Շիրակ!E19+'Երևան քր. դ. '!E19+'Երևան քաղ. դ. '!E19)</f>
        <v>0</v>
      </c>
      <c r="F19" s="16">
        <f>SUM(' Արարատ և Վարյոց ձոր'!F19+Արմավիր!F19+Արագածոտն!F19+Կոտայք!F19+Տավուշ!F19+Լոռի!F19+Սյունիք!F19+Գեղարքունիք!F19+Շիրակ!F19+'Երևան քր. դ. '!F19+'Երևան քաղ. դ. '!F19)</f>
        <v>0</v>
      </c>
      <c r="G19" s="16">
        <f>SUM(' Արարատ և Վարյոց ձոր'!G19+Արմավիր!G19+Արագածոտն!G19+Կոտայք!G19+Տավուշ!G19+Լոռի!G19+Սյունիք!G19+Գեղարքունիք!G19+Շիրակ!G19+'Երևան քր. դ. '!G19+'Երևան քաղ. դ. '!G19)</f>
        <v>0</v>
      </c>
      <c r="H19" s="16">
        <f>SUM(' Արարատ և Վարյոց ձոր'!H19+Արմավիր!H19+Արագածոտն!H19+Կոտայք!H19+Տավուշ!H19+Լոռի!H19+Սյունիք!H19+Գեղարքունիք!H19+Շիրակ!H19+'Երևան քր. դ. '!H19+'Երևան քաղ. դ. '!H19)</f>
        <v>0</v>
      </c>
      <c r="I19" s="16">
        <f>SUM(' Արարատ և Վարյոց ձոր'!I19+Արմավիր!I19+Արագածոտն!I19+Կոտայք!I19+Տավուշ!I19+Լոռի!I19+Սյունիք!I19+Գեղարքունիք!I19+Շիրակ!I19+'Երևան քր. դ. '!I19+'Երևան քաղ. դ. '!I19)</f>
        <v>0</v>
      </c>
      <c r="J19" s="16">
        <f>SUM(' Արարատ և Վարյոց ձոր'!J19+Արմավիր!J19+Արագածոտն!J19+Կոտայք!J19+Տավուշ!J19+Լոռի!J19+Սյունիք!J19+Գեղարքունիք!J19+Շիրակ!J19+'Երևան քր. դ. '!J19+'Երևան քաղ. դ. '!J19)</f>
        <v>0</v>
      </c>
      <c r="K19" s="16">
        <f>SUM(' Արարատ և Վարյոց ձոր'!K19+Արմավիր!K19+Արագածոտն!K19+Կոտայք!K19+Տավուշ!K19+Լոռի!K19+Սյունիք!K19+Գեղարքունիք!K19+Շիրակ!K19+'Երևան քր. դ. '!K19+'Երևան քաղ. դ. '!K19)</f>
        <v>0</v>
      </c>
      <c r="L19" s="16">
        <f>SUM(' Արարատ և Վարյոց ձոր'!L19+Արմավիր!L19+Արագածոտն!L19+Կոտայք!L19+Տավուշ!L19+Լոռի!L19+Սյունիք!L19+Գեղարքունիք!L19+Շիրակ!L19+'Երևան քր. դ. '!L19+'Երևան քաղ. դ. '!L19)</f>
        <v>0</v>
      </c>
      <c r="M19" s="16">
        <f>SUM(' Արարատ և Վարյոց ձոր'!M19+Արմավիր!M19+Արագածոտն!M19+Կոտայք!M19+Տավուշ!M19+Լոռի!M19+Սյունիք!M19+Գեղարքունիք!M19+Շիրակ!M19+'Երևան քր. դ. '!M19+'Երևան քաղ. դ. '!M19)</f>
        <v>0</v>
      </c>
      <c r="N19" s="16">
        <f>SUM(' Արարատ և Վարյոց ձոր'!N19+Արմավիր!N19+Արագածոտն!N19+Կոտայք!N19+Տավուշ!N19+Լոռի!N19+Սյունիք!N19+Գեղարքունիք!N19+Շիրակ!N19+'Երևան քր. դ. '!N19+'Երևան քաղ. դ. '!N19)</f>
        <v>0</v>
      </c>
      <c r="O19" s="16">
        <f>SUM(' Արարատ և Վարյոց ձոր'!O19+Արմավիր!O19+Արագածոտն!O19+Կոտայք!O19+Տավուշ!O19+Լոռի!O19+Սյունիք!O19+Գեղարքունիք!O19+Շիրակ!O19+'Երևան քր. դ. '!O19+'Երևան քաղ. դ. '!O19)</f>
        <v>0</v>
      </c>
      <c r="P19" s="16">
        <f>SUM(' Արարատ և Վարյոց ձոր'!P19+Արմավիր!P19+Արագածոտն!P19+Կոտայք!P19+Տավուշ!P19+Լոռի!P19+Սյունիք!P19+Գեղարքունիք!P19+Շիրակ!P19+'Երևան քր. դ. '!P19+'Երևան քաղ. դ. '!P19)</f>
        <v>0</v>
      </c>
      <c r="Q19" s="16">
        <f>SUM(' Արարատ և Վարյոց ձոր'!Q19+Արմավիր!Q19+Արագածոտն!Q19+Կոտայք!Q19+Տավուշ!Q19+Լոռի!Q19+Սյունիք!Q19+Գեղարքունիք!Q19+Շիրակ!Q19+'Երևան քր. դ. '!Q19+'Երևան քաղ. դ. '!Q19)</f>
        <v>0</v>
      </c>
      <c r="R19" s="16">
        <f t="shared" si="1"/>
        <v>0</v>
      </c>
      <c r="S19" s="16">
        <f t="shared" si="2"/>
        <v>0</v>
      </c>
      <c r="T19" s="16">
        <f t="shared" si="3"/>
        <v>0</v>
      </c>
      <c r="U19" s="16">
        <f t="shared" si="4"/>
        <v>0</v>
      </c>
    </row>
    <row r="20" spans="1:28" ht="45.75" customHeight="1">
      <c r="A20" s="3">
        <v>8</v>
      </c>
      <c r="B20" s="60" t="s">
        <v>11</v>
      </c>
      <c r="C20" s="61"/>
      <c r="D20" s="16">
        <f>SUM(' Արարատ և Վարյոց ձոր'!D20+Արմավիր!D20+Արագածոտն!D20+Կոտայք!D20+Տավուշ!D20+Լոռի!D20+Սյունիք!D20+Գեղարքունիք!D20+Շիրակ!D20+'Երևան քր. դ. '!D20+'Երևան քաղ. դ. '!D20)</f>
        <v>0</v>
      </c>
      <c r="E20" s="16">
        <f>SUM(' Արարատ և Վարյոց ձոր'!E20+Արմավիր!E20+Արագածոտն!E20+Կոտայք!E20+Տավուշ!E20+Լոռի!E20+Սյունիք!E20+Գեղարքունիք!E20+Շիրակ!E20+'Երևան քր. դ. '!E20+'Երևան քաղ. դ. '!E20)</f>
        <v>0</v>
      </c>
      <c r="F20" s="16">
        <f>SUM(' Արարատ և Վարյոց ձոր'!F20+Արմավիր!F20+Արագածոտն!F20+Կոտայք!F20+Տավուշ!F20+Լոռի!F20+Սյունիք!F20+Գեղարքունիք!F20+Շիրակ!F20+'Երևան քր. դ. '!F20+'Երևան քաղ. դ. '!F20)</f>
        <v>0</v>
      </c>
      <c r="G20" s="16">
        <f>SUM(' Արարատ և Վարյոց ձոր'!G20+Արմավիր!G20+Արագածոտն!G20+Կոտայք!G20+Տավուշ!G20+Լոռի!G20+Սյունիք!G20+Գեղարքունիք!G20+Շիրակ!G20+'Երևան քր. դ. '!G20+'Երևան քաղ. դ. '!G20)</f>
        <v>0</v>
      </c>
      <c r="H20" s="16">
        <f>SUM(' Արարատ և Վարյոց ձոր'!H20+Արմավիր!H20+Արագածոտն!H20+Կոտայք!H20+Տավուշ!H20+Լոռի!H20+Սյունիք!H20+Գեղարքունիք!H20+Շիրակ!H20+'Երևան քր. դ. '!H20+'Երևան քաղ. դ. '!H20)</f>
        <v>0</v>
      </c>
      <c r="I20" s="16">
        <f>SUM(' Արարատ և Վարյոց ձոր'!I20+Արմավիր!I20+Արագածոտն!I20+Կոտայք!I20+Տավուշ!I20+Լոռի!I20+Սյունիք!I20+Գեղարքունիք!I20+Շիրակ!I20+'Երևան քր. դ. '!I20+'Երևան քաղ. դ. '!I20)</f>
        <v>0</v>
      </c>
      <c r="J20" s="16">
        <f>SUM(' Արարատ և Վարյոց ձոր'!J20+Արմավիր!J20+Արագածոտն!J20+Կոտայք!J20+Տավուշ!J20+Լոռի!J20+Սյունիք!J20+Գեղարքունիք!J20+Շիրակ!J20+'Երևան քր. դ. '!J20+'Երևան քաղ. դ. '!J20)</f>
        <v>0</v>
      </c>
      <c r="K20" s="16">
        <f>SUM(' Արարատ և Վարյոց ձոր'!K20+Արմավիր!K20+Արագածոտն!K20+Կոտայք!K20+Տավուշ!K20+Լոռի!K20+Սյունիք!K20+Գեղարքունիք!K20+Շիրակ!K20+'Երևան քր. դ. '!K20+'Երևան քաղ. դ. '!K20)</f>
        <v>0</v>
      </c>
      <c r="L20" s="16">
        <f>SUM(' Արարատ և Վարյոց ձոր'!L20+Արմավիր!L20+Արագածոտն!L20+Կոտայք!L20+Տավուշ!L20+Լոռի!L20+Սյունիք!L20+Գեղարքունիք!L20+Շիրակ!L20+'Երևան քր. դ. '!L20+'Երևան քաղ. դ. '!L20)</f>
        <v>0</v>
      </c>
      <c r="M20" s="16">
        <f>SUM(' Արարատ և Վարյոց ձոր'!M20+Արմավիր!M20+Արագածոտն!M20+Կոտայք!M20+Տավուշ!M20+Լոռի!M20+Սյունիք!M20+Գեղարքունիք!M20+Շիրակ!M20+'Երևան քր. դ. '!M20+'Երևան քաղ. դ. '!M20)</f>
        <v>0</v>
      </c>
      <c r="N20" s="16">
        <f>SUM(' Արարատ և Վարյոց ձոր'!N20+Արմավիր!N20+Արագածոտն!N20+Կոտայք!N20+Տավուշ!N20+Լոռի!N20+Սյունիք!N20+Գեղարքունիք!N20+Շիրակ!N20+'Երևան քր. դ. '!N20+'Երևան քաղ. դ. '!N20)</f>
        <v>0</v>
      </c>
      <c r="O20" s="16">
        <f>SUM(' Արարատ և Վարյոց ձոր'!O20+Արմավիր!O20+Արագածոտն!O20+Կոտայք!O20+Տավուշ!O20+Լոռի!O20+Սյունիք!O20+Գեղարքունիք!O20+Շիրակ!O20+'Երևան քր. դ. '!O20+'Երևան քաղ. դ. '!O20)</f>
        <v>0</v>
      </c>
      <c r="P20" s="16">
        <f>SUM(' Արարատ և Վարյոց ձոր'!P20+Արմավիր!P20+Արագածոտն!P20+Կոտայք!P20+Տավուշ!P20+Լոռի!P20+Սյունիք!P20+Գեղարքունիք!P20+Շիրակ!P20+'Երևան քր. դ. '!P20+'Երևան քաղ. դ. '!P20)</f>
        <v>0</v>
      </c>
      <c r="Q20" s="16">
        <f>SUM(' Արարատ և Վարյոց ձոր'!Q20+Արմավիր!Q20+Արագածոտն!Q20+Կոտայք!Q20+Տավուշ!Q20+Լոռի!Q20+Սյունիք!Q20+Գեղարքունիք!Q20+Շիրակ!Q20+'Երևան քր. դ. '!Q20+'Երևան քաղ. դ. '!Q20)</f>
        <v>0</v>
      </c>
      <c r="R20" s="16">
        <f t="shared" si="1"/>
        <v>0</v>
      </c>
      <c r="S20" s="16">
        <f t="shared" si="2"/>
        <v>0</v>
      </c>
      <c r="T20" s="16">
        <f t="shared" si="3"/>
        <v>0</v>
      </c>
      <c r="U20" s="16">
        <f t="shared" si="4"/>
        <v>0</v>
      </c>
    </row>
    <row r="21" spans="1:28" ht="42" customHeight="1">
      <c r="A21" s="66" t="s">
        <v>48</v>
      </c>
      <c r="B21" s="66"/>
      <c r="C21" s="66"/>
      <c r="D21" s="16">
        <f>SUM(' Արարատ և Վարյոց ձոր'!D21+Արմավիր!D21+Արագածոտն!D21+Կոտայք!D21+Տավուշ!D21+Լոռի!D21+Սյունիք!D21+Գեղարքունիք!D21+Շիրակ!D21+'Երևան քր. դ. '!D21+'Երևան քաղ. դ. '!D21)</f>
        <v>0</v>
      </c>
      <c r="E21" s="16">
        <f>SUM(' Արարատ և Վարյոց ձոր'!E21+Արմավիր!E21+Արագածոտն!E21+Կոտայք!E21+Տավուշ!E21+Լոռի!E21+Սյունիք!E21+Գեղարքունիք!E21+Շիրակ!E21+'Երևան քր. դ. '!E21+'Երևան քաղ. դ. '!E21)</f>
        <v>16980</v>
      </c>
      <c r="F21" s="16">
        <f>SUM(' Արարատ և Վարյոց ձոր'!F21+Արմավիր!F21+Արագածոտն!F21+Կոտայք!F21+Տավուշ!F21+Լոռի!F21+Սյունիք!F21+Գեղարքունիք!F21+Շիրակ!F21+'Երևան քր. դ. '!F21+'Երևան քաղ. դ. '!F21)</f>
        <v>1807</v>
      </c>
      <c r="G21" s="16">
        <f>SUM(' Արարատ և Վարյոց ձոր'!G21+Արմավիր!G21+Արագածոտն!G21+Կոտայք!G21+Տավուշ!G21+Լոռի!G21+Սյունիք!G21+Գեղարքունիք!G21+Շիրակ!G21+'Երևան քր. դ. '!G21+'Երևան քաղ. դ. '!G21)</f>
        <v>13914</v>
      </c>
      <c r="H21" s="16">
        <f>SUM(' Արարատ և Վարյոց ձոր'!H21+Արմավիր!H21+Արագածոտն!H21+Կոտայք!H21+Տավուշ!H21+Լոռի!H21+Սյունիք!H21+Գեղարքունիք!H21+Շիրակ!H21+'Երևան քր. դ. '!H21+'Երևան քաղ. դ. '!H21)</f>
        <v>75</v>
      </c>
      <c r="I21" s="16">
        <f>SUM(' Արարատ և Վարյոց ձոր'!I21+Արմավիր!I21+Արագածոտն!I21+Կոտայք!I21+Տավուշ!I21+Լոռի!I21+Սյունիք!I21+Գեղարքունիք!I21+Շիրակ!I21+'Երևան քր. դ. '!I21+'Երևան քաղ. դ. '!I21)</f>
        <v>9</v>
      </c>
      <c r="J21" s="16">
        <f>SUM(' Արարատ և Վարյոց ձոր'!J21+Արմավիր!J21+Արագածոտն!J21+Կոտայք!J21+Տավուշ!J21+Լոռի!J21+Սյունիք!J21+Գեղարքունիք!J21+Շիրակ!J21+'Երևան քր. դ. '!J21+'Երևան քաղ. դ. '!J21)</f>
        <v>1175</v>
      </c>
      <c r="K21" s="16">
        <f>SUM(' Արարատ և Վարյոց ձոր'!K21+Արմավիր!K21+Արագածոտն!K21+Կոտայք!K21+Տավուշ!K21+Լոռի!K21+Սյունիք!K21+Գեղարքունիք!K21+Շիրակ!K21+'Երևան քր. դ. '!K21+'Երևան քաղ. դ. '!K21)</f>
        <v>0</v>
      </c>
      <c r="L21" s="16">
        <f>SUM(' Արարատ և Վարյոց ձոր'!L21+Արմավիր!L21+Արագածոտն!L21+Կոտայք!L21+Տավուշ!L21+Լոռի!L21+Սյունիք!L21+Գեղարքունիք!L21+Շիրակ!L21+'Երևան քր. դ. '!L21+'Երևան քաղ. դ. '!L21)</f>
        <v>16980</v>
      </c>
      <c r="M21" s="16">
        <f>SUM(' Արարատ և Վարյոց ձոր'!M21+Արմավիր!M21+Արագածոտն!M21+Կոտայք!M21+Տավուշ!M21+Լոռի!M21+Սյունիք!M21+Գեղարքունիք!M21+Շիրակ!M21+'Երևան քր. դ. '!M21+'Երևան քաղ. դ. '!M21)</f>
        <v>0</v>
      </c>
      <c r="N21" s="16">
        <f>SUM(' Արարատ և Վարյոց ձոր'!N21+Արմավիր!N21+Արագածոտն!N21+Կոտայք!N21+Տավուշ!N21+Լոռի!N21+Սյունիք!N21+Գեղարքունիք!N21+Շիրակ!N21+'Երևան քր. դ. '!N21+'Երևան քաղ. դ. '!N21)</f>
        <v>0</v>
      </c>
      <c r="O21" s="16">
        <f>SUM(' Արարատ և Վարյոց ձոր'!O21+Արմավիր!O21+Արագածոտն!O21+Կոտայք!O21+Տավուշ!O21+Լոռի!O21+Սյունիք!O21+Գեղարքունիք!O21+Շիրակ!O21+'Երևան քր. դ. '!O21+'Երևան քաղ. դ. '!O21)</f>
        <v>288</v>
      </c>
      <c r="P21" s="16">
        <f>SUM(' Արարատ և Վարյոց ձոր'!P21+Արմավիր!P21+Արագածոտն!P21+Կոտայք!P21+Տավուշ!P21+Լոռի!P21+Սյունիք!P21+Գեղարքունիք!P21+Շիրակ!P21+'Երևան քր. դ. '!P21+'Երևան քաղ. դ. '!P21)</f>
        <v>51</v>
      </c>
      <c r="Q21" s="16">
        <f>SUM(' Արարատ և Վարյոց ձոր'!Q21+Արմավիր!Q21+Արագածոտն!Q21+Կոտայք!Q21+Տավուշ!Q21+Լոռի!Q21+Սյունիք!Q21+Գեղարքունիք!Q21+Շիրակ!Q21+'Երևան քր. դ. '!Q21+'Երևան քաղ. դ. '!Q21)</f>
        <v>91</v>
      </c>
      <c r="R21" s="17">
        <f t="shared" ref="R21:U21" si="6">SUM(R22:R28)</f>
        <v>16980</v>
      </c>
      <c r="S21" s="17">
        <f t="shared" si="6"/>
        <v>16980</v>
      </c>
      <c r="T21" s="17">
        <f t="shared" si="6"/>
        <v>16980</v>
      </c>
      <c r="U21" s="17">
        <f t="shared" si="6"/>
        <v>16980</v>
      </c>
    </row>
    <row r="22" spans="1:28" ht="42" customHeight="1">
      <c r="A22" s="30">
        <v>1</v>
      </c>
      <c r="B22" s="88" t="s">
        <v>36</v>
      </c>
      <c r="C22" s="89"/>
      <c r="D22" s="16">
        <f>SUM(' Արարատ և Վարյոց ձոր'!D22+Արմավիր!D22+Արագածոտն!D22+Կոտայք!D22+Տավուշ!D22+Լոռի!D22+Սյունիք!D22+Գեղարքունիք!D22+Շիրակ!D22+'Երևան քր. դ. '!D22+'Երևան քաղ. դ. '!D22)</f>
        <v>0</v>
      </c>
      <c r="E22" s="16">
        <f>SUM(' Արարատ և Վարյոց ձոր'!E22+Արմավիր!E22+Արագածոտն!E22+Կոտայք!E22+Տավուշ!E22+Լոռի!E22+Սյունիք!E22+Գեղարքունիք!E22+Շիրակ!E22+'Երևան քր. դ. '!E22+'Երևան քաղ. դ. '!E22)</f>
        <v>7800</v>
      </c>
      <c r="F22" s="16">
        <f>SUM(' Արարատ և Վարյոց ձոր'!F22+Արմավիր!F22+Արագածոտն!F22+Կոտայք!F22+Տավուշ!F22+Լոռի!F22+Սյունիք!F22+Գեղարքունիք!F22+Շիրակ!F22+'Երևան քր. դ. '!F22+'Երևան քաղ. դ. '!F22)</f>
        <v>1071</v>
      </c>
      <c r="G22" s="16">
        <f>SUM(' Արարատ և Վարյոց ձոր'!G22+Արմավիր!G22+Արագածոտն!G22+Կոտայք!G22+Տավուշ!G22+Լոռի!G22+Սյունիք!G22+Գեղարքունիք!G22+Շիրակ!G22+'Երևան քր. դ. '!G22+'Երևան քաղ. դ. '!G22)</f>
        <v>6275</v>
      </c>
      <c r="H22" s="16">
        <f>SUM(' Արարատ և Վարյոց ձոր'!H22+Արմավիր!H22+Արագածոտն!H22+Կոտայք!H22+Տավուշ!H22+Լոռի!H22+Սյունիք!H22+Գեղարքունիք!H22+Շիրակ!H22+'Երևան քր. դ. '!H22+'Երևան քաղ. դ. '!H22)</f>
        <v>22</v>
      </c>
      <c r="I22" s="16">
        <f>SUM(' Արարատ և Վարյոց ձոր'!I22+Արմավիր!I22+Արագածոտն!I22+Կոտայք!I22+Տավուշ!I22+Լոռի!I22+Սյունիք!I22+Գեղարքունիք!I22+Շիրակ!I22+'Երևան քր. դ. '!I22+'Երևան քաղ. դ. '!I22)</f>
        <v>6</v>
      </c>
      <c r="J22" s="16">
        <f>SUM(' Արարատ և Վարյոց ձոր'!J22+Արմավիր!J22+Արագածոտն!J22+Կոտայք!J22+Տավուշ!J22+Լոռի!J22+Սյունիք!J22+Գեղարքունիք!J22+Շիրակ!J22+'Երևան քր. դ. '!J22+'Երևան քաղ. դ. '!J22)</f>
        <v>426</v>
      </c>
      <c r="K22" s="16">
        <f>SUM(' Արարատ և Վարյոց ձոր'!K22+Արմավիր!K22+Արագածոտն!K22+Կոտայք!K22+Տավուշ!K22+Լոռի!K22+Սյունիք!K22+Գեղարքունիք!K22+Շիրակ!K22+'Երևան քր. դ. '!K22+'Երևան քաղ. դ. '!K22)</f>
        <v>0</v>
      </c>
      <c r="L22" s="16">
        <f>SUM(' Արարատ և Վարյոց ձոր'!L22+Արմավիր!L22+Արագածոտն!L22+Կոտայք!L22+Տավուշ!L22+Լոռի!L22+Սյունիք!L22+Գեղարքունիք!L22+Շիրակ!L22+'Երևան քր. դ. '!L22+'Երևան քաղ. դ. '!L22)</f>
        <v>7800</v>
      </c>
      <c r="M22" s="16">
        <f>SUM(' Արարատ և Վարյոց ձոր'!M22+Արմավիր!M22+Արագածոտն!M22+Կոտայք!M22+Տավուշ!M22+Լոռի!M22+Սյունիք!M22+Գեղարքունիք!M22+Շիրակ!M22+'Երևան քր. դ. '!M22+'Երևան քաղ. դ. '!M22)</f>
        <v>0</v>
      </c>
      <c r="N22" s="16">
        <f>SUM(' Արարատ և Վարյոց ձոր'!N22+Արմավիր!N22+Արագածոտն!N22+Կոտայք!N22+Տավուշ!N22+Լոռի!N22+Սյունիք!N22+Գեղարքունիք!N22+Շիրակ!N22+'Երևան քր. դ. '!N22+'Երևան քաղ. դ. '!N22)</f>
        <v>0</v>
      </c>
      <c r="O22" s="16">
        <f>SUM(' Արարատ և Վարյոց ձոր'!O22+Արմավիր!O22+Արագածոտն!O22+Կոտայք!O22+Տավուշ!O22+Լոռի!O22+Սյունիք!O22+Գեղարքունիք!O22+Շիրակ!O22+'Երևան քր. դ. '!O22+'Երևան քաղ. դ. '!O22)</f>
        <v>187</v>
      </c>
      <c r="P22" s="16">
        <f>SUM(' Արարատ և Վարյոց ձոր'!P22+Արմավիր!P22+Արագածոտն!P22+Կոտայք!P22+Տավուշ!P22+Լոռի!P22+Սյունիք!P22+Գեղարքունիք!P22+Շիրակ!P22+'Երևան քր. դ. '!P22+'Երևան քաղ. դ. '!P22)</f>
        <v>27</v>
      </c>
      <c r="Q22" s="16">
        <f>SUM(' Արարատ և Վարյոց ձոր'!Q22+Արմավիր!Q22+Արագածոտն!Q22+Կոտայք!Q22+Տավուշ!Q22+Լոռի!Q22+Սյունիք!Q22+Գեղարքունիք!Q22+Շիրակ!Q22+'Երևան քր. դ. '!Q22+'Երևան քաղ. դ. '!Q22)</f>
        <v>62</v>
      </c>
      <c r="R22" s="16">
        <f t="shared" si="1"/>
        <v>7800</v>
      </c>
      <c r="S22" s="16">
        <f t="shared" si="2"/>
        <v>7800</v>
      </c>
      <c r="T22" s="16">
        <f t="shared" si="3"/>
        <v>7800</v>
      </c>
      <c r="U22" s="16">
        <f t="shared" si="4"/>
        <v>7800</v>
      </c>
    </row>
    <row r="23" spans="1:28" s="2" customFormat="1" ht="45" customHeight="1">
      <c r="A23" s="30">
        <v>2</v>
      </c>
      <c r="B23" s="88" t="s">
        <v>37</v>
      </c>
      <c r="C23" s="89"/>
      <c r="D23" s="16">
        <f>SUM(' Արարատ և Վարյոց ձոր'!D23+Արմավիր!D23+Արագածոտն!D23+Կոտայք!D23+Տավուշ!D23+Լոռի!D23+Սյունիք!D23+Գեղարքունիք!D23+Շիրակ!D23+'Երևան քր. դ. '!D23+'Երևան քաղ. դ. '!D23)</f>
        <v>0</v>
      </c>
      <c r="E23" s="16">
        <f>SUM(' Արարատ և Վարյոց ձոր'!E23+Արմավիր!E23+Արագածոտն!E23+Կոտայք!E23+Տավուշ!E23+Լոռի!E23+Սյունիք!E23+Գեղարքունիք!E23+Շիրակ!E23+'Երևան քր. դ. '!E23+'Երևան քաղ. դ. '!E23)</f>
        <v>10</v>
      </c>
      <c r="F23" s="16">
        <f>SUM(' Արարատ և Վարյոց ձոր'!F23+Արմավիր!F23+Արագածոտն!F23+Կոտայք!F23+Տավուշ!F23+Լոռի!F23+Սյունիք!F23+Գեղարքունիք!F23+Շիրակ!F23+'Երևան քր. դ. '!F23+'Երևան քաղ. դ. '!F23)</f>
        <v>0</v>
      </c>
      <c r="G23" s="16">
        <f>SUM(' Արարատ և Վարյոց ձոր'!G23+Արմավիր!G23+Արագածոտն!G23+Կոտայք!G23+Տավուշ!G23+Լոռի!G23+Սյունիք!G23+Գեղարքունիք!G23+Շիրակ!G23+'Երևան քր. դ. '!G23+'Երևան քաղ. դ. '!G23)</f>
        <v>6</v>
      </c>
      <c r="H23" s="16">
        <f>SUM(' Արարատ և Վարյոց ձոր'!H23+Արմավիր!H23+Արագածոտն!H23+Կոտայք!H23+Տավուշ!H23+Լոռի!H23+Սյունիք!H23+Գեղարքունիք!H23+Շիրակ!H23+'Երևան քր. դ. '!H23+'Երևան քաղ. դ. '!H23)</f>
        <v>0</v>
      </c>
      <c r="I23" s="16">
        <f>SUM(' Արարատ և Վարյոց ձոր'!I23+Արմավիր!I23+Արագածոտն!I23+Կոտայք!I23+Տավուշ!I23+Լոռի!I23+Սյունիք!I23+Գեղարքունիք!I23+Շիրակ!I23+'Երևան քր. դ. '!I23+'Երևան քաղ. դ. '!I23)</f>
        <v>0</v>
      </c>
      <c r="J23" s="16">
        <f>SUM(' Արարատ և Վարյոց ձոր'!J23+Արմավիր!J23+Արագածոտն!J23+Կոտայք!J23+Տավուշ!J23+Լոռի!J23+Սյունիք!J23+Գեղարքունիք!J23+Շիրակ!J23+'Երևան քր. դ. '!J23+'Երևան քաղ. դ. '!J23)</f>
        <v>4</v>
      </c>
      <c r="K23" s="16">
        <f>SUM(' Արարատ և Վարյոց ձոր'!K23+Արմավիր!K23+Արագածոտն!K23+Կոտայք!K23+Տավուշ!K23+Լոռի!K23+Սյունիք!K23+Գեղարքունիք!K23+Շիրակ!K23+'Երևան քր. դ. '!K23+'Երևան քաղ. դ. '!K23)</f>
        <v>0</v>
      </c>
      <c r="L23" s="16">
        <f>SUM(' Արարատ և Վարյոց ձոր'!L23+Արմավիր!L23+Արագածոտն!L23+Կոտայք!L23+Տավուշ!L23+Լոռի!L23+Սյունիք!L23+Գեղարքունիք!L23+Շիրակ!L23+'Երևան քր. դ. '!L23+'Երևան քաղ. դ. '!L23)</f>
        <v>10</v>
      </c>
      <c r="M23" s="16">
        <f>SUM(' Արարատ և Վարյոց ձոր'!M23+Արմավիր!M23+Արագածոտն!M23+Կոտայք!M23+Տավուշ!M23+Լոռի!M23+Սյունիք!M23+Գեղարքունիք!M23+Շիրակ!M23+'Երևան քր. դ. '!M23+'Երևան քաղ. դ. '!M23)</f>
        <v>0</v>
      </c>
      <c r="N23" s="16">
        <f>SUM(' Արարատ և Վարյոց ձոր'!N23+Արմավիր!N23+Արագածոտն!N23+Կոտայք!N23+Տավուշ!N23+Լոռի!N23+Սյունիք!N23+Գեղարքունիք!N23+Շիրակ!N23+'Երևան քր. դ. '!N23+'Երևան քաղ. դ. '!N23)</f>
        <v>0</v>
      </c>
      <c r="O23" s="16">
        <f>SUM(' Արարատ և Վարյոց ձոր'!O23+Արմավիր!O23+Արագածոտն!O23+Կոտայք!O23+Տավուշ!O23+Լոռի!O23+Սյունիք!O23+Գեղարքունիք!O23+Շիրակ!O23+'Երևան քր. դ. '!O23+'Երևան քաղ. դ. '!O23)</f>
        <v>0</v>
      </c>
      <c r="P23" s="16">
        <f>SUM(' Արարատ և Վարյոց ձոր'!P23+Արմավիր!P23+Արագածոտն!P23+Կոտայք!P23+Տավուշ!P23+Լոռի!P23+Սյունիք!P23+Գեղարքունիք!P23+Շիրակ!P23+'Երևան քր. դ. '!P23+'Երևան քաղ. դ. '!P23)</f>
        <v>0</v>
      </c>
      <c r="Q23" s="16">
        <f>SUM(' Արարատ և Վարյոց ձոր'!Q23+Արմավիր!Q23+Արագածոտն!Q23+Կոտայք!Q23+Տավուշ!Q23+Լոռի!Q23+Սյունիք!Q23+Գեղարքունիք!Q23+Շիրակ!Q23+'Երևան քր. դ. '!Q23+'Երևան քաղ. դ. '!Q23)</f>
        <v>0</v>
      </c>
      <c r="R23" s="16">
        <f t="shared" si="1"/>
        <v>10</v>
      </c>
      <c r="S23" s="16">
        <f t="shared" si="2"/>
        <v>10</v>
      </c>
      <c r="T23" s="16">
        <f t="shared" si="3"/>
        <v>10</v>
      </c>
      <c r="U23" s="16">
        <f t="shared" si="4"/>
        <v>10</v>
      </c>
      <c r="V23" s="1"/>
      <c r="W23" s="1"/>
      <c r="X23" s="1"/>
      <c r="Y23" s="1"/>
      <c r="Z23" s="1"/>
      <c r="AA23" s="1"/>
      <c r="AB23" s="1"/>
    </row>
    <row r="24" spans="1:28" ht="69.75" customHeight="1">
      <c r="A24" s="3">
        <v>3</v>
      </c>
      <c r="B24" s="90" t="s">
        <v>38</v>
      </c>
      <c r="C24" s="91"/>
      <c r="D24" s="16">
        <f>SUM(' Արարատ և Վարյոց ձոր'!D24+Արմավիր!D24+Արագածոտն!D24+Կոտայք!D24+Տավուշ!D24+Լոռի!D24+Սյունիք!D24+Գեղարքունիք!D24+Շիրակ!D24+'Երևան քր. դ. '!D24+'Երևան քաղ. դ. '!D24)</f>
        <v>0</v>
      </c>
      <c r="E24" s="16">
        <f>SUM(' Արարատ և Վարյոց ձոր'!E24+Արմավիր!E24+Արագածոտն!E24+Կոտայք!E24+Տավուշ!E24+Լոռի!E24+Սյունիք!E24+Գեղարքունիք!E24+Շիրակ!E24+'Երևան քր. դ. '!E24+'Երևան քաղ. դ. '!E24)</f>
        <v>7</v>
      </c>
      <c r="F24" s="16">
        <f>SUM(' Արարատ և Վարյոց ձոր'!F24+Արմավիր!F24+Արագածոտն!F24+Կոտայք!F24+Տավուշ!F24+Լոռի!F24+Սյունիք!F24+Գեղարքունիք!F24+Շիրակ!F24+'Երևան քր. դ. '!F24+'Երևան քաղ. դ. '!F24)</f>
        <v>1</v>
      </c>
      <c r="G24" s="16">
        <f>SUM(' Արարատ և Վարյոց ձոր'!G24+Արմավիր!G24+Արագածոտն!G24+Կոտայք!G24+Տավուշ!G24+Լոռի!G24+Սյունիք!G24+Գեղարքունիք!G24+Շիրակ!G24+'Երևան քր. դ. '!G24+'Երևան քաղ. դ. '!G24)</f>
        <v>5</v>
      </c>
      <c r="H24" s="16">
        <f>SUM(' Արարատ և Վարյոց ձոր'!H24+Արմավիր!H24+Արագածոտն!H24+Կոտայք!H24+Տավուշ!H24+Լոռի!H24+Սյունիք!H24+Գեղարքունիք!H24+Շիրակ!H24+'Երևան քր. դ. '!H24+'Երևան քաղ. դ. '!H24)</f>
        <v>0</v>
      </c>
      <c r="I24" s="16">
        <f>SUM(' Արարատ և Վարյոց ձոր'!I24+Արմավիր!I24+Արագածոտն!I24+Կոտայք!I24+Տավուշ!I24+Լոռի!I24+Սյունիք!I24+Գեղարքունիք!I24+Շիրակ!I24+'Երևան քր. դ. '!I24+'Երևան քաղ. դ. '!I24)</f>
        <v>0</v>
      </c>
      <c r="J24" s="16">
        <f>SUM(' Արարատ և Վարյոց ձոր'!J24+Արմավիր!J24+Արագածոտն!J24+Կոտայք!J24+Տավուշ!J24+Լոռի!J24+Սյունիք!J24+Գեղարքունիք!J24+Շիրակ!J24+'Երևան քր. դ. '!J24+'Երևան քաղ. դ. '!J24)</f>
        <v>1</v>
      </c>
      <c r="K24" s="16">
        <f>SUM(' Արարատ և Վարյոց ձոր'!K24+Արմավիր!K24+Արագածոտն!K24+Կոտայք!K24+Տավուշ!K24+Լոռի!K24+Սյունիք!K24+Գեղարքունիք!K24+Շիրակ!K24+'Երևան քր. դ. '!K24+'Երևան քաղ. դ. '!K24)</f>
        <v>0</v>
      </c>
      <c r="L24" s="16">
        <f>SUM(' Արարատ և Վարյոց ձոր'!L24+Արմավիր!L24+Արագածոտն!L24+Կոտայք!L24+Տավուշ!L24+Լոռի!L24+Սյունիք!L24+Գեղարքունիք!L24+Շիրակ!L24+'Երևան քր. դ. '!L24+'Երևան քաղ. դ. '!L24)</f>
        <v>7</v>
      </c>
      <c r="M24" s="16">
        <f>SUM(' Արարատ և Վարյոց ձոր'!M24+Արմավիր!M24+Արագածոտն!M24+Կոտայք!M24+Տավուշ!M24+Լոռի!M24+Սյունիք!M24+Գեղարքունիք!M24+Շիրակ!M24+'Երևան քր. դ. '!M24+'Երևան քաղ. դ. '!M24)</f>
        <v>0</v>
      </c>
      <c r="N24" s="16">
        <f>SUM(' Արարատ և Վարյոց ձոր'!N24+Արմավիր!N24+Արագածոտն!N24+Կոտայք!N24+Տավուշ!N24+Լոռի!N24+Սյունիք!N24+Գեղարքունիք!N24+Շիրակ!N24+'Երևան քր. դ. '!N24+'Երևան քաղ. դ. '!N24)</f>
        <v>0</v>
      </c>
      <c r="O24" s="16">
        <f>SUM(' Արարատ և Վարյոց ձոր'!O24+Արմավիր!O24+Արագածոտն!O24+Կոտայք!O24+Տավուշ!O24+Լոռի!O24+Սյունիք!O24+Գեղարքունիք!O24+Շիրակ!O24+'Երևան քր. դ. '!O24+'Երևան քաղ. դ. '!O24)</f>
        <v>1</v>
      </c>
      <c r="P24" s="16">
        <f>SUM(' Արարատ և Վարյոց ձոր'!P24+Արմավիր!P24+Արագածոտն!P24+Կոտայք!P24+Տավուշ!P24+Լոռի!P24+Սյունիք!P24+Գեղարքունիք!P24+Շիրակ!P24+'Երևան քր. դ. '!P24+'Երևան քաղ. դ. '!P24)</f>
        <v>0</v>
      </c>
      <c r="Q24" s="16">
        <f>SUM(' Արարատ և Վարյոց ձոր'!Q24+Արմավիր!Q24+Արագածոտն!Q24+Կոտայք!Q24+Տավուշ!Q24+Լոռի!Q24+Սյունիք!Q24+Գեղարքունիք!Q24+Շիրակ!Q24+'Երևան քր. դ. '!Q24+'Երևան քաղ. դ. '!Q24)</f>
        <v>1</v>
      </c>
      <c r="R24" s="16">
        <f t="shared" si="1"/>
        <v>7</v>
      </c>
      <c r="S24" s="16">
        <f t="shared" si="2"/>
        <v>7</v>
      </c>
      <c r="T24" s="16">
        <f t="shared" si="3"/>
        <v>7</v>
      </c>
      <c r="U24" s="16">
        <f t="shared" si="4"/>
        <v>7</v>
      </c>
    </row>
    <row r="25" spans="1:28" ht="42" customHeight="1">
      <c r="A25" s="3">
        <v>4</v>
      </c>
      <c r="B25" s="92" t="s">
        <v>39</v>
      </c>
      <c r="C25" s="91"/>
      <c r="D25" s="16">
        <f>SUM(' Արարատ և Վարյոց ձոր'!D25+Արմավիր!D25+Արագածոտն!D25+Կոտայք!D25+Տավուշ!D25+Լոռի!D25+Սյունիք!D25+Գեղարքունիք!D25+Շիրակ!D25+'Երևան քր. դ. '!D25+'Երևան քաղ. դ. '!D25)</f>
        <v>0</v>
      </c>
      <c r="E25" s="16">
        <f>SUM(' Արարատ և Վարյոց ձոր'!E25+Արմավիր!E25+Արագածոտն!E25+Կոտայք!E25+Տավուշ!E25+Լոռի!E25+Սյունիք!E25+Գեղարքունիք!E25+Շիրակ!E25+'Երևան քր. դ. '!E25+'Երևան քաղ. դ. '!E25)</f>
        <v>3588</v>
      </c>
      <c r="F25" s="16">
        <f>SUM(' Արարատ և Վարյոց ձոր'!F25+Արմավիր!F25+Արագածոտն!F25+Կոտայք!F25+Տավուշ!F25+Լոռի!F25+Սյունիք!F25+Գեղարքունիք!F25+Շիրակ!F25+'Երևան քր. դ. '!F25+'Երևան քաղ. դ. '!F25)</f>
        <v>306</v>
      </c>
      <c r="G25" s="16">
        <f>SUM(' Արարատ և Վարյոց ձոր'!G25+Արմավիր!G25+Արագածոտն!G25+Կոտայք!G25+Տավուշ!G25+Լոռի!G25+Սյունիք!G25+Գեղարքունիք!G25+Շիրակ!G25+'Երևան քր. դ. '!G25+'Երևան քաղ. դ. '!G25)</f>
        <v>2996</v>
      </c>
      <c r="H25" s="16">
        <f>SUM(' Արարատ և Վարյոց ձոր'!H25+Արմավիր!H25+Արագածոտն!H25+Կոտայք!H25+Տավուշ!H25+Լոռի!H25+Սյունիք!H25+Գեղարքունիք!H25+Շիրակ!H25+'Երևան քր. դ. '!H25+'Երևան քաղ. դ. '!H25)</f>
        <v>13</v>
      </c>
      <c r="I25" s="16">
        <f>SUM(' Արարատ և Վարյոց ձոր'!I25+Արմավիր!I25+Արագածոտն!I25+Կոտայք!I25+Տավուշ!I25+Լոռի!I25+Սյունիք!I25+Գեղարքունիք!I25+Շիրակ!I25+'Երևան քր. դ. '!I25+'Երևան քաղ. դ. '!I25)</f>
        <v>1</v>
      </c>
      <c r="J25" s="16">
        <f>SUM(' Արարատ և Վարյոց ձոր'!J25+Արմավիր!J25+Արագածոտն!J25+Կոտայք!J25+Տավուշ!J25+Լոռի!J25+Սյունիք!J25+Գեղարքունիք!J25+Շիրակ!J25+'Երևան քր. դ. '!J25+'Երևան քաղ. դ. '!J25)</f>
        <v>272</v>
      </c>
      <c r="K25" s="16">
        <f>SUM(' Արարատ և Վարյոց ձոր'!K25+Արմավիր!K25+Արագածոտն!K25+Կոտայք!K25+Տավուշ!K25+Լոռի!K25+Սյունիք!K25+Գեղարքունիք!K25+Շիրակ!K25+'Երևան քր. դ. '!K25+'Երևան քաղ. դ. '!K25)</f>
        <v>0</v>
      </c>
      <c r="L25" s="16">
        <f>SUM(' Արարատ և Վարյոց ձոր'!L25+Արմավիր!L25+Արագածոտն!L25+Կոտայք!L25+Տավուշ!L25+Լոռի!L25+Սյունիք!L25+Գեղարքունիք!L25+Շիրակ!L25+'Երևան քր. դ. '!L25+'Երևան քաղ. դ. '!L25)</f>
        <v>3588</v>
      </c>
      <c r="M25" s="16">
        <f>SUM(' Արարատ և Վարյոց ձոր'!M25+Արմավիր!M25+Արագածոտն!M25+Կոտայք!M25+Տավուշ!M25+Լոռի!M25+Սյունիք!M25+Գեղարքունիք!M25+Շիրակ!M25+'Երևան քր. դ. '!M25+'Երևան քաղ. դ. '!M25)</f>
        <v>0</v>
      </c>
      <c r="N25" s="16">
        <f>SUM(' Արարատ և Վարյոց ձոր'!N25+Արմավիր!N25+Արագածոտն!N25+Կոտայք!N25+Տավուշ!N25+Լոռի!N25+Սյունիք!N25+Գեղարքունիք!N25+Շիրակ!N25+'Երևան քր. դ. '!N25+'Երևան քաղ. դ. '!N25)</f>
        <v>0</v>
      </c>
      <c r="O25" s="16">
        <f>SUM(' Արարատ և Վարյոց ձոր'!O25+Արմավիր!O25+Արագածոտն!O25+Կոտայք!O25+Տավուշ!O25+Լոռի!O25+Սյունիք!O25+Գեղարքունիք!O25+Շիրակ!O25+'Երևան քր. դ. '!O25+'Երևան քաղ. դ. '!O25)</f>
        <v>45</v>
      </c>
      <c r="P25" s="16">
        <f>SUM(' Արարատ և Վարյոց ձոր'!P25+Արմավիր!P25+Արագածոտն!P25+Կոտայք!P25+Տավուշ!P25+Լոռի!P25+Սյունիք!P25+Գեղարքունիք!P25+Շիրակ!P25+'Երևան քր. դ. '!P25+'Երևան քաղ. դ. '!P25)</f>
        <v>9</v>
      </c>
      <c r="Q25" s="16">
        <f>SUM(' Արարատ և Վարյոց ձոր'!Q25+Արմավիր!Q25+Արագածոտն!Q25+Կոտայք!Q25+Տավուշ!Q25+Լոռի!Q25+Սյունիք!Q25+Գեղարքունիք!Q25+Շիրակ!Q25+'Երևան քր. դ. '!Q25+'Երևան քաղ. դ. '!Q25)</f>
        <v>12</v>
      </c>
      <c r="R25" s="16">
        <f t="shared" si="1"/>
        <v>3588</v>
      </c>
      <c r="S25" s="16">
        <f t="shared" si="2"/>
        <v>3588</v>
      </c>
      <c r="T25" s="16">
        <f t="shared" si="3"/>
        <v>3588</v>
      </c>
      <c r="U25" s="16">
        <f t="shared" si="4"/>
        <v>3588</v>
      </c>
    </row>
    <row r="26" spans="1:28" ht="76.5" customHeight="1">
      <c r="A26" s="30">
        <v>5</v>
      </c>
      <c r="B26" s="92" t="s">
        <v>41</v>
      </c>
      <c r="C26" s="91"/>
      <c r="D26" s="16">
        <f>SUM(' Արարատ և Վարյոց ձոր'!D26+Արմավիր!D26+Արագածոտն!D26+Կոտայք!D26+Տավուշ!D26+Լոռի!D26+Սյունիք!D26+Գեղարքունիք!D26+Շիրակ!D26+'Երևան քր. դ. '!D26+'Երևան քաղ. դ. '!D26)</f>
        <v>0</v>
      </c>
      <c r="E26" s="16">
        <f>SUM(' Արարատ և Վարյոց ձոր'!E26+Արմավիր!E26+Արագածոտն!E26+Կոտայք!E26+Տավուշ!E26+Լոռի!E26+Սյունիք!E26+Գեղարքունիք!E26+Շիրակ!E26+'Երևան քր. դ. '!E26+'Երևան քաղ. դ. '!E26)</f>
        <v>647</v>
      </c>
      <c r="F26" s="16">
        <f>SUM(' Արարատ և Վարյոց ձոր'!F26+Արմավիր!F26+Արագածոտն!F26+Կոտայք!F26+Տավուշ!F26+Լոռի!F26+Սյունիք!F26+Գեղարքունիք!F26+Շիրակ!F26+'Երևան քր. դ. '!F26+'Երևան քաղ. դ. '!F26)</f>
        <v>156</v>
      </c>
      <c r="G26" s="16">
        <f>SUM(' Արարատ և Վարյոց ձոր'!G26+Արմավիր!G26+Արագածոտն!G26+Կոտայք!G26+Տավուշ!G26+Լոռի!G26+Սյունիք!G26+Գեղարքունիք!G26+Շիրակ!G26+'Երևան քր. դ. '!G26+'Երևան քաղ. դ. '!G26)</f>
        <v>383</v>
      </c>
      <c r="H26" s="16">
        <f>SUM(' Արարատ և Վարյոց ձոր'!H26+Արմավիր!H26+Արագածոտն!H26+Կոտայք!H26+Տավուշ!H26+Լոռի!H26+Սյունիք!H26+Գեղարքունիք!H26+Շիրակ!H26+'Երևան քր. դ. '!H26+'Երևան քաղ. դ. '!H26)</f>
        <v>18</v>
      </c>
      <c r="I26" s="16">
        <f>SUM(' Արարատ և Վարյոց ձոր'!I26+Արմավիր!I26+Արագածոտն!I26+Կոտայք!I26+Տավուշ!I26+Լոռի!I26+Սյունիք!I26+Գեղարքունիք!I26+Շիրակ!I26+'Երևան քր. դ. '!I26+'Երևան քաղ. դ. '!I26)</f>
        <v>0</v>
      </c>
      <c r="J26" s="16">
        <f>SUM(' Արարատ և Վարյոց ձոր'!J26+Արմավիր!J26+Արագածոտն!J26+Կոտայք!J26+Տավուշ!J26+Լոռի!J26+Սյունիք!J26+Գեղարքունիք!J26+Շիրակ!J26+'Երևան քր. դ. '!J26+'Երևան քաղ. դ. '!J26)</f>
        <v>90</v>
      </c>
      <c r="K26" s="16">
        <f>SUM(' Արարատ և Վարյոց ձոր'!K26+Արմավիր!K26+Արագածոտն!K26+Կոտայք!K26+Տավուշ!K26+Լոռի!K26+Սյունիք!K26+Գեղարքունիք!K26+Շիրակ!K26+'Երևան քր. դ. '!K26+'Երևան քաղ. դ. '!K26)</f>
        <v>0</v>
      </c>
      <c r="L26" s="16">
        <f>SUM(' Արարատ և Վարյոց ձոր'!L26+Արմավիր!L26+Արագածոտն!L26+Կոտայք!L26+Տավուշ!L26+Լոռի!L26+Սյունիք!L26+Գեղարքունիք!L26+Շիրակ!L26+'Երևան քր. դ. '!L26+'Երևան քաղ. դ. '!L26)</f>
        <v>647</v>
      </c>
      <c r="M26" s="16">
        <f>SUM(' Արարատ և Վարյոց ձոր'!M26+Արմավիր!M26+Արագածոտն!M26+Կոտայք!M26+Տավուշ!M26+Լոռի!M26+Սյունիք!M26+Գեղարքունիք!M26+Շիրակ!M26+'Երևան քր. դ. '!M26+'Երևան քաղ. դ. '!M26)</f>
        <v>0</v>
      </c>
      <c r="N26" s="16">
        <f>SUM(' Արարատ և Վարյոց ձոր'!N26+Արմավիր!N26+Արագածոտն!N26+Կոտայք!N26+Տավուշ!N26+Լոռի!N26+Սյունիք!N26+Գեղարքունիք!N26+Շիրակ!N26+'Երևան քր. դ. '!N26+'Երևան քաղ. դ. '!N26)</f>
        <v>0</v>
      </c>
      <c r="O26" s="16">
        <f>SUM(' Արարատ և Վարյոց ձոր'!O26+Արմավիր!O26+Արագածոտն!O26+Կոտայք!O26+Տավուշ!O26+Լոռի!O26+Սյունիք!O26+Գեղարքունիք!O26+Շիրակ!O26+'Երևան քր. դ. '!O26+'Երևան քաղ. դ. '!O26)</f>
        <v>24</v>
      </c>
      <c r="P26" s="16">
        <f>SUM(' Արարատ և Վարյոց ձոր'!P26+Արմավիր!P26+Արագածոտն!P26+Կոտայք!P26+Տավուշ!P26+Լոռի!P26+Սյունիք!P26+Գեղարքունիք!P26+Շիրակ!P26+'Երևան քր. դ. '!P26+'Երևան քաղ. դ. '!P26)</f>
        <v>5</v>
      </c>
      <c r="Q26" s="16">
        <f>SUM(' Արարատ և Վարյոց ձոր'!Q26+Արմավիր!Q26+Արագածոտն!Q26+Կոտայք!Q26+Տավուշ!Q26+Լոռի!Q26+Սյունիք!Q26+Գեղարքունիք!Q26+Շիրակ!Q26+'Երևան քր. դ. '!Q26+'Երևան քաղ. դ. '!Q26)</f>
        <v>10</v>
      </c>
      <c r="R26" s="16">
        <f t="shared" si="1"/>
        <v>647</v>
      </c>
      <c r="S26" s="16">
        <f t="shared" si="2"/>
        <v>647</v>
      </c>
      <c r="T26" s="16">
        <f t="shared" si="3"/>
        <v>647</v>
      </c>
      <c r="U26" s="16">
        <f t="shared" si="4"/>
        <v>647</v>
      </c>
    </row>
    <row r="27" spans="1:28" ht="92.25" customHeight="1">
      <c r="A27" s="3">
        <v>6</v>
      </c>
      <c r="B27" s="92" t="s">
        <v>40</v>
      </c>
      <c r="C27" s="91"/>
      <c r="D27" s="16">
        <f>SUM(' Արարատ և Վարյոց ձոր'!D27+Արմավիր!D27+Արագածոտն!D27+Կոտայք!D27+Տավուշ!D27+Լոռի!D27+Սյունիք!D27+Գեղարքունիք!D27+Շիրակ!D27+'Երևան քր. դ. '!D27+'Երևան քաղ. դ. '!D27)</f>
        <v>0</v>
      </c>
      <c r="E27" s="16">
        <f>SUM(' Արարատ և Վարյոց ձոր'!E27+Արմավիր!E27+Արագածոտն!E27+Կոտայք!E27+Տավուշ!E27+Լոռի!E27+Սյունիք!E27+Գեղարքունիք!E27+Շիրակ!E27+'Երևան քր. դ. '!E27+'Երևան քաղ. դ. '!E27)</f>
        <v>4825</v>
      </c>
      <c r="F27" s="16">
        <f>SUM(' Արարատ և Վարյոց ձոր'!F27+Արմավիր!F27+Արագածոտն!F27+Կոտայք!F27+Տավուշ!F27+Լոռի!F27+Սյունիք!F27+Գեղարքունիք!F27+Շիրակ!F27+'Երևան քր. դ. '!F27+'Երևան քաղ. դ. '!F27)</f>
        <v>270</v>
      </c>
      <c r="G27" s="16">
        <f>SUM(' Արարատ և Վարյոց ձոր'!G27+Արմավիր!G27+Արագածոտն!G27+Կոտայք!G27+Տավուշ!G27+Լոռի!G27+Սյունիք!G27+Գեղարքունիք!G27+Շիրակ!G27+'Երևան քր. դ. '!G27+'Երևան քաղ. դ. '!G27)</f>
        <v>4150</v>
      </c>
      <c r="H27" s="16">
        <f>SUM(' Արարատ և Վարյոց ձոր'!H27+Արմավիր!H27+Արագածոտն!H27+Կոտայք!H27+Տավուշ!H27+Լոռի!H27+Սյունիք!H27+Գեղարքունիք!H27+Շիրակ!H27+'Երևան քր. դ. '!H27+'Երևան քաղ. դ. '!H27)</f>
        <v>22</v>
      </c>
      <c r="I27" s="16">
        <f>SUM(' Արարատ և Վարյոց ձոր'!I27+Արմավիր!I27+Արագածոտն!I27+Կոտայք!I27+Տավուշ!I27+Լոռի!I27+Սյունիք!I27+Գեղարքունիք!I27+Շիրակ!I27+'Երևան քր. դ. '!I27+'Երևան քաղ. դ. '!I27)</f>
        <v>2</v>
      </c>
      <c r="J27" s="16">
        <f>SUM(' Արարատ և Վարյոց ձոր'!J27+Արմավիր!J27+Արագածոտն!J27+Կոտայք!J27+Տավուշ!J27+Լոռի!J27+Սյունիք!J27+Գեղարքունիք!J27+Շիրակ!J27+'Երևան քր. դ. '!J27+'Երևան քաղ. դ. '!J27)</f>
        <v>381</v>
      </c>
      <c r="K27" s="16">
        <f>SUM(' Արարատ և Վարյոց ձոր'!K27+Արմավիր!K27+Արագածոտն!K27+Կոտայք!K27+Տավուշ!K27+Լոռի!K27+Սյունիք!K27+Գեղարքունիք!K27+Շիրակ!K27+'Երևան քր. դ. '!K27+'Երևան քաղ. դ. '!K27)</f>
        <v>0</v>
      </c>
      <c r="L27" s="16">
        <f>SUM(' Արարատ և Վարյոց ձոր'!L27+Արմավիր!L27+Արագածոտն!L27+Կոտայք!L27+Տավուշ!L27+Լոռի!L27+Սյունիք!L27+Գեղարքունիք!L27+Շիրակ!L27+'Երևան քր. դ. '!L27+'Երևան քաղ. դ. '!L27)</f>
        <v>4825</v>
      </c>
      <c r="M27" s="16">
        <f>SUM(' Արարատ և Վարյոց ձոր'!M27+Արմավիր!M27+Արագածոտն!M27+Կոտայք!M27+Տավուշ!M27+Լոռի!M27+Սյունիք!M27+Գեղարքունիք!M27+Շիրակ!M27+'Երևան քր. դ. '!M27+'Երևան քաղ. դ. '!M27)</f>
        <v>0</v>
      </c>
      <c r="N27" s="16">
        <f>SUM(' Արարատ և Վարյոց ձոր'!N27+Արմավիր!N27+Արագածոտն!N27+Կոտայք!N27+Տավուշ!N27+Լոռի!N27+Սյունիք!N27+Գեղարքունիք!N27+Շիրակ!N27+'Երևան քր. դ. '!N27+'Երևան քաղ. դ. '!N27)</f>
        <v>0</v>
      </c>
      <c r="O27" s="16">
        <f>SUM(' Արարատ և Վարյոց ձոր'!O27+Արմավիր!O27+Արագածոտն!O27+Կոտայք!O27+Տավուշ!O27+Լոռի!O27+Սյունիք!O27+Գեղարքունիք!O27+Շիրակ!O27+'Երևան քր. դ. '!O27+'Երևան քաղ. դ. '!O27)</f>
        <v>31</v>
      </c>
      <c r="P27" s="16">
        <f>SUM(' Արարատ և Վարյոց ձոր'!P27+Արմավիր!P27+Արագածոտն!P27+Կոտայք!P27+Տավուշ!P27+Լոռի!P27+Սյունիք!P27+Գեղարքունիք!P27+Շիրակ!P27+'Երևան քր. դ. '!P27+'Երևան քաղ. դ. '!P27)</f>
        <v>10</v>
      </c>
      <c r="Q27" s="16">
        <f>SUM(' Արարատ և Վարյոց ձոր'!Q27+Արմավիր!Q27+Արագածոտն!Q27+Կոտայք!Q27+Տավուշ!Q27+Լոռի!Q27+Սյունիք!Q27+Գեղարքունիք!Q27+Շիրակ!Q27+'Երևան քր. դ. '!Q27+'Երևան քաղ. դ. '!Q27)</f>
        <v>6</v>
      </c>
      <c r="R27" s="16">
        <f t="shared" si="1"/>
        <v>4825</v>
      </c>
      <c r="S27" s="16">
        <f t="shared" si="2"/>
        <v>4825</v>
      </c>
      <c r="T27" s="16">
        <f t="shared" si="3"/>
        <v>4825</v>
      </c>
      <c r="U27" s="16">
        <f t="shared" si="4"/>
        <v>4825</v>
      </c>
    </row>
    <row r="28" spans="1:28" ht="84" customHeight="1">
      <c r="A28" s="3">
        <v>7</v>
      </c>
      <c r="B28" s="92" t="s">
        <v>42</v>
      </c>
      <c r="C28" s="91"/>
      <c r="D28" s="16">
        <f>SUM(' Արարատ և Վարյոց ձոր'!D28+Արմավիր!D28+Արագածոտն!D28+Կոտայք!D28+Տավուշ!D28+Լոռի!D28+Սյունիք!D28+Գեղարքունիք!D28+Շիրակ!D28+'Երևան քր. դ. '!D28+'Երևան քաղ. դ. '!D28)</f>
        <v>0</v>
      </c>
      <c r="E28" s="16">
        <f>SUM(' Արարատ և Վարյոց ձոր'!E28+Արմավիր!E28+Արագածոտն!E28+Կոտայք!E28+Տավուշ!E28+Լոռի!E28+Սյունիք!E28+Գեղարքունիք!E28+Շիրակ!E28+'Երևան քր. դ. '!E28+'Երևան քաղ. դ. '!E28)</f>
        <v>103</v>
      </c>
      <c r="F28" s="16">
        <f>SUM(' Արարատ և Վարյոց ձոր'!F28+Արմավիր!F28+Արագածոտն!F28+Կոտայք!F28+Տավուշ!F28+Լոռի!F28+Սյունիք!F28+Գեղարքունիք!F28+Շիրակ!F28+'Երևան քր. դ. '!F28+'Երևան քաղ. դ. '!F28)</f>
        <v>3</v>
      </c>
      <c r="G28" s="16">
        <f>SUM(' Արարատ և Վարյոց ձոր'!G28+Արմավիր!G28+Արագածոտն!G28+Կոտայք!G28+Տավուշ!G28+Լոռի!G28+Սյունիք!G28+Գեղարքունիք!G28+Շիրակ!G28+'Երևան քր. դ. '!G28+'Երևան քաղ. դ. '!G28)</f>
        <v>99</v>
      </c>
      <c r="H28" s="16">
        <f>SUM(' Արարատ և Վարյոց ձոր'!H28+Արմավիր!H28+Արագածոտն!H28+Կոտայք!H28+Տավուշ!H28+Լոռի!H28+Սյունիք!H28+Գեղարքունիք!H28+Շիրակ!H28+'Երևան քր. դ. '!H28+'Երևան քաղ. դ. '!H28)</f>
        <v>0</v>
      </c>
      <c r="I28" s="16">
        <f>SUM(' Արարատ և Վարյոց ձոր'!I28+Արմավիր!I28+Արագածոտն!I28+Կոտայք!I28+Տավուշ!I28+Լոռի!I28+Սյունիք!I28+Գեղարքունիք!I28+Շիրակ!I28+'Երևան քր. դ. '!I28+'Երևան քաղ. դ. '!I28)</f>
        <v>0</v>
      </c>
      <c r="J28" s="16">
        <f>SUM(' Արարատ և Վարյոց ձոր'!J28+Արմավիր!J28+Արագածոտն!J28+Կոտայք!J28+Տավուշ!J28+Լոռի!J28+Սյունիք!J28+Գեղարքունիք!J28+Շիրակ!J28+'Երևան քր. դ. '!J28+'Երևան քաղ. դ. '!J28)</f>
        <v>1</v>
      </c>
      <c r="K28" s="16">
        <f>SUM(' Արարատ և Վարյոց ձոր'!K28+Արմավիր!K28+Արագածոտն!K28+Կոտայք!K28+Տավուշ!K28+Լոռի!K28+Սյունիք!K28+Գեղարքունիք!K28+Շիրակ!K28+'Երևան քր. դ. '!K28+'Երևան քաղ. դ. '!K28)</f>
        <v>0</v>
      </c>
      <c r="L28" s="16">
        <f>SUM(' Արարատ և Վարյոց ձոր'!L28+Արմավիր!L28+Արագածոտն!L28+Կոտայք!L28+Տավուշ!L28+Լոռի!L28+Սյունիք!L28+Գեղարքունիք!L28+Շիրակ!L28+'Երևան քր. դ. '!L28+'Երևան քաղ. դ. '!L28)</f>
        <v>103</v>
      </c>
      <c r="M28" s="16">
        <f>SUM(' Արարատ և Վարյոց ձոր'!M28+Արմավիր!M28+Արագածոտն!M28+Կոտայք!M28+Տավուշ!M28+Լոռի!M28+Սյունիք!M28+Գեղարքունիք!M28+Շիրակ!M28+'Երևան քր. դ. '!M28+'Երևան քաղ. դ. '!M28)</f>
        <v>0</v>
      </c>
      <c r="N28" s="16">
        <f>SUM(' Արարատ և Վարյոց ձոր'!N28+Արմավիր!N28+Արագածոտն!N28+Կոտայք!N28+Տավուշ!N28+Լոռի!N28+Սյունիք!N28+Գեղարքունիք!N28+Շիրակ!N28+'Երևան քր. դ. '!N28+'Երևան քաղ. դ. '!N28)</f>
        <v>0</v>
      </c>
      <c r="O28" s="16">
        <f>SUM(' Արարատ և Վարյոց ձոր'!O28+Արմավիր!O28+Արագածոտն!O28+Կոտայք!O28+Տավուշ!O28+Լոռի!O28+Սյունիք!O28+Գեղարքունիք!O28+Շիրակ!O28+'Երևան քր. դ. '!O28+'Երևան քաղ. դ. '!O28)</f>
        <v>0</v>
      </c>
      <c r="P28" s="16">
        <f>SUM(' Արարատ և Վարյոց ձոր'!P28+Արմավիր!P28+Արագածոտն!P28+Կոտայք!P28+Տավուշ!P28+Լոռի!P28+Սյունիք!P28+Գեղարքունիք!P28+Շիրակ!P28+'Երևան քր. դ. '!P28+'Երևան քաղ. դ. '!P28)</f>
        <v>0</v>
      </c>
      <c r="Q28" s="16">
        <f>SUM(' Արարատ և Վարյոց ձոր'!Q28+Արմավիր!Q28+Արագածոտն!Q28+Կոտայք!Q28+Տավուշ!Q28+Լոռի!Q28+Սյունիք!Q28+Գեղարքունիք!Q28+Շիրակ!Q28+'Երևան քր. դ. '!Q28+'Երևան քաղ. դ. '!Q28)</f>
        <v>0</v>
      </c>
      <c r="R28" s="16">
        <f t="shared" si="1"/>
        <v>103</v>
      </c>
      <c r="S28" s="16">
        <f t="shared" si="2"/>
        <v>103</v>
      </c>
      <c r="T28" s="16">
        <f t="shared" si="3"/>
        <v>103</v>
      </c>
      <c r="U28" s="16">
        <f t="shared" si="4"/>
        <v>103</v>
      </c>
    </row>
    <row r="29" spans="1:28" ht="56.25" customHeight="1">
      <c r="A29" s="66" t="s">
        <v>49</v>
      </c>
      <c r="B29" s="66"/>
      <c r="C29" s="66"/>
      <c r="D29" s="16">
        <f>SUM(' Արարատ և Վարյոց ձոր'!D29+Արմավիր!D29+Արագածոտն!D29+Կոտայք!D29+Տավուշ!D29+Լոռի!D29+Սյունիք!D29+Գեղարքունիք!D29+Շիրակ!D29+'Երևան քր. դ. '!D29+'Երևան քաղ. դ. '!D29)</f>
        <v>0</v>
      </c>
      <c r="E29" s="16">
        <f>SUM(' Արարատ և Վարյոց ձոր'!E29+Արմավիր!E29+Արագածոտն!E29+Կոտայք!E29+Տավուշ!E29+Լոռի!E29+Սյունիք!E29+Գեղարքունիք!E29+Շիրակ!E29+'Երևան քր. դ. '!E29+'Երևան քաղ. դ. '!E29)</f>
        <v>782</v>
      </c>
      <c r="F29" s="16">
        <f>SUM(' Արարատ և Վարյոց ձոր'!F29+Արմավիր!F29+Արագածոտն!F29+Կոտայք!F29+Տավուշ!F29+Լոռի!F29+Սյունիք!F29+Գեղարքունիք!F29+Շիրակ!F29+'Երևան քր. դ. '!F29+'Երևան քաղ. դ. '!F29)</f>
        <v>163</v>
      </c>
      <c r="G29" s="16">
        <f>SUM(' Արարատ և Վարյոց ձոր'!G29+Արմավիր!G29+Արագածոտն!G29+Կոտայք!G29+Տավուշ!G29+Լոռի!G29+Սյունիք!G29+Գեղարքունիք!G29+Շիրակ!G29+'Երևան քր. դ. '!G29+'Երևան քաղ. դ. '!G29)</f>
        <v>545</v>
      </c>
      <c r="H29" s="16">
        <f>SUM(' Արարատ և Վարյոց ձոր'!H29+Արմավիր!H29+Արագածոտն!H29+Կոտայք!H29+Տավուշ!H29+Լոռի!H29+Սյունիք!H29+Գեղարքունիք!H29+Շիրակ!H29+'Երևան քր. դ. '!H29+'Երևան քաղ. դ. '!H29)</f>
        <v>1</v>
      </c>
      <c r="I29" s="16">
        <f>SUM(' Արարատ և Վարյոց ձոր'!I29+Արմավիր!I29+Արագածոտն!I29+Կոտայք!I29+Տավուշ!I29+Լոռի!I29+Սյունիք!I29+Գեղարքունիք!I29+Շիրակ!I29+'Երևան քր. դ. '!I29+'Երևան քաղ. դ. '!I29)</f>
        <v>0</v>
      </c>
      <c r="J29" s="16">
        <f>SUM(' Արարատ և Վարյոց ձոր'!J29+Արմավիր!J29+Արագածոտն!J29+Կոտայք!J29+Տավուշ!J29+Լոռի!J29+Սյունիք!J29+Գեղարքունիք!J29+Շիրակ!J29+'Երևան քր. դ. '!J29+'Երևան քաղ. դ. '!J29)</f>
        <v>72</v>
      </c>
      <c r="K29" s="16">
        <f>SUM(' Արարատ և Վարյոց ձոր'!K29+Արմավիր!K29+Արագածոտն!K29+Կոտայք!K29+Տավուշ!K29+Լոռի!K29+Սյունիք!K29+Գեղարքունիք!K29+Շիրակ!K29+'Երևան քր. դ. '!K29+'Երևան քաղ. դ. '!K29)</f>
        <v>0</v>
      </c>
      <c r="L29" s="16">
        <f>SUM(' Արարատ և Վարյոց ձոր'!L29+Արմավիր!L29+Արագածոտն!L29+Կոտայք!L29+Տավուշ!L29+Լոռի!L29+Սյունիք!L29+Գեղարքունիք!L29+Շիրակ!L29+'Երևան քր. դ. '!L29+'Երևան քաղ. դ. '!L29)</f>
        <v>781</v>
      </c>
      <c r="M29" s="16">
        <f>SUM(' Արարատ և Վարյոց ձոր'!M29+Արմավիր!M29+Արագածոտն!M29+Կոտայք!M29+Տավուշ!M29+Լոռի!M29+Սյունիք!M29+Գեղարքունիք!M29+Շիրակ!M29+'Երևան քր. դ. '!M29+'Երևան քաղ. դ. '!M29)</f>
        <v>0</v>
      </c>
      <c r="N29" s="16">
        <f>SUM(' Արարատ և Վարյոց ձոր'!N29+Արմավիր!N29+Արագածոտն!N29+Կոտայք!N29+Տավուշ!N29+Լոռի!N29+Սյունիք!N29+Գեղարքունիք!N29+Շիրակ!N29+'Երևան քր. դ. '!N29+'Երևան քաղ. դ. '!N29)</f>
        <v>0</v>
      </c>
      <c r="O29" s="16">
        <f>SUM(' Արարատ և Վարյոց ձոր'!O29+Արմավիր!O29+Արագածոտն!O29+Կոտայք!O29+Տավուշ!O29+Լոռի!O29+Սյունիք!O29+Գեղարքունիք!O29+Շիրակ!O29+'Երևան քր. դ. '!O29+'Երևան քաղ. դ. '!O29)</f>
        <v>46</v>
      </c>
      <c r="P29" s="16">
        <f>SUM(' Արարատ և Վարյոց ձոր'!P29+Արմավիր!P29+Արագածոտն!P29+Կոտայք!P29+Տավուշ!P29+Լոռի!P29+Սյունիք!P29+Գեղարքունիք!P29+Շիրակ!P29+'Երևան քր. դ. '!P29+'Երևան քաղ. դ. '!P29)</f>
        <v>4</v>
      </c>
      <c r="Q29" s="16">
        <f>SUM(' Արարատ և Վարյոց ձոր'!Q29+Արմավիր!Q29+Արագածոտն!Q29+Կոտայք!Q29+Տավուշ!Q29+Լոռի!Q29+Սյունիք!Q29+Գեղարքունիք!Q29+Շիրակ!Q29+'Երևան քր. դ. '!Q29+'Երևան քաղ. դ. '!Q29)</f>
        <v>24</v>
      </c>
      <c r="R29" s="17">
        <f t="shared" ref="R29:U29" si="7">SUM(R30:R41)</f>
        <v>782</v>
      </c>
      <c r="S29" s="17">
        <f t="shared" si="7"/>
        <v>781</v>
      </c>
      <c r="T29" s="17">
        <f t="shared" si="7"/>
        <v>781</v>
      </c>
      <c r="U29" s="17">
        <f t="shared" si="7"/>
        <v>781</v>
      </c>
    </row>
    <row r="30" spans="1:28" ht="44.25" customHeight="1">
      <c r="A30" s="3">
        <v>1</v>
      </c>
      <c r="B30" s="60" t="s">
        <v>20</v>
      </c>
      <c r="C30" s="61"/>
      <c r="D30" s="16">
        <f>SUM(' Արարատ և Վարյոց ձոր'!D30+Արմավիր!D30+Արագածոտն!D30+Կոտայք!D30+Տավուշ!D30+Լոռի!D30+Սյունիք!D30+Գեղարքունիք!D30+Շիրակ!D30+'Երևան քր. դ. '!D30+'Երևան քաղ. դ. '!D30)</f>
        <v>0</v>
      </c>
      <c r="E30" s="16">
        <f>SUM(' Արարատ և Վարյոց ձոր'!E30+Արմավիր!E30+Արագածոտն!E30+Կոտայք!E30+Տավուշ!E30+Լոռի!E30+Սյունիք!E30+Գեղարքունիք!E30+Շիրակ!E30+'Երևան քր. դ. '!E30+'Երևան քաղ. դ. '!E30)</f>
        <v>187</v>
      </c>
      <c r="F30" s="16">
        <f>SUM(' Արարատ և Վարյոց ձոր'!F30+Արմավիր!F30+Արագածոտն!F30+Կոտայք!F30+Տավուշ!F30+Լոռի!F30+Սյունիք!F30+Գեղարքունիք!F30+Շիրակ!F30+'Երևան քր. դ. '!F30+'Երևան քաղ. դ. '!F30)</f>
        <v>41</v>
      </c>
      <c r="G30" s="16">
        <f>SUM(' Արարատ և Վարյոց ձոր'!G30+Արմավիր!G30+Արագածոտն!G30+Կոտայք!G30+Տավուշ!G30+Լոռի!G30+Սյունիք!G30+Գեղարքունիք!G30+Շիրակ!G30+'Երևան քր. դ. '!G30+'Երևան քաղ. դ. '!G30)</f>
        <v>126</v>
      </c>
      <c r="H30" s="16">
        <f>SUM(' Արարատ և Վարյոց ձոր'!H30+Արմավիր!H30+Արագածոտն!H30+Կոտայք!H30+Տավուշ!H30+Լոռի!H30+Սյունիք!H30+Գեղարքունիք!H30+Շիրակ!H30+'Երևան քր. դ. '!H30+'Երևան քաղ. դ. '!H30)</f>
        <v>0</v>
      </c>
      <c r="I30" s="16">
        <f>SUM(' Արարատ և Վարյոց ձոր'!I30+Արմավիր!I30+Արագածոտն!I30+Կոտայք!I30+Տավուշ!I30+Լոռի!I30+Սյունիք!I30+Գեղարքունիք!I30+Շիրակ!I30+'Երևան քր. դ. '!I30+'Երևան քաղ. դ. '!I30)</f>
        <v>0</v>
      </c>
      <c r="J30" s="16">
        <f>SUM(' Արարատ և Վարյոց ձոր'!J30+Արմավիր!J30+Արագածոտն!J30+Կոտայք!J30+Տավուշ!J30+Լոռի!J30+Սյունիք!J30+Գեղարքունիք!J30+Շիրակ!J30+'Երևան քր. դ. '!J30+'Երևան քաղ. դ. '!J30)</f>
        <v>19</v>
      </c>
      <c r="K30" s="16">
        <f>SUM(' Արարատ և Վարյոց ձոր'!K30+Արմավիր!K30+Արագածոտն!K30+Կոտայք!K30+Տավուշ!K30+Լոռի!K30+Սյունիք!K30+Գեղարքունիք!K30+Շիրակ!K30+'Երևան քր. դ. '!K30+'Երևան քաղ. դ. '!K30)</f>
        <v>0</v>
      </c>
      <c r="L30" s="16">
        <f>SUM(' Արարատ և Վարյոց ձոր'!L30+Արմավիր!L30+Արագածոտն!L30+Կոտայք!L30+Տավուշ!L30+Լոռի!L30+Սյունիք!L30+Գեղարքունիք!L30+Շիրակ!L30+'Երևան քր. դ. '!L30+'Երևան քաղ. դ. '!L30)</f>
        <v>186</v>
      </c>
      <c r="M30" s="16">
        <f>SUM(' Արարատ և Վարյոց ձոր'!M30+Արմավիր!M30+Արագածոտն!M30+Կոտայք!M30+Տավուշ!M30+Լոռի!M30+Սյունիք!M30+Գեղարքունիք!M30+Շիրակ!M30+'Երևան քր. դ. '!M30+'Երևան քաղ. դ. '!M30)</f>
        <v>0</v>
      </c>
      <c r="N30" s="16">
        <f>SUM(' Արարատ և Վարյոց ձոր'!N30+Արմավիր!N30+Արագածոտն!N30+Կոտայք!N30+Տավուշ!N30+Լոռի!N30+Սյունիք!N30+Գեղարքունիք!N30+Շիրակ!N30+'Երևան քր. դ. '!N30+'Երևան քաղ. դ. '!N30)</f>
        <v>0</v>
      </c>
      <c r="O30" s="16">
        <f>SUM(' Արարատ և Վարյոց ձոր'!O30+Արմավիր!O30+Արագածոտն!O30+Կոտայք!O30+Տավուշ!O30+Լոռի!O30+Սյունիք!O30+Գեղարքունիք!O30+Շիրակ!O30+'Երևան քր. դ. '!O30+'Երևան քաղ. դ. '!O30)</f>
        <v>10</v>
      </c>
      <c r="P30" s="16">
        <f>SUM(' Արարատ և Վարյոց ձոր'!P30+Արմավիր!P30+Արագածոտն!P30+Կոտայք!P30+Տավուշ!P30+Լոռի!P30+Սյունիք!P30+Գեղարքունիք!P30+Շիրակ!P30+'Երևան քր. դ. '!P30+'Երևան քաղ. դ. '!P30)</f>
        <v>3</v>
      </c>
      <c r="Q30" s="16">
        <f>SUM(' Արարատ և Վարյոց ձոր'!Q30+Արմավիր!Q30+Արագածոտն!Q30+Կոտայք!Q30+Տավուշ!Q30+Լոռի!Q30+Սյունիք!Q30+Գեղարքունիք!Q30+Շիրակ!Q30+'Երևան քր. դ. '!Q30+'Երևան քաղ. դ. '!Q30)</f>
        <v>7</v>
      </c>
      <c r="R30" s="16">
        <f t="shared" si="1"/>
        <v>187</v>
      </c>
      <c r="S30" s="16">
        <f t="shared" si="2"/>
        <v>186</v>
      </c>
      <c r="T30" s="16">
        <f t="shared" si="3"/>
        <v>186</v>
      </c>
      <c r="U30" s="16">
        <f t="shared" si="4"/>
        <v>186</v>
      </c>
    </row>
    <row r="31" spans="1:28" ht="37.5" customHeight="1">
      <c r="A31" s="3">
        <v>2</v>
      </c>
      <c r="B31" s="60" t="s">
        <v>21</v>
      </c>
      <c r="C31" s="61"/>
      <c r="D31" s="16">
        <f>SUM(' Արարատ և Վարյոց ձոր'!D31+Արմավիր!D31+Արագածոտն!D31+Կոտայք!D31+Տավուշ!D31+Լոռի!D31+Սյունիք!D31+Գեղարքունիք!D31+Շիրակ!D31+'Երևան քր. դ. '!D31+'Երևան քաղ. դ. '!D31)</f>
        <v>0</v>
      </c>
      <c r="E31" s="16">
        <f>SUM(' Արարատ և Վարյոց ձոր'!E31+Արմավիր!E31+Արագածոտն!E31+Կոտայք!E31+Տավուշ!E31+Լոռի!E31+Սյունիք!E31+Գեղարքունիք!E31+Շիրակ!E31+'Երևան քր. դ. '!E31+'Երևան քաղ. դ. '!E31)</f>
        <v>94</v>
      </c>
      <c r="F31" s="16">
        <f>SUM(' Արարատ և Վարյոց ձոր'!F31+Արմավիր!F31+Արագածոտն!F31+Կոտայք!F31+Տավուշ!F31+Լոռի!F31+Սյունիք!F31+Գեղարքունիք!F31+Շիրակ!F31+'Երևան քր. դ. '!F31+'Երևան քաղ. դ. '!F31)</f>
        <v>18</v>
      </c>
      <c r="G31" s="16">
        <f>SUM(' Արարատ և Վարյոց ձոր'!G31+Արմավիր!G31+Արագածոտն!G31+Կոտայք!G31+Տավուշ!G31+Լոռի!G31+Սյունիք!G31+Գեղարքունիք!G31+Շիրակ!G31+'Երևան քր. դ. '!G31+'Երևան քաղ. դ. '!G31)</f>
        <v>74</v>
      </c>
      <c r="H31" s="16">
        <f>SUM(' Արարատ և Վարյոց ձոր'!H31+Արմավիր!H31+Արագածոտն!H31+Կոտայք!H31+Տավուշ!H31+Լոռի!H31+Սյունիք!H31+Գեղարքունիք!H31+Շիրակ!H31+'Երևան քր. դ. '!H31+'Երևան քաղ. դ. '!H31)</f>
        <v>0</v>
      </c>
      <c r="I31" s="16">
        <f>SUM(' Արարատ և Վարյոց ձոր'!I31+Արմավիր!I31+Արագածոտն!I31+Կոտայք!I31+Տավուշ!I31+Լոռի!I31+Սյունիք!I31+Գեղարքունիք!I31+Շիրակ!I31+'Երևան քր. դ. '!I31+'Երևան քաղ. դ. '!I31)</f>
        <v>0</v>
      </c>
      <c r="J31" s="16">
        <f>SUM(' Արարատ և Վարյոց ձոր'!J31+Արմավիր!J31+Արագածոտն!J31+Կոտայք!J31+Տավուշ!J31+Լոռի!J31+Սյունիք!J31+Գեղարքունիք!J31+Շիրակ!J31+'Երևան քր. դ. '!J31+'Երևան քաղ. դ. '!J31)</f>
        <v>2</v>
      </c>
      <c r="K31" s="16">
        <f>SUM(' Արարատ և Վարյոց ձոր'!K31+Արմավիր!K31+Արագածոտն!K31+Կոտայք!K31+Տավուշ!K31+Լոռի!K31+Սյունիք!K31+Գեղարքունիք!K31+Շիրակ!K31+'Երևան քր. դ. '!K31+'Երևան քաղ. դ. '!K31)</f>
        <v>0</v>
      </c>
      <c r="L31" s="16">
        <f>SUM(' Արարատ և Վարյոց ձոր'!L31+Արմավիր!L31+Արագածոտն!L31+Կոտայք!L31+Տավուշ!L31+Լոռի!L31+Սյունիք!L31+Գեղարքունիք!L31+Շիրակ!L31+'Երևան քր. դ. '!L31+'Երևան քաղ. դ. '!L31)</f>
        <v>94</v>
      </c>
      <c r="M31" s="16">
        <f>SUM(' Արարատ և Վարյոց ձոր'!M31+Արմավիր!M31+Արագածոտն!M31+Կոտայք!M31+Տավուշ!M31+Լոռի!M31+Սյունիք!M31+Գեղարքունիք!M31+Շիրակ!M31+'Երևան քր. դ. '!M31+'Երևան քաղ. դ. '!M31)</f>
        <v>0</v>
      </c>
      <c r="N31" s="16">
        <f>SUM(' Արարատ և Վարյոց ձոր'!N31+Արմավիր!N31+Արագածոտն!N31+Կոտայք!N31+Տավուշ!N31+Լոռի!N31+Սյունիք!N31+Գեղարքունիք!N31+Շիրակ!N31+'Երևան քր. դ. '!N31+'Երևան քաղ. դ. '!N31)</f>
        <v>0</v>
      </c>
      <c r="O31" s="16">
        <f>SUM(' Արարատ և Վարյոց ձոր'!O31+Արմավիր!O31+Արագածոտն!O31+Կոտայք!O31+Տավուշ!O31+Լոռի!O31+Սյունիք!O31+Գեղարքունիք!O31+Շիրակ!O31+'Երևան քր. դ. '!O31+'Երևան քաղ. դ. '!O31)</f>
        <v>3</v>
      </c>
      <c r="P31" s="16">
        <f>SUM(' Արարատ և Վարյոց ձոր'!P31+Արմավիր!P31+Արագածոտն!P31+Կոտայք!P31+Տավուշ!P31+Լոռի!P31+Սյունիք!P31+Գեղարքունիք!P31+Շիրակ!P31+'Երևան քր. դ. '!P31+'Երևան քաղ. դ. '!P31)</f>
        <v>0</v>
      </c>
      <c r="Q31" s="16">
        <f>SUM(' Արարատ և Վարյոց ձոր'!Q31+Արմավիր!Q31+Արագածոտն!Q31+Կոտայք!Q31+Տավուշ!Q31+Լոռի!Q31+Սյունիք!Q31+Գեղարքունիք!Q31+Շիրակ!Q31+'Երևան քր. դ. '!Q31+'Երևան քաղ. դ. '!Q31)</f>
        <v>3</v>
      </c>
      <c r="R31" s="16">
        <f t="shared" si="1"/>
        <v>94</v>
      </c>
      <c r="S31" s="16">
        <f t="shared" si="2"/>
        <v>94</v>
      </c>
      <c r="T31" s="16">
        <f t="shared" si="3"/>
        <v>94</v>
      </c>
      <c r="U31" s="16">
        <f t="shared" si="4"/>
        <v>94</v>
      </c>
    </row>
    <row r="32" spans="1:28" ht="51.75" customHeight="1">
      <c r="A32" s="3">
        <v>3</v>
      </c>
      <c r="B32" s="60" t="s">
        <v>22</v>
      </c>
      <c r="C32" s="61"/>
      <c r="D32" s="16">
        <f>SUM(' Արարատ և Վարյոց ձոր'!D32+Արմավիր!D32+Արագածոտն!D32+Կոտայք!D32+Տավուշ!D32+Լոռի!D32+Սյունիք!D32+Գեղարքունիք!D32+Շիրակ!D32+'Երևան քր. դ. '!D32+'Երևան քաղ. դ. '!D32)</f>
        <v>0</v>
      </c>
      <c r="E32" s="16">
        <f>SUM(' Արարատ և Վարյոց ձոր'!E32+Արմավիր!E32+Արագածոտն!E32+Կոտայք!E32+Տավուշ!E32+Լոռի!E32+Սյունիք!E32+Գեղարքունիք!E32+Շիրակ!E32+'Երևան քր. դ. '!E32+'Երևան քաղ. դ. '!E32)</f>
        <v>45</v>
      </c>
      <c r="F32" s="16">
        <f>SUM(' Արարատ և Վարյոց ձոր'!F32+Արմավիր!F32+Արագածոտն!F32+Կոտայք!F32+Տավուշ!F32+Լոռի!F32+Սյունիք!F32+Գեղարքունիք!F32+Շիրակ!F32+'Երևան քր. դ. '!F32+'Երևան քաղ. դ. '!F32)</f>
        <v>5</v>
      </c>
      <c r="G32" s="16">
        <f>SUM(' Արարատ և Վարյոց ձոր'!G32+Արմավիր!G32+Արագածոտն!G32+Կոտայք!G32+Տավուշ!G32+Լոռի!G32+Սյունիք!G32+Գեղարքունիք!G32+Շիրակ!G32+'Երևան քր. դ. '!G32+'Երևան քաղ. դ. '!G32)</f>
        <v>32</v>
      </c>
      <c r="H32" s="16">
        <f>SUM(' Արարատ և Վարյոց ձոր'!H32+Արմավիր!H32+Արագածոտն!H32+Կոտայք!H32+Տավուշ!H32+Լոռի!H32+Սյունիք!H32+Գեղարքունիք!H32+Շիրակ!H32+'Երևան քր. դ. '!H32+'Երևան քաղ. դ. '!H32)</f>
        <v>0</v>
      </c>
      <c r="I32" s="16">
        <f>SUM(' Արարատ և Վարյոց ձոր'!I32+Արմավիր!I32+Արագածոտն!I32+Կոտայք!I32+Տավուշ!I32+Լոռի!I32+Սյունիք!I32+Գեղարքունիք!I32+Շիրակ!I32+'Երևան քր. դ. '!I32+'Երևան քաղ. դ. '!I32)</f>
        <v>0</v>
      </c>
      <c r="J32" s="16">
        <f>SUM(' Արարատ և Վարյոց ձոր'!J32+Արմավիր!J32+Արագածոտն!J32+Կոտայք!J32+Տավուշ!J32+Լոռի!J32+Սյունիք!J32+Գեղարքունիք!J32+Շիրակ!J32+'Երևան քր. դ. '!J32+'Երևան քաղ. դ. '!J32)</f>
        <v>8</v>
      </c>
      <c r="K32" s="16">
        <f>SUM(' Արարատ և Վարյոց ձոր'!K32+Արմավիր!K32+Արագածոտն!K32+Կոտայք!K32+Տավուշ!K32+Լոռի!K32+Սյունիք!K32+Գեղարքունիք!K32+Շիրակ!K32+'Երևան քր. դ. '!K32+'Երևան քաղ. դ. '!K32)</f>
        <v>0</v>
      </c>
      <c r="L32" s="16">
        <f>SUM(' Արարատ և Վարյոց ձոր'!L32+Արմավիր!L32+Արագածոտն!L32+Կոտայք!L32+Տավուշ!L32+Լոռի!L32+Սյունիք!L32+Գեղարքունիք!L32+Շիրակ!L32+'Երևան քր. դ. '!L32+'Երևան քաղ. դ. '!L32)</f>
        <v>45</v>
      </c>
      <c r="M32" s="16">
        <f>SUM(' Արարատ և Վարյոց ձոր'!M32+Արմավիր!M32+Արագածոտն!M32+Կոտայք!M32+Տավուշ!M32+Լոռի!M32+Սյունիք!M32+Գեղարքունիք!M32+Շիրակ!M32+'Երևան քր. դ. '!M32+'Երևան քաղ. դ. '!M32)</f>
        <v>0</v>
      </c>
      <c r="N32" s="16">
        <f>SUM(' Արարատ և Վարյոց ձոր'!N32+Արմավիր!N32+Արագածոտն!N32+Կոտայք!N32+Տավուշ!N32+Լոռի!N32+Սյունիք!N32+Գեղարքունիք!N32+Շիրակ!N32+'Երևան քր. դ. '!N32+'Երևան քաղ. դ. '!N32)</f>
        <v>0</v>
      </c>
      <c r="O32" s="16">
        <f>SUM(' Արարատ և Վարյոց ձոր'!O32+Արմավիր!O32+Արագածոտն!O32+Կոտայք!O32+Տավուշ!O32+Լոռի!O32+Սյունիք!O32+Գեղարքունիք!O32+Շիրակ!O32+'Երևան քր. դ. '!O32+'Երևան քաղ. դ. '!O32)</f>
        <v>0</v>
      </c>
      <c r="P32" s="16">
        <f>SUM(' Արարատ և Վարյոց ձոր'!P32+Արմավիր!P32+Արագածոտն!P32+Կոտայք!P32+Տավուշ!P32+Լոռի!P32+Սյունիք!P32+Գեղարքունիք!P32+Շիրակ!P32+'Երևան քր. դ. '!P32+'Երևան քաղ. դ. '!P32)</f>
        <v>0</v>
      </c>
      <c r="Q32" s="16">
        <f>SUM(' Արարատ և Վարյոց ձոր'!Q32+Արմավիր!Q32+Արագածոտն!Q32+Կոտայք!Q32+Տավուշ!Q32+Լոռի!Q32+Սյունիք!Q32+Գեղարքունիք!Q32+Շիրակ!Q32+'Երևան քր. դ. '!Q32+'Երևան քաղ. դ. '!Q32)</f>
        <v>0</v>
      </c>
      <c r="R32" s="16">
        <f t="shared" si="1"/>
        <v>45</v>
      </c>
      <c r="S32" s="16">
        <f t="shared" si="2"/>
        <v>45</v>
      </c>
      <c r="T32" s="16">
        <f t="shared" si="3"/>
        <v>45</v>
      </c>
      <c r="U32" s="16">
        <f t="shared" si="4"/>
        <v>45</v>
      </c>
    </row>
    <row r="33" spans="1:21" ht="52.5" customHeight="1">
      <c r="A33" s="3">
        <v>4</v>
      </c>
      <c r="B33" s="60" t="s">
        <v>23</v>
      </c>
      <c r="C33" s="61"/>
      <c r="D33" s="16">
        <f>SUM(' Արարատ և Վարյոց ձոր'!D33+Արմավիր!D33+Արագածոտն!D33+Կոտայք!D33+Տավուշ!D33+Լոռի!D33+Սյունիք!D33+Գեղարքունիք!D33+Շիրակ!D33+'Երևան քր. դ. '!D33+'Երևան քաղ. դ. '!D33)</f>
        <v>0</v>
      </c>
      <c r="E33" s="16">
        <f>SUM(' Արարատ և Վարյոց ձոր'!E33+Արմավիր!E33+Արագածոտն!E33+Կոտայք!E33+Տավուշ!E33+Լոռի!E33+Սյունիք!E33+Գեղարքունիք!E33+Շիրակ!E33+'Երևան քր. դ. '!E33+'Երևան քաղ. դ. '!E33)</f>
        <v>428</v>
      </c>
      <c r="F33" s="16">
        <f>SUM(' Արարատ և Վարյոց ձոր'!F33+Արմավիր!F33+Արագածոտն!F33+Կոտայք!F33+Տավուշ!F33+Լոռի!F33+Սյունիք!F33+Գեղարքունիք!F33+Շիրակ!F33+'Երևան քր. դ. '!F33+'Երևան քաղ. դ. '!F33)</f>
        <v>99</v>
      </c>
      <c r="G33" s="16">
        <f>SUM(' Արարատ և Վարյոց ձոր'!G33+Արմավիր!G33+Արագածոտն!G33+Կոտայք!G33+Տավուշ!G33+Լոռի!G33+Սյունիք!G33+Գեղարքունիք!G33+Շիրակ!G33+'Երևան քր. դ. '!G33+'Երևան քաղ. դ. '!G33)</f>
        <v>288</v>
      </c>
      <c r="H33" s="16">
        <f>SUM(' Արարատ և Վարյոց ձոր'!H33+Արմավիր!H33+Արագածոտն!H33+Կոտայք!H33+Տավուշ!H33+Լոռի!H33+Սյունիք!H33+Գեղարքունիք!H33+Շիրակ!H33+'Երևան քր. դ. '!H33+'Երևան քաղ. դ. '!H33)</f>
        <v>1</v>
      </c>
      <c r="I33" s="16">
        <f>SUM(' Արարատ և Վարյոց ձոր'!I33+Արմավիր!I33+Արագածոտն!I33+Կոտայք!I33+Տավուշ!I33+Լոռի!I33+Սյունիք!I33+Գեղարքունիք!I33+Շիրակ!I33+'Երևան քր. դ. '!I33+'Երևան քաղ. դ. '!I33)</f>
        <v>0</v>
      </c>
      <c r="J33" s="16">
        <f>SUM(' Արարատ և Վարյոց ձոր'!J33+Արմավիր!J33+Արագածոտն!J33+Կոտայք!J33+Տավուշ!J33+Լոռի!J33+Սյունիք!J33+Գեղարքունիք!J33+Շիրակ!J33+'Երևան քր. դ. '!J33+'Երևան քաղ. դ. '!J33)</f>
        <v>40</v>
      </c>
      <c r="K33" s="16">
        <f>SUM(' Արարատ և Վարյոց ձոր'!K33+Արմավիր!K33+Արագածոտն!K33+Կոտայք!K33+Տավուշ!K33+Լոռի!K33+Սյունիք!K33+Գեղարքունիք!K33+Շիրակ!K33+'Երևան քր. դ. '!K33+'Երևան քաղ. դ. '!K33)</f>
        <v>0</v>
      </c>
      <c r="L33" s="16">
        <f>SUM(' Արարատ և Վարյոց ձոր'!L33+Արմավիր!L33+Արագածոտն!L33+Կոտայք!L33+Տավուշ!L33+Լոռի!L33+Սյունիք!L33+Գեղարքունիք!L33+Շիրակ!L33+'Երևան քր. դ. '!L33+'Երևան քաղ. դ. '!L33)</f>
        <v>428</v>
      </c>
      <c r="M33" s="16">
        <f>SUM(' Արարատ և Վարյոց ձոր'!M33+Արմավիր!M33+Արագածոտն!M33+Կոտայք!M33+Տավուշ!M33+Լոռի!M33+Սյունիք!M33+Գեղարքունիք!M33+Շիրակ!M33+'Երևան քր. դ. '!M33+'Երևան քաղ. դ. '!M33)</f>
        <v>0</v>
      </c>
      <c r="N33" s="16">
        <f>SUM(' Արարատ և Վարյոց ձոր'!N33+Արմավիր!N33+Արագածոտն!N33+Կոտայք!N33+Տավուշ!N33+Լոռի!N33+Սյունիք!N33+Գեղարքունիք!N33+Շիրակ!N33+'Երևան քր. դ. '!N33+'Երևան քաղ. դ. '!N33)</f>
        <v>0</v>
      </c>
      <c r="O33" s="16">
        <f>SUM(' Արարատ և Վարյոց ձոր'!O33+Արմավիր!O33+Արագածոտն!O33+Կոտայք!O33+Տավուշ!O33+Լոռի!O33+Սյունիք!O33+Գեղարքունիք!O33+Շիրակ!O33+'Երևան քր. դ. '!O33+'Երևան քաղ. դ. '!O33)</f>
        <v>29</v>
      </c>
      <c r="P33" s="16">
        <f>SUM(' Արարատ և Վարյոց ձոր'!P33+Արմավիր!P33+Արագածոտն!P33+Կոտայք!P33+Տավուշ!P33+Լոռի!P33+Սյունիք!P33+Գեղարքունիք!P33+Շիրակ!P33+'Երևան քր. դ. '!P33+'Երևան քաղ. դ. '!P33)</f>
        <v>1</v>
      </c>
      <c r="Q33" s="16">
        <f>SUM(' Արարատ և Վարյոց ձոր'!Q33+Արմավիր!Q33+Արագածոտն!Q33+Կոտայք!Q33+Տավուշ!Q33+Լոռի!Q33+Սյունիք!Q33+Գեղարքունիք!Q33+Շիրակ!Q33+'Երևան քր. դ. '!Q33+'Երևան քաղ. դ. '!Q33)</f>
        <v>13</v>
      </c>
      <c r="R33" s="16">
        <f t="shared" si="1"/>
        <v>428</v>
      </c>
      <c r="S33" s="16">
        <f t="shared" si="2"/>
        <v>428</v>
      </c>
      <c r="T33" s="16">
        <f t="shared" si="3"/>
        <v>428</v>
      </c>
      <c r="U33" s="16">
        <f t="shared" si="4"/>
        <v>428</v>
      </c>
    </row>
    <row r="34" spans="1:21" ht="43.5" customHeight="1">
      <c r="A34" s="3">
        <v>5</v>
      </c>
      <c r="B34" s="60" t="s">
        <v>24</v>
      </c>
      <c r="C34" s="61"/>
      <c r="D34" s="16">
        <f>SUM(' Արարատ և Վարյոց ձոր'!D34+Արմավիր!D34+Արագածոտն!D34+Կոտայք!D34+Տավուշ!D34+Լոռի!D34+Սյունիք!D34+Գեղարքունիք!D34+Շիրակ!D34+'Երևան քր. դ. '!D34+'Երևան քաղ. դ. '!D34)</f>
        <v>0</v>
      </c>
      <c r="E34" s="16">
        <f>SUM(' Արարատ և Վարյոց ձոր'!E34+Արմավիր!E34+Արագածոտն!E34+Կոտայք!E34+Տավուշ!E34+Լոռի!E34+Սյունիք!E34+Գեղարքունիք!E34+Շիրակ!E34+'Երևան քր. դ. '!E34+'Երևան քաղ. դ. '!E34)</f>
        <v>0</v>
      </c>
      <c r="F34" s="16">
        <f>SUM(' Արարատ և Վարյոց ձոր'!F34+Արմավիր!F34+Արագածոտն!F34+Կոտայք!F34+Տավուշ!F34+Լոռի!F34+Սյունիք!F34+Գեղարքունիք!F34+Շիրակ!F34+'Երևան քր. դ. '!F34+'Երևան քաղ. դ. '!F34)</f>
        <v>0</v>
      </c>
      <c r="G34" s="16">
        <f>SUM(' Արարատ և Վարյոց ձոր'!G34+Արմավիր!G34+Արագածոտն!G34+Կոտայք!G34+Տավուշ!G34+Լոռի!G34+Սյունիք!G34+Գեղարքունիք!G34+Շիրակ!G34+'Երևան քր. դ. '!G34+'Երևան քաղ. դ. '!G34)</f>
        <v>0</v>
      </c>
      <c r="H34" s="16">
        <f>SUM(' Արարատ և Վարյոց ձոր'!H34+Արմավիր!H34+Արագածոտն!H34+Կոտայք!H34+Տավուշ!H34+Լոռի!H34+Սյունիք!H34+Գեղարքունիք!H34+Շիրակ!H34+'Երևան քր. դ. '!H34+'Երևան քաղ. դ. '!H34)</f>
        <v>0</v>
      </c>
      <c r="I34" s="16">
        <f>SUM(' Արարատ և Վարյոց ձոր'!I34+Արմավիր!I34+Արագածոտն!I34+Կոտայք!I34+Տավուշ!I34+Լոռի!I34+Սյունիք!I34+Գեղարքունիք!I34+Շիրակ!I34+'Երևան քր. դ. '!I34+'Երևան քաղ. դ. '!I34)</f>
        <v>0</v>
      </c>
      <c r="J34" s="16">
        <f>SUM(' Արարատ և Վարյոց ձոր'!J34+Արմավիր!J34+Արագածոտն!J34+Կոտայք!J34+Տավուշ!J34+Լոռի!J34+Սյունիք!J34+Գեղարքունիք!J34+Շիրակ!J34+'Երևան քր. դ. '!J34+'Երևան քաղ. դ. '!J34)</f>
        <v>0</v>
      </c>
      <c r="K34" s="16">
        <f>SUM(' Արարատ և Վարյոց ձոր'!K34+Արմավիր!K34+Արագածոտն!K34+Կոտայք!K34+Տավուշ!K34+Լոռի!K34+Սյունիք!K34+Գեղարքունիք!K34+Շիրակ!K34+'Երևան քր. դ. '!K34+'Երևան քաղ. դ. '!K34)</f>
        <v>0</v>
      </c>
      <c r="L34" s="16">
        <f>SUM(' Արարատ և Վարյոց ձոր'!L34+Արմավիր!L34+Արագածոտն!L34+Կոտայք!L34+Տավուշ!L34+Լոռի!L34+Սյունիք!L34+Գեղարքունիք!L34+Շիրակ!L34+'Երևան քր. դ. '!L34+'Երևան քաղ. դ. '!L34)</f>
        <v>0</v>
      </c>
      <c r="M34" s="16">
        <f>SUM(' Արարատ և Վարյոց ձոր'!M34+Արմավիր!M34+Արագածոտն!M34+Կոտայք!M34+Տավուշ!M34+Լոռի!M34+Սյունիք!M34+Գեղարքունիք!M34+Շիրակ!M34+'Երևան քր. դ. '!M34+'Երևան քաղ. դ. '!M34)</f>
        <v>0</v>
      </c>
      <c r="N34" s="16">
        <f>SUM(' Արարատ և Վարյոց ձոր'!N34+Արմավիր!N34+Արագածոտն!N34+Կոտայք!N34+Տավուշ!N34+Լոռի!N34+Սյունիք!N34+Գեղարքունիք!N34+Շիրակ!N34+'Երևան քր. դ. '!N34+'Երևան քաղ. դ. '!N34)</f>
        <v>0</v>
      </c>
      <c r="O34" s="16">
        <f>SUM(' Արարատ և Վարյոց ձոր'!O34+Արմավիր!O34+Արագածոտն!O34+Կոտայք!O34+Տավուշ!O34+Լոռի!O34+Սյունիք!O34+Գեղարքունիք!O34+Շիրակ!O34+'Երևան քր. դ. '!O34+'Երևան քաղ. դ. '!O34)</f>
        <v>0</v>
      </c>
      <c r="P34" s="16">
        <f>SUM(' Արարատ և Վարյոց ձոր'!P34+Արմավիր!P34+Արագածոտն!P34+Կոտայք!P34+Տավուշ!P34+Լոռի!P34+Սյունիք!P34+Գեղարքունիք!P34+Շիրակ!P34+'Երևան քր. դ. '!P34+'Երևան քաղ. դ. '!P34)</f>
        <v>0</v>
      </c>
      <c r="Q34" s="16">
        <f>SUM(' Արարատ և Վարյոց ձոր'!Q34+Արմավիր!Q34+Արագածոտն!Q34+Կոտայք!Q34+Տավուշ!Q34+Լոռի!Q34+Սյունիք!Q34+Գեղարքունիք!Q34+Շիրակ!Q34+'Երևան քր. դ. '!Q34+'Երևան քաղ. դ. '!Q34)</f>
        <v>0</v>
      </c>
      <c r="R34" s="16">
        <f t="shared" si="1"/>
        <v>0</v>
      </c>
      <c r="S34" s="16">
        <f t="shared" si="2"/>
        <v>0</v>
      </c>
      <c r="T34" s="16">
        <f t="shared" si="3"/>
        <v>0</v>
      </c>
      <c r="U34" s="16">
        <f t="shared" si="4"/>
        <v>0</v>
      </c>
    </row>
    <row r="35" spans="1:21" ht="51" customHeight="1">
      <c r="A35" s="3">
        <v>6</v>
      </c>
      <c r="B35" s="60" t="s">
        <v>43</v>
      </c>
      <c r="C35" s="61"/>
      <c r="D35" s="16">
        <f>SUM(' Արարատ և Վարյոց ձոր'!D35+Արմավիր!D35+Արագածոտն!D35+Կոտայք!D35+Տավուշ!D35+Լոռի!D35+Սյունիք!D35+Գեղարքունիք!D35+Շիրակ!D35+'Երևան քր. դ. '!D35+'Երևան քաղ. դ. '!D35)</f>
        <v>0</v>
      </c>
      <c r="E35" s="16">
        <f>SUM(' Արարատ և Վարյոց ձոր'!E35+Արմավիր!E35+Արագածոտն!E35+Կոտայք!E35+Տավուշ!E35+Լոռի!E35+Սյունիք!E35+Գեղարքունիք!E35+Շիրակ!E35+'Երևան քր. դ. '!E35+'Երևան քաղ. դ. '!E35)</f>
        <v>0</v>
      </c>
      <c r="F35" s="16">
        <f>SUM(' Արարատ և Վարյոց ձոր'!F35+Արմավիր!F35+Արագածոտն!F35+Կոտայք!F35+Տավուշ!F35+Լոռի!F35+Սյունիք!F35+Գեղարքունիք!F35+Շիրակ!F35+'Երևան քր. դ. '!F35+'Երևան քաղ. դ. '!F35)</f>
        <v>0</v>
      </c>
      <c r="G35" s="16">
        <f>SUM(' Արարատ և Վարյոց ձոր'!G35+Արմավիր!G35+Արագածոտն!G35+Կոտայք!G35+Տավուշ!G35+Լոռի!G35+Սյունիք!G35+Գեղարքունիք!G35+Շիրակ!G35+'Երևան քր. դ. '!G35+'Երևան քաղ. դ. '!G35)</f>
        <v>0</v>
      </c>
      <c r="H35" s="16">
        <f>SUM(' Արարատ և Վարյոց ձոր'!H35+Արմավիր!H35+Արագածոտն!H35+Կոտայք!H35+Տավուշ!H35+Լոռի!H35+Սյունիք!H35+Գեղարքունիք!H35+Շիրակ!H35+'Երևան քր. դ. '!H35+'Երևան քաղ. դ. '!H35)</f>
        <v>0</v>
      </c>
      <c r="I35" s="16">
        <f>SUM(' Արարատ և Վարյոց ձոր'!I35+Արմավիր!I35+Արագածոտն!I35+Կոտայք!I35+Տավուշ!I35+Լոռի!I35+Սյունիք!I35+Գեղարքունիք!I35+Շիրակ!I35+'Երևան քր. դ. '!I35+'Երևան քաղ. դ. '!I35)</f>
        <v>0</v>
      </c>
      <c r="J35" s="16">
        <f>SUM(' Արարատ և Վարյոց ձոր'!J35+Արմավիր!J35+Արագածոտն!J35+Կոտայք!J35+Տավուշ!J35+Լոռի!J35+Սյունիք!J35+Գեղարքունիք!J35+Շիրակ!J35+'Երևան քր. դ. '!J35+'Երևան քաղ. դ. '!J35)</f>
        <v>0</v>
      </c>
      <c r="K35" s="16">
        <f>SUM(' Արարատ և Վարյոց ձոր'!K35+Արմավիր!K35+Արագածոտն!K35+Կոտայք!K35+Տավուշ!K35+Լոռի!K35+Սյունիք!K35+Գեղարքունիք!K35+Շիրակ!K35+'Երևան քր. դ. '!K35+'Երևան քաղ. դ. '!K35)</f>
        <v>0</v>
      </c>
      <c r="L35" s="16">
        <f>SUM(' Արարատ և Վարյոց ձոր'!L35+Արմավիր!L35+Արագածոտն!L35+Կոտայք!L35+Տավուշ!L35+Լոռի!L35+Սյունիք!L35+Գեղարքունիք!L35+Շիրակ!L35+'Երևան քր. դ. '!L35+'Երևան քաղ. դ. '!L35)</f>
        <v>0</v>
      </c>
      <c r="M35" s="16">
        <f>SUM(' Արարատ և Վարյոց ձոր'!M35+Արմավիր!M35+Արագածոտն!M35+Կոտայք!M35+Տավուշ!M35+Լոռի!M35+Սյունիք!M35+Գեղարքունիք!M35+Շիրակ!M35+'Երևան քր. դ. '!M35+'Երևան քաղ. դ. '!M35)</f>
        <v>0</v>
      </c>
      <c r="N35" s="16">
        <f>SUM(' Արարատ և Վարյոց ձոր'!N35+Արմավիր!N35+Արագածոտն!N35+Կոտայք!N35+Տավուշ!N35+Լոռի!N35+Սյունիք!N35+Գեղարքունիք!N35+Շիրակ!N35+'Երևան քր. դ. '!N35+'Երևան քաղ. դ. '!N35)</f>
        <v>0</v>
      </c>
      <c r="O35" s="16">
        <f>SUM(' Արարատ և Վարյոց ձոր'!O35+Արմավիր!O35+Արագածոտն!O35+Կոտայք!O35+Տավուշ!O35+Լոռի!O35+Սյունիք!O35+Գեղարքունիք!O35+Շիրակ!O35+'Երևան քր. դ. '!O35+'Երևան քաղ. դ. '!O35)</f>
        <v>0</v>
      </c>
      <c r="P35" s="16">
        <f>SUM(' Արարատ և Վարյոց ձոր'!P35+Արմավիր!P35+Արագածոտն!P35+Կոտայք!P35+Տավուշ!P35+Լոռի!P35+Սյունիք!P35+Գեղարքունիք!P35+Շիրակ!P35+'Երևան քր. դ. '!P35+'Երևան քաղ. դ. '!P35)</f>
        <v>0</v>
      </c>
      <c r="Q35" s="16">
        <f>SUM(' Արարատ և Վարյոց ձոր'!Q35+Արմավիր!Q35+Արագածոտն!Q35+Կոտայք!Q35+Տավուշ!Q35+Լոռի!Q35+Սյունիք!Q35+Գեղարքունիք!Q35+Շիրակ!Q35+'Երևան քր. դ. '!Q35+'Երևան քաղ. դ. '!Q35)</f>
        <v>0</v>
      </c>
      <c r="R35" s="16">
        <f t="shared" si="1"/>
        <v>0</v>
      </c>
      <c r="S35" s="16">
        <f t="shared" si="2"/>
        <v>0</v>
      </c>
      <c r="T35" s="16">
        <f t="shared" si="3"/>
        <v>0</v>
      </c>
      <c r="U35" s="16">
        <f t="shared" si="4"/>
        <v>0</v>
      </c>
    </row>
    <row r="36" spans="1:21" ht="45.75" customHeight="1">
      <c r="A36" s="3">
        <v>7</v>
      </c>
      <c r="B36" s="67" t="s">
        <v>50</v>
      </c>
      <c r="C36" s="67"/>
      <c r="D36" s="16">
        <f>SUM(' Արարատ և Վարյոց ձոր'!D36+Արմավիր!D36+Արագածոտն!D36+Կոտայք!D36+Տավուշ!D36+Լոռի!D36+Սյունիք!D36+Գեղարքունիք!D36+Շիրակ!D36+'Երևան քր. դ. '!D36+'Երևան քաղ. դ. '!D36)</f>
        <v>0</v>
      </c>
      <c r="E36" s="16">
        <f>SUM(' Արարատ և Վարյոց ձոր'!E36+Արմավիր!E36+Արագածոտն!E36+Կոտայք!E36+Տավուշ!E36+Լոռի!E36+Սյունիք!E36+Գեղարքունիք!E36+Շիրակ!E36+'Երևան քր. դ. '!E36+'Երևան քաղ. դ. '!E36)</f>
        <v>0</v>
      </c>
      <c r="F36" s="16">
        <f>SUM(' Արարատ և Վարյոց ձոր'!F36+Արմավիր!F36+Արագածոտն!F36+Կոտայք!F36+Տավուշ!F36+Լոռի!F36+Սյունիք!F36+Գեղարքունիք!F36+Շիրակ!F36+'Երևան քր. դ. '!F36+'Երևան քաղ. դ. '!F36)</f>
        <v>0</v>
      </c>
      <c r="G36" s="16">
        <f>SUM(' Արարատ և Վարյոց ձոր'!G36+Արմավիր!G36+Արագածոտն!G36+Կոտայք!G36+Տավուշ!G36+Լոռի!G36+Սյունիք!G36+Գեղարքունիք!G36+Շիրակ!G36+'Երևան քր. դ. '!G36+'Երևան քաղ. դ. '!G36)</f>
        <v>0</v>
      </c>
      <c r="H36" s="16">
        <f>SUM(' Արարատ և Վարյոց ձոր'!H36+Արմավիր!H36+Արագածոտն!H36+Կոտայք!H36+Տավուշ!H36+Լոռի!H36+Սյունիք!H36+Գեղարքունիք!H36+Շիրակ!H36+'Երևան քր. դ. '!H36+'Երևան քաղ. դ. '!H36)</f>
        <v>0</v>
      </c>
      <c r="I36" s="16">
        <f>SUM(' Արարատ և Վարյոց ձոր'!I36+Արմավիր!I36+Արագածոտն!I36+Կոտայք!I36+Տավուշ!I36+Լոռի!I36+Սյունիք!I36+Գեղարքունիք!I36+Շիրակ!I36+'Երևան քր. դ. '!I36+'Երևան քաղ. դ. '!I36)</f>
        <v>0</v>
      </c>
      <c r="J36" s="16">
        <f>SUM(' Արարատ և Վարյոց ձոր'!J36+Արմավիր!J36+Արագածոտն!J36+Կոտայք!J36+Տավուշ!J36+Լոռի!J36+Սյունիք!J36+Գեղարքունիք!J36+Շիրակ!J36+'Երևան քր. դ. '!J36+'Երևան քաղ. դ. '!J36)</f>
        <v>0</v>
      </c>
      <c r="K36" s="16">
        <f>SUM(' Արարատ և Վարյոց ձոր'!K36+Արմավիր!K36+Արագածոտն!K36+Կոտայք!K36+Տավուշ!K36+Լոռի!K36+Սյունիք!K36+Գեղարքունիք!K36+Շիրակ!K36+'Երևան քր. դ. '!K36+'Երևան քաղ. դ. '!K36)</f>
        <v>0</v>
      </c>
      <c r="L36" s="16">
        <f>SUM(' Արարատ և Վարյոց ձոր'!L36+Արմավիր!L36+Արագածոտն!L36+Կոտայք!L36+Տավուշ!L36+Լոռի!L36+Սյունիք!L36+Գեղարքունիք!L36+Շիրակ!L36+'Երևան քր. դ. '!L36+'Երևան քաղ. դ. '!L36)</f>
        <v>0</v>
      </c>
      <c r="M36" s="16">
        <f>SUM(' Արարատ և Վարյոց ձոր'!M36+Արմավիր!M36+Արագածոտն!M36+Կոտայք!M36+Տավուշ!M36+Լոռի!M36+Սյունիք!M36+Գեղարքունիք!M36+Շիրակ!M36+'Երևան քր. դ. '!M36+'Երևան քաղ. դ. '!M36)</f>
        <v>0</v>
      </c>
      <c r="N36" s="16">
        <f>SUM(' Արարատ և Վարյոց ձոր'!N36+Արմավիր!N36+Արագածոտն!N36+Կոտայք!N36+Տավուշ!N36+Լոռի!N36+Սյունիք!N36+Գեղարքունիք!N36+Շիրակ!N36+'Երևան քր. դ. '!N36+'Երևան քաղ. դ. '!N36)</f>
        <v>0</v>
      </c>
      <c r="O36" s="16">
        <f>SUM(' Արարատ և Վարյոց ձոր'!O36+Արմավիր!O36+Արագածոտն!O36+Կոտայք!O36+Տավուշ!O36+Լոռի!O36+Սյունիք!O36+Գեղարքունիք!O36+Շիրակ!O36+'Երևան քր. դ. '!O36+'Երևան քաղ. դ. '!O36)</f>
        <v>0</v>
      </c>
      <c r="P36" s="16">
        <f>SUM(' Արարատ և Վարյոց ձոր'!P36+Արմավիր!P36+Արագածոտն!P36+Կոտայք!P36+Տավուշ!P36+Լոռի!P36+Սյունիք!P36+Գեղարքունիք!P36+Շիրակ!P36+'Երևան քր. դ. '!P36+'Երևան քաղ. դ. '!P36)</f>
        <v>0</v>
      </c>
      <c r="Q36" s="16">
        <f>SUM(' Արարատ և Վարյոց ձոր'!Q36+Արմավիր!Q36+Արագածոտն!Q36+Կոտայք!Q36+Տավուշ!Q36+Լոռի!Q36+Սյունիք!Q36+Գեղարքունիք!Q36+Շիրակ!Q36+'Երևան քր. դ. '!Q36+'Երևան քաղ. դ. '!Q36)</f>
        <v>0</v>
      </c>
      <c r="R36" s="16">
        <f t="shared" si="1"/>
        <v>0</v>
      </c>
      <c r="S36" s="16">
        <f t="shared" si="2"/>
        <v>0</v>
      </c>
      <c r="T36" s="16">
        <f t="shared" si="3"/>
        <v>0</v>
      </c>
      <c r="U36" s="16">
        <f t="shared" si="4"/>
        <v>0</v>
      </c>
    </row>
    <row r="37" spans="1:21" ht="44.25" customHeight="1">
      <c r="A37" s="3">
        <v>8</v>
      </c>
      <c r="B37" s="60" t="s">
        <v>45</v>
      </c>
      <c r="C37" s="61"/>
      <c r="D37" s="16">
        <f>SUM(' Արարատ և Վարյոց ձոր'!D37+Արմավիր!D37+Արագածոտն!D37+Կոտայք!D37+Տավուշ!D37+Լոռի!D37+Սյունիք!D37+Գեղարքունիք!D37+Շիրակ!D37+'Երևան քր. դ. '!D37+'Երևան քաղ. դ. '!D37)</f>
        <v>0</v>
      </c>
      <c r="E37" s="16">
        <f>SUM(' Արարատ և Վարյոց ձոր'!E37+Արմավիր!E37+Արագածոտն!E37+Կոտայք!E37+Տավուշ!E37+Լոռի!E37+Սյունիք!E37+Գեղարքունիք!E37+Շիրակ!E37+'Երևան քր. դ. '!E37+'Երևան քաղ. դ. '!E37)</f>
        <v>0</v>
      </c>
      <c r="F37" s="16">
        <f>SUM(' Արարատ և Վարյոց ձոր'!F37+Արմավիր!F37+Արագածոտն!F37+Կոտայք!F37+Տավուշ!F37+Լոռի!F37+Սյունիք!F37+Գեղարքունիք!F37+Շիրակ!F37+'Երևան քր. դ. '!F37+'Երևան քաղ. դ. '!F37)</f>
        <v>0</v>
      </c>
      <c r="G37" s="16">
        <f>SUM(' Արարատ և Վարյոց ձոր'!G37+Արմավիր!G37+Արագածոտն!G37+Կոտայք!G37+Տավուշ!G37+Լոռի!G37+Սյունիք!G37+Գեղարքունիք!G37+Շիրակ!G37+'Երևան քր. դ. '!G37+'Երևան քաղ. դ. '!G37)</f>
        <v>0</v>
      </c>
      <c r="H37" s="16">
        <f>SUM(' Արարատ և Վարյոց ձոր'!H37+Արմավիր!H37+Արագածոտն!H37+Կոտայք!H37+Տավուշ!H37+Լոռի!H37+Սյունիք!H37+Գեղարքունիք!H37+Շիրակ!H37+'Երևան քր. դ. '!H37+'Երևան քաղ. դ. '!H37)</f>
        <v>0</v>
      </c>
      <c r="I37" s="16">
        <f>SUM(' Արարատ և Վարյոց ձոր'!I37+Արմավիր!I37+Արագածոտն!I37+Կոտայք!I37+Տավուշ!I37+Լոռի!I37+Սյունիք!I37+Գեղարքունիք!I37+Շիրակ!I37+'Երևան քր. դ. '!I37+'Երևան քաղ. դ. '!I37)</f>
        <v>0</v>
      </c>
      <c r="J37" s="16">
        <f>SUM(' Արարատ և Վարյոց ձոր'!J37+Արմավիր!J37+Արագածոտն!J37+Կոտայք!J37+Տավուշ!J37+Լոռի!J37+Սյունիք!J37+Գեղարքունիք!J37+Շիրակ!J37+'Երևան քր. դ. '!J37+'Երևան քաղ. դ. '!J37)</f>
        <v>0</v>
      </c>
      <c r="K37" s="16">
        <f>SUM(' Արարատ և Վարյոց ձոր'!K37+Արմավիր!K37+Արագածոտն!K37+Կոտայք!K37+Տավուշ!K37+Լոռի!K37+Սյունիք!K37+Գեղարքունիք!K37+Շիրակ!K37+'Երևան քր. դ. '!K37+'Երևան քաղ. դ. '!K37)</f>
        <v>0</v>
      </c>
      <c r="L37" s="16">
        <f>SUM(' Արարատ և Վարյոց ձոր'!L37+Արմավիր!L37+Արագածոտն!L37+Կոտայք!L37+Տավուշ!L37+Լոռի!L37+Սյունիք!L37+Գեղարքունիք!L37+Շիրակ!L37+'Երևան քր. դ. '!L37+'Երևան քաղ. դ. '!L37)</f>
        <v>0</v>
      </c>
      <c r="M37" s="16">
        <f>SUM(' Արարատ և Վարյոց ձոր'!M37+Արմավիր!M37+Արագածոտն!M37+Կոտայք!M37+Տավուշ!M37+Լոռի!M37+Սյունիք!M37+Գեղարքունիք!M37+Շիրակ!M37+'Երևան քր. դ. '!M37+'Երևան քաղ. դ. '!M37)</f>
        <v>0</v>
      </c>
      <c r="N37" s="16">
        <f>SUM(' Արարատ և Վարյոց ձոր'!N37+Արմավիր!N37+Արագածոտն!N37+Կոտայք!N37+Տավուշ!N37+Լոռի!N37+Սյունիք!N37+Գեղարքունիք!N37+Շիրակ!N37+'Երևան քր. դ. '!N37+'Երևան քաղ. դ. '!N37)</f>
        <v>0</v>
      </c>
      <c r="O37" s="16">
        <f>SUM(' Արարատ և Վարյոց ձոր'!O37+Արմավիր!O37+Արագածոտն!O37+Կոտայք!O37+Տավուշ!O37+Լոռի!O37+Սյունիք!O37+Գեղարքունիք!O37+Շիրակ!O37+'Երևան քր. դ. '!O37+'Երևան քաղ. դ. '!O37)</f>
        <v>0</v>
      </c>
      <c r="P37" s="16">
        <f>SUM(' Արարատ և Վարյոց ձոր'!P37+Արմավիր!P37+Արագածոտն!P37+Կոտայք!P37+Տավուշ!P37+Լոռի!P37+Սյունիք!P37+Գեղարքունիք!P37+Շիրակ!P37+'Երևան քր. դ. '!P37+'Երևան քաղ. դ. '!P37)</f>
        <v>0</v>
      </c>
      <c r="Q37" s="16">
        <f>SUM(' Արարատ և Վարյոց ձոր'!Q37+Արմավիր!Q37+Արագածոտն!Q37+Կոտայք!Q37+Տավուշ!Q37+Լոռի!Q37+Սյունիք!Q37+Գեղարքունիք!Q37+Շիրակ!Q37+'Երևան քր. դ. '!Q37+'Երևան քաղ. դ. '!Q37)</f>
        <v>0</v>
      </c>
      <c r="R37" s="16">
        <f t="shared" si="1"/>
        <v>0</v>
      </c>
      <c r="S37" s="16">
        <f t="shared" si="2"/>
        <v>0</v>
      </c>
      <c r="T37" s="16">
        <f t="shared" si="3"/>
        <v>0</v>
      </c>
      <c r="U37" s="16">
        <f t="shared" si="4"/>
        <v>0</v>
      </c>
    </row>
    <row r="38" spans="1:21" ht="44.25" customHeight="1">
      <c r="A38" s="3">
        <v>9</v>
      </c>
      <c r="B38" s="60" t="s">
        <v>44</v>
      </c>
      <c r="C38" s="61"/>
      <c r="D38" s="16">
        <f>SUM(' Արարատ և Վարյոց ձոր'!D38+Արմավիր!D38+Արագածոտն!D38+Կոտայք!D38+Տավուշ!D38+Լոռի!D38+Սյունիք!D38+Գեղարքունիք!D38+Շիրակ!D38+'Երևան քր. դ. '!D38+'Երևան քաղ. դ. '!D38)</f>
        <v>0</v>
      </c>
      <c r="E38" s="16">
        <f>SUM(' Արարատ և Վարյոց ձոր'!E38+Արմավիր!E38+Արագածոտն!E38+Կոտայք!E38+Տավուշ!E38+Լոռի!E38+Սյունիք!E38+Գեղարքունիք!E38+Շիրակ!E38+'Երևան քր. դ. '!E38+'Երևան քաղ. դ. '!E38)</f>
        <v>3</v>
      </c>
      <c r="F38" s="16">
        <f>SUM(' Արարատ և Վարյոց ձոր'!F38+Արմավիր!F38+Արագածոտն!F38+Կոտայք!F38+Տավուշ!F38+Լոռի!F38+Սյունիք!F38+Գեղարքունիք!F38+Շիրակ!F38+'Երևան քր. դ. '!F38+'Երևան քաղ. դ. '!F38)</f>
        <v>0</v>
      </c>
      <c r="G38" s="16">
        <f>SUM(' Արարատ և Վարյոց ձոր'!G38+Արմավիր!G38+Արագածոտն!G38+Կոտայք!G38+Տավուշ!G38+Լոռի!G38+Սյունիք!G38+Գեղարքունիք!G38+Շիրակ!G38+'Երևան քր. դ. '!G38+'Երևան քաղ. դ. '!G38)</f>
        <v>3</v>
      </c>
      <c r="H38" s="16">
        <f>SUM(' Արարատ և Վարյոց ձոր'!H38+Արմավիր!H38+Արագածոտն!H38+Կոտայք!H38+Տավուշ!H38+Լոռի!H38+Սյունիք!H38+Գեղարքունիք!H38+Շիրակ!H38+'Երևան քր. դ. '!H38+'Երևան քաղ. դ. '!H38)</f>
        <v>0</v>
      </c>
      <c r="I38" s="16">
        <f>SUM(' Արարատ և Վարյոց ձոր'!I38+Արմավիր!I38+Արագածոտն!I38+Կոտայք!I38+Տավուշ!I38+Լոռի!I38+Սյունիք!I38+Գեղարքունիք!I38+Շիրակ!I38+'Երևան քր. դ. '!I38+'Երևան քաղ. դ. '!I38)</f>
        <v>0</v>
      </c>
      <c r="J38" s="16">
        <f>SUM(' Արարատ և Վարյոց ձոր'!J38+Արմավիր!J38+Արագածոտն!J38+Կոտայք!J38+Տավուշ!J38+Լոռի!J38+Սյունիք!J38+Գեղարքունիք!J38+Շիրակ!J38+'Երևան քր. դ. '!J38+'Երևան քաղ. դ. '!J38)</f>
        <v>0</v>
      </c>
      <c r="K38" s="16">
        <f>SUM(' Արարատ և Վարյոց ձոր'!K38+Արմավիր!K38+Արագածոտն!K38+Կոտայք!K38+Տավուշ!K38+Լոռի!K38+Սյունիք!K38+Գեղարքունիք!K38+Շիրակ!K38+'Երևան քր. դ. '!K38+'Երևան քաղ. դ. '!K38)</f>
        <v>0</v>
      </c>
      <c r="L38" s="16">
        <f>SUM(' Արարատ և Վարյոց ձոր'!L38+Արմավիր!L38+Արագածոտն!L38+Կոտայք!L38+Տավուշ!L38+Լոռի!L38+Սյունիք!L38+Գեղարքունիք!L38+Շիրակ!L38+'Երևան քր. դ. '!L38+'Երևան քաղ. դ. '!L38)</f>
        <v>3</v>
      </c>
      <c r="M38" s="16">
        <f>SUM(' Արարատ և Վարյոց ձոր'!M38+Արմավիր!M38+Արագածոտն!M38+Կոտայք!M38+Տավուշ!M38+Լոռի!M38+Սյունիք!M38+Գեղարքունիք!M38+Շիրակ!M38+'Երևան քր. դ. '!M38+'Երևան քաղ. դ. '!M38)</f>
        <v>0</v>
      </c>
      <c r="N38" s="16">
        <f>SUM(' Արարատ և Վարյոց ձոր'!N38+Արմավիր!N38+Արագածոտն!N38+Կոտայք!N38+Տավուշ!N38+Լոռի!N38+Սյունիք!N38+Գեղարքունիք!N38+Շիրակ!N38+'Երևան քր. դ. '!N38+'Երևան քաղ. դ. '!N38)</f>
        <v>0</v>
      </c>
      <c r="O38" s="16">
        <f>SUM(' Արարատ և Վարյոց ձոր'!O38+Արմավիր!O38+Արագածոտն!O38+Կոտայք!O38+Տավուշ!O38+Լոռի!O38+Սյունիք!O38+Գեղարքունիք!O38+Շիրակ!O38+'Երևան քր. դ. '!O38+'Երևան քաղ. դ. '!O38)</f>
        <v>0</v>
      </c>
      <c r="P38" s="16">
        <f>SUM(' Արարատ և Վարյոց ձոր'!P38+Արմավիր!P38+Արագածոտն!P38+Կոտայք!P38+Տավուշ!P38+Լոռի!P38+Սյունիք!P38+Գեղարքունիք!P38+Շիրակ!P38+'Երևան քր. դ. '!P38+'Երևան քաղ. դ. '!P38)</f>
        <v>0</v>
      </c>
      <c r="Q38" s="16">
        <f>SUM(' Արարատ և Վարյոց ձոր'!Q38+Արմավիր!Q38+Արագածոտն!Q38+Կոտայք!Q38+Տավուշ!Q38+Լոռի!Q38+Սյունիք!Q38+Գեղարքունիք!Q38+Շիրակ!Q38+'Երևան քր. դ. '!Q38+'Երևան քաղ. դ. '!Q38)</f>
        <v>0</v>
      </c>
      <c r="R38" s="16">
        <f t="shared" si="1"/>
        <v>3</v>
      </c>
      <c r="S38" s="16">
        <f t="shared" si="2"/>
        <v>3</v>
      </c>
      <c r="T38" s="16">
        <f t="shared" si="3"/>
        <v>3</v>
      </c>
      <c r="U38" s="16">
        <f t="shared" si="4"/>
        <v>3</v>
      </c>
    </row>
    <row r="39" spans="1:21" ht="61.5" customHeight="1">
      <c r="A39" s="3">
        <v>10</v>
      </c>
      <c r="B39" s="60" t="s">
        <v>46</v>
      </c>
      <c r="C39" s="61"/>
      <c r="D39" s="16">
        <f>SUM(' Արարատ և Վարյոց ձոր'!D39+Արմավիր!D39+Արագածոտն!D39+Կոտայք!D39+Տավուշ!D39+Լոռի!D39+Սյունիք!D39+Գեղարքունիք!D39+Շիրակ!D39+'Երևան քր. դ. '!D39+'Երևան քաղ. դ. '!D39)</f>
        <v>0</v>
      </c>
      <c r="E39" s="16">
        <f>SUM(' Արարատ և Վարյոց ձոր'!E39+Արմավիր!E39+Արագածոտն!E39+Կոտայք!E39+Տավուշ!E39+Լոռի!E39+Սյունիք!E39+Գեղարքունիք!E39+Շիրակ!E39+'Երևան քր. դ. '!E39+'Երևան քաղ. դ. '!E39)</f>
        <v>14</v>
      </c>
      <c r="F39" s="16">
        <f>SUM(' Արարատ և Վարյոց ձոր'!F39+Արմավիր!F39+Արագածոտն!F39+Կոտայք!F39+Տավուշ!F39+Լոռի!F39+Սյունիք!F39+Գեղարքունիք!F39+Շիրակ!F39+'Երևան քր. դ. '!F39+'Երևան քաղ. դ. '!F39)</f>
        <v>0</v>
      </c>
      <c r="G39" s="16">
        <f>SUM(' Արարատ և Վարյոց ձոր'!G39+Արմավիր!G39+Արագածոտն!G39+Կոտայք!G39+Տավուշ!G39+Լոռի!G39+Սյունիք!G39+Գեղարքունիք!G39+Շիրակ!G39+'Երևան քր. դ. '!G39+'Երևան քաղ. դ. '!G39)</f>
        <v>14</v>
      </c>
      <c r="H39" s="16">
        <f>SUM(' Արարատ և Վարյոց ձոր'!H39+Արմավիր!H39+Արագածոտն!H39+Կոտայք!H39+Տավուշ!H39+Լոռի!H39+Սյունիք!H39+Գեղարքունիք!H39+Շիրակ!H39+'Երևան քր. դ. '!H39+'Երևան քաղ. դ. '!H39)</f>
        <v>0</v>
      </c>
      <c r="I39" s="16">
        <f>SUM(' Արարատ և Վարյոց ձոր'!I39+Արմավիր!I39+Արագածոտն!I39+Կոտայք!I39+Տավուշ!I39+Լոռի!I39+Սյունիք!I39+Գեղարքունիք!I39+Շիրակ!I39+'Երևան քր. դ. '!I39+'Երևան քաղ. դ. '!I39)</f>
        <v>0</v>
      </c>
      <c r="J39" s="16">
        <f>SUM(' Արարատ և Վարյոց ձոր'!J39+Արմավիր!J39+Արագածոտն!J39+Կոտայք!J39+Տավուշ!J39+Լոռի!J39+Սյունիք!J39+Գեղարքունիք!J39+Շիրակ!J39+'Երևան քր. դ. '!J39+'Երևան քաղ. դ. '!J39)</f>
        <v>0</v>
      </c>
      <c r="K39" s="16">
        <f>SUM(' Արարատ և Վարյոց ձոր'!K39+Արմավիր!K39+Արագածոտն!K39+Կոտայք!K39+Տավուշ!K39+Լոռի!K39+Սյունիք!K39+Գեղարքունիք!K39+Շիրակ!K39+'Երևան քր. դ. '!K39+'Երևան քաղ. դ. '!K39)</f>
        <v>0</v>
      </c>
      <c r="L39" s="16">
        <f>SUM(' Արարատ և Վարյոց ձոր'!L39+Արմավիր!L39+Արագածոտն!L39+Կոտայք!L39+Տավուշ!L39+Լոռի!L39+Սյունիք!L39+Գեղարքունիք!L39+Շիրակ!L39+'Երևան քր. դ. '!L39+'Երևան քաղ. դ. '!L39)</f>
        <v>14</v>
      </c>
      <c r="M39" s="16">
        <f>SUM(' Արարատ և Վարյոց ձոր'!M39+Արմավիր!M39+Արագածոտն!M39+Կոտայք!M39+Տավուշ!M39+Լոռի!M39+Սյունիք!M39+Գեղարքունիք!M39+Շիրակ!M39+'Երևան քր. դ. '!M39+'Երևան քաղ. դ. '!M39)</f>
        <v>0</v>
      </c>
      <c r="N39" s="16">
        <f>SUM(' Արարատ և Վարյոց ձոր'!N39+Արմավիր!N39+Արագածոտն!N39+Կոտայք!N39+Տավուշ!N39+Լոռի!N39+Սյունիք!N39+Գեղարքունիք!N39+Շիրակ!N39+'Երևան քր. դ. '!N39+'Երևան քաղ. դ. '!N39)</f>
        <v>0</v>
      </c>
      <c r="O39" s="16">
        <f>SUM(' Արարատ և Վարյոց ձոր'!O39+Արմավիր!O39+Արագածոտն!O39+Կոտայք!O39+Տավուշ!O39+Լոռի!O39+Սյունիք!O39+Գեղարքունիք!O39+Շիրակ!O39+'Երևան քր. դ. '!O39+'Երևան քաղ. դ. '!O39)</f>
        <v>0</v>
      </c>
      <c r="P39" s="16">
        <f>SUM(' Արարատ և Վարյոց ձոր'!P39+Արմավիր!P39+Արագածոտն!P39+Կոտայք!P39+Տավուշ!P39+Լոռի!P39+Սյունիք!P39+Գեղարքունիք!P39+Շիրակ!P39+'Երևան քր. դ. '!P39+'Երևան քաղ. դ. '!P39)</f>
        <v>0</v>
      </c>
      <c r="Q39" s="16">
        <f>SUM(' Արարատ և Վարյոց ձոր'!Q39+Արմավիր!Q39+Արագածոտն!Q39+Կոտայք!Q39+Տավուշ!Q39+Լոռի!Q39+Սյունիք!Q39+Գեղարքունիք!Q39+Շիրակ!Q39+'Երևան քր. դ. '!Q39+'Երևան քաղ. դ. '!Q39)</f>
        <v>0</v>
      </c>
      <c r="R39" s="16">
        <f t="shared" si="1"/>
        <v>14</v>
      </c>
      <c r="S39" s="16">
        <f t="shared" si="2"/>
        <v>14</v>
      </c>
      <c r="T39" s="16">
        <f t="shared" si="3"/>
        <v>14</v>
      </c>
      <c r="U39" s="16">
        <f t="shared" si="4"/>
        <v>14</v>
      </c>
    </row>
    <row r="40" spans="1:21" ht="66" customHeight="1">
      <c r="A40" s="3">
        <v>11</v>
      </c>
      <c r="B40" s="60" t="s">
        <v>69</v>
      </c>
      <c r="C40" s="61"/>
      <c r="D40" s="16">
        <f>SUM(' Արարատ և Վարյոց ձոր'!D40+Արմավիր!D40+Արագածոտն!D40+Կոտայք!D40+Տավուշ!D40+Լոռի!D40+Սյունիք!D40+Գեղարքունիք!D40+Շիրակ!D40+'Երևան քր. դ. '!D40+'Երևան քաղ. դ. '!D40)</f>
        <v>0</v>
      </c>
      <c r="E40" s="16">
        <f>SUM(' Արարատ և Վարյոց ձոր'!E40+Արմավիր!E40+Արագածոտն!E40+Կոտայք!E40+Տավուշ!E40+Լոռի!E40+Սյունիք!E40+Գեղարքունիք!E40+Շիրակ!E40+'Երևան քր. դ. '!E40+'Երևան քաղ. դ. '!E40)</f>
        <v>11</v>
      </c>
      <c r="F40" s="16">
        <f>SUM(' Արարատ և Վարյոց ձոր'!F40+Արմավիր!F40+Արագածոտն!F40+Կոտայք!F40+Տավուշ!F40+Լոռի!F40+Սյունիք!F40+Գեղարքունիք!F40+Շիրակ!F40+'Երևան քր. դ. '!F40+'Երևան քաղ. դ. '!F40)</f>
        <v>0</v>
      </c>
      <c r="G40" s="16">
        <f>SUM(' Արարատ և Վարյոց ձոր'!G40+Արմավիր!G40+Արագածոտն!G40+Կոտայք!G40+Տավուշ!G40+Լոռի!G40+Սյունիք!G40+Գեղարքունիք!G40+Շիրակ!G40+'Երևան քր. դ. '!G40+'Երևան քաղ. դ. '!G40)</f>
        <v>8</v>
      </c>
      <c r="H40" s="16">
        <f>SUM(' Արարատ և Վարյոց ձոր'!H40+Արմավիր!H40+Արագածոտն!H40+Կոտայք!H40+Տավուշ!H40+Լոռի!H40+Սյունիք!H40+Գեղարքունիք!H40+Շիրակ!H40+'Երևան քր. դ. '!H40+'Երևան քաղ. դ. '!H40)</f>
        <v>0</v>
      </c>
      <c r="I40" s="16">
        <f>SUM(' Արարատ և Վարյոց ձոր'!I40+Արմավիր!I40+Արագածոտն!I40+Կոտայք!I40+Տավուշ!I40+Լոռի!I40+Սյունիք!I40+Գեղարքունիք!I40+Շիրակ!I40+'Երևան քր. դ. '!I40+'Երևան քաղ. դ. '!I40)</f>
        <v>0</v>
      </c>
      <c r="J40" s="16">
        <f>SUM(' Արարատ և Վարյոց ձոր'!J40+Արմավիր!J40+Արագածոտն!J40+Կոտայք!J40+Տավուշ!J40+Լոռի!J40+Սյունիք!J40+Գեղարքունիք!J40+Շիրակ!J40+'Երևան քր. դ. '!J40+'Երևան քաղ. դ. '!J40)</f>
        <v>3</v>
      </c>
      <c r="K40" s="16">
        <f>SUM(' Արարատ և Վարյոց ձոր'!K40+Արմավիր!K40+Արագածոտն!K40+Կոտայք!K40+Տավուշ!K40+Լոռի!K40+Սյունիք!K40+Գեղարքունիք!K40+Շիրակ!K40+'Երևան քր. դ. '!K40+'Երևան քաղ. դ. '!K40)</f>
        <v>0</v>
      </c>
      <c r="L40" s="16">
        <f>SUM(' Արարատ և Վարյոց ձոր'!L40+Արմավիր!L40+Արագածոտն!L40+Կոտայք!L40+Տավուշ!L40+Լոռի!L40+Սյունիք!L40+Գեղարքունիք!L40+Շիրակ!L40+'Երևան քր. դ. '!L40+'Երևան քաղ. դ. '!L40)</f>
        <v>11</v>
      </c>
      <c r="M40" s="16">
        <f>SUM(' Արարատ և Վարյոց ձոր'!M40+Արմավիր!M40+Արագածոտն!M40+Կոտայք!M40+Տավուշ!M40+Լոռի!M40+Սյունիք!M40+Գեղարքունիք!M40+Շիրակ!M40+'Երևան քր. դ. '!M40+'Երևան քաղ. դ. '!M40)</f>
        <v>0</v>
      </c>
      <c r="N40" s="16">
        <f>SUM(' Արարատ և Վարյոց ձոր'!N40+Արմավիր!N40+Արագածոտն!N40+Կոտայք!N40+Տավուշ!N40+Լոռի!N40+Սյունիք!N40+Գեղարքունիք!N40+Շիրակ!N40+'Երևան քր. դ. '!N40+'Երևան քաղ. դ. '!N40)</f>
        <v>0</v>
      </c>
      <c r="O40" s="16">
        <f>SUM(' Արարատ և Վարյոց ձոր'!O40+Արմավիր!O40+Արագածոտն!O40+Կոտայք!O40+Տավուշ!O40+Լոռի!O40+Սյունիք!O40+Գեղարքունիք!O40+Շիրակ!O40+'Երևան քր. դ. '!O40+'Երևան քաղ. դ. '!O40)</f>
        <v>4</v>
      </c>
      <c r="P40" s="16">
        <f>SUM(' Արարատ և Վարյոց ձոր'!P40+Արմավիր!P40+Արագածոտն!P40+Կոտայք!P40+Տավուշ!P40+Լոռի!P40+Սյունիք!P40+Գեղարքունիք!P40+Շիրակ!P40+'Երևան քր. դ. '!P40+'Երևան քաղ. դ. '!P40)</f>
        <v>0</v>
      </c>
      <c r="Q40" s="16">
        <f>SUM(' Արարատ և Վարյոց ձոր'!Q40+Արմավիր!Q40+Արագածոտն!Q40+Կոտայք!Q40+Տավուշ!Q40+Լոռի!Q40+Սյունիք!Q40+Գեղարքունիք!Q40+Շիրակ!Q40+'Երևան քր. դ. '!Q40+'Երևան քաղ. դ. '!Q40)</f>
        <v>1</v>
      </c>
      <c r="R40" s="16">
        <f t="shared" si="1"/>
        <v>11</v>
      </c>
      <c r="S40" s="16">
        <f t="shared" si="2"/>
        <v>11</v>
      </c>
      <c r="T40" s="16">
        <f t="shared" si="3"/>
        <v>11</v>
      </c>
      <c r="U40" s="16">
        <f t="shared" si="4"/>
        <v>11</v>
      </c>
    </row>
    <row r="41" spans="1:21" ht="61.5" customHeight="1">
      <c r="A41" s="3">
        <v>12</v>
      </c>
      <c r="B41" s="60" t="s">
        <v>47</v>
      </c>
      <c r="C41" s="61"/>
      <c r="D41" s="16">
        <f>SUM(' Արարատ և Վարյոց ձոր'!D41+Արմավիր!D41+Արագածոտն!D41+Կոտայք!D41+Տավուշ!D41+Լոռի!D41+Սյունիք!D41+Գեղարքունիք!D41+Շիրակ!D41+'Երևան քր. դ. '!D41+'Երևան քաղ. դ. '!D41)</f>
        <v>0</v>
      </c>
      <c r="E41" s="16">
        <f>SUM(' Արարատ և Վարյոց ձոր'!E41+Արմավիր!E41+Արագածոտն!E41+Կոտայք!E41+Տավուշ!E41+Լոռի!E41+Սյունիք!E41+Գեղարքունիք!E41+Շիրակ!E41+'Երևան քր. դ. '!E41+'Երևան քաղ. դ. '!E41)</f>
        <v>0</v>
      </c>
      <c r="F41" s="16">
        <f>SUM(' Արարատ և Վարյոց ձոր'!F41+Արմավիր!F41+Արագածոտն!F41+Կոտայք!F41+Տավուշ!F41+Լոռի!F41+Սյունիք!F41+Գեղարքունիք!F41+Շիրակ!F41+'Երևան քր. դ. '!F41+'Երևան քաղ. դ. '!F41)</f>
        <v>0</v>
      </c>
      <c r="G41" s="16">
        <f>SUM(' Արարատ և Վարյոց ձոր'!G41+Արմավիր!G41+Արագածոտն!G41+Կոտայք!G41+Տավուշ!G41+Լոռի!G41+Սյունիք!G41+Գեղարքունիք!G41+Շիրակ!G41+'Երևան քր. դ. '!G41+'Երևան քաղ. դ. '!G41)</f>
        <v>0</v>
      </c>
      <c r="H41" s="16">
        <f>SUM(' Արարատ և Վարյոց ձոր'!H41+Արմավիր!H41+Արագածոտն!H41+Կոտայք!H41+Տավուշ!H41+Լոռի!H41+Սյունիք!H41+Գեղարքունիք!H41+Շիրակ!H41+'Երևան քր. դ. '!H41+'Երևան քաղ. դ. '!H41)</f>
        <v>0</v>
      </c>
      <c r="I41" s="16">
        <f>SUM(' Արարատ և Վարյոց ձոր'!I41+Արմավիր!I41+Արագածոտն!I41+Կոտայք!I41+Տավուշ!I41+Լոռի!I41+Սյունիք!I41+Գեղարքունիք!I41+Շիրակ!I41+'Երևան քր. դ. '!I41+'Երևան քաղ. դ. '!I41)</f>
        <v>0</v>
      </c>
      <c r="J41" s="16">
        <f>SUM(' Արարատ և Վարյոց ձոր'!J41+Արմավիր!J41+Արագածոտն!J41+Կոտայք!J41+Տավուշ!J41+Լոռի!J41+Սյունիք!J41+Գեղարքունիք!J41+Շիրակ!J41+'Երևան քր. դ. '!J41+'Երևան քաղ. դ. '!J41)</f>
        <v>0</v>
      </c>
      <c r="K41" s="16">
        <f>SUM(' Արարատ և Վարյոց ձոր'!K41+Արմավիր!K41+Արագածոտն!K41+Կոտայք!K41+Տավուշ!K41+Լոռի!K41+Սյունիք!K41+Գեղարքունիք!K41+Շիրակ!K41+'Երևան քր. դ. '!K41+'Երևան քաղ. դ. '!K41)</f>
        <v>0</v>
      </c>
      <c r="L41" s="16">
        <f>SUM(' Արարատ և Վարյոց ձոր'!L41+Արմավիր!L41+Արագածոտն!L41+Կոտայք!L41+Տավուշ!L41+Լոռի!L41+Սյունիք!L41+Գեղարքունիք!L41+Շիրակ!L41+'Երևան քր. դ. '!L41+'Երևան քաղ. դ. '!L41)</f>
        <v>0</v>
      </c>
      <c r="M41" s="16">
        <f>SUM(' Արարատ և Վարյոց ձոր'!M41+Արմավիր!M41+Արագածոտն!M41+Կոտայք!M41+Տավուշ!M41+Լոռի!M41+Սյունիք!M41+Գեղարքունիք!M41+Շիրակ!M41+'Երևան քր. դ. '!M41+'Երևան քաղ. դ. '!M41)</f>
        <v>0</v>
      </c>
      <c r="N41" s="16">
        <f>SUM(' Արարատ և Վարյոց ձոր'!N41+Արմավիր!N41+Արագածոտն!N41+Կոտայք!N41+Տավուշ!N41+Լոռի!N41+Սյունիք!N41+Գեղարքունիք!N41+Շիրակ!N41+'Երևան քր. դ. '!N41+'Երևան քաղ. դ. '!N41)</f>
        <v>0</v>
      </c>
      <c r="O41" s="16">
        <f>SUM(' Արարատ և Վարյոց ձոր'!O41+Արմավիր!O41+Արագածոտն!O41+Կոտայք!O41+Տավուշ!O41+Լոռի!O41+Սյունիք!O41+Գեղարքունիք!O41+Շիրակ!O41+'Երևան քր. դ. '!O41+'Երևան քաղ. դ. '!O41)</f>
        <v>0</v>
      </c>
      <c r="P41" s="16">
        <f>SUM(' Արարատ և Վարյոց ձոր'!P41+Արմավիր!P41+Արագածոտն!P41+Կոտայք!P41+Տավուշ!P41+Լոռի!P41+Սյունիք!P41+Գեղարքունիք!P41+Շիրակ!P41+'Երևան քր. դ. '!P41+'Երևան քաղ. դ. '!P41)</f>
        <v>0</v>
      </c>
      <c r="Q41" s="16">
        <f>SUM(' Արարատ և Վարյոց ձոր'!Q41+Արմավիր!Q41+Արագածոտն!Q41+Կոտայք!Q41+Տավուշ!Q41+Լոռի!Q41+Սյունիք!Q41+Գեղարքունիք!Q41+Շիրակ!Q41+'Երևան քր. դ. '!Q41+'Երևան քաղ. դ. '!Q41)</f>
        <v>0</v>
      </c>
      <c r="R41" s="16">
        <f t="shared" si="1"/>
        <v>0</v>
      </c>
      <c r="S41" s="16">
        <f t="shared" si="2"/>
        <v>0</v>
      </c>
      <c r="T41" s="16">
        <f t="shared" si="3"/>
        <v>0</v>
      </c>
      <c r="U41" s="16">
        <f t="shared" si="4"/>
        <v>0</v>
      </c>
    </row>
    <row r="42" spans="1:21" ht="67.5" customHeight="1">
      <c r="A42" s="58" t="s">
        <v>51</v>
      </c>
      <c r="B42" s="59"/>
      <c r="C42" s="59"/>
      <c r="D42" s="16">
        <f>SUM(' Արարատ և Վարյոց ձոր'!D42+Արմավիր!D42+Արագածոտն!D42+Կոտայք!D42+Տավուշ!D42+Լոռի!D42+Սյունիք!D42+Գեղարքունիք!D42+Շիրակ!D42+'Երևան քր. դ. '!D42+'Երևան քաղ. դ. '!D42)</f>
        <v>123</v>
      </c>
      <c r="E42" s="16">
        <f>SUM(' Արարատ և Վարյոց ձոր'!E42+Արմավիր!E42+Արագածոտն!E42+Կոտայք!E42+Տավուշ!E42+Լոռի!E42+Սյունիք!E42+Գեղարքունիք!E42+Շիրակ!E42+'Երևան քր. դ. '!E42+'Երևան քաղ. դ. '!E42)</f>
        <v>1074</v>
      </c>
      <c r="F42" s="16">
        <f>SUM(' Արարատ և Վարյոց ձոր'!F42+Արմավիր!F42+Արագածոտն!F42+Կոտայք!F42+Տավուշ!F42+Լոռի!F42+Սյունիք!F42+Գեղարքունիք!F42+Շիրակ!F42+'Երևան քր. դ. '!F42+'Երևան քաղ. դ. '!F42)</f>
        <v>462</v>
      </c>
      <c r="G42" s="16">
        <f>SUM(' Արարատ և Վարյոց ձոր'!G42+Արմավիր!G42+Արագածոտն!G42+Կոտայք!G42+Տավուշ!G42+Լոռի!G42+Սյունիք!G42+Գեղարքունիք!G42+Շիրակ!G42+'Երևան քր. դ. '!G42+'Երևան քաղ. դ. '!G42)</f>
        <v>196</v>
      </c>
      <c r="H42" s="16">
        <f>SUM(' Արարատ և Վարյոց ձոր'!H42+Արմավիր!H42+Արագածոտն!H42+Կոտայք!H42+Տավուշ!H42+Լոռի!H42+Սյունիք!H42+Գեղարքունիք!H42+Շիրակ!H42+'Երևան քր. դ. '!H42+'Երևան քաղ. դ. '!H42)</f>
        <v>18</v>
      </c>
      <c r="I42" s="16">
        <f>SUM(' Արարատ և Վարյոց ձոր'!I42+Արմավիր!I42+Արագածոտն!I42+Կոտայք!I42+Տավուշ!I42+Լոռի!I42+Սյունիք!I42+Գեղարքունիք!I42+Շիրակ!I42+'Երևան քր. դ. '!I42+'Երևան քաղ. դ. '!I42)</f>
        <v>4</v>
      </c>
      <c r="J42" s="16">
        <f>SUM(' Արարատ և Վարյոց ձոր'!J42+Արմավիր!J42+Արագածոտն!J42+Կոտայք!J42+Տավուշ!J42+Լոռի!J42+Սյունիք!J42+Գեղարքունիք!J42+Շիրակ!J42+'Երևան քր. դ. '!J42+'Երևան քաղ. դ. '!J42)</f>
        <v>305</v>
      </c>
      <c r="K42" s="16">
        <f>SUM(' Արարատ և Վարյոց ձոր'!K42+Արմավիր!K42+Արագածոտն!K42+Կոտայք!K42+Տավուշ!K42+Լոռի!K42+Սյունիք!K42+Գեղարքունիք!K42+Շիրակ!K42+'Երևան քր. դ. '!K42+'Երևան քաղ. դ. '!K42)</f>
        <v>59</v>
      </c>
      <c r="L42" s="16">
        <f>SUM(' Արարատ և Վարյոց ձոր'!L42+Արմավիր!L42+Արագածոտն!L42+Կոտայք!L42+Տավուշ!L42+Լոռի!L42+Սյունիք!L42+Գեղարքունիք!L42+Շիրակ!L42+'Երևան քր. դ. '!L42+'Երևան քաղ. դ. '!L42)</f>
        <v>1044</v>
      </c>
      <c r="M42" s="16">
        <f>SUM(' Արարատ և Վարյոց ձոր'!M42+Արմավիր!M42+Արագածոտն!M42+Կոտայք!M42+Տավուշ!M42+Լոռի!M42+Սյունիք!M42+Գեղարքունիք!M42+Շիրակ!M42+'Երևան քր. դ. '!M42+'Երևան քաղ. դ. '!M42)</f>
        <v>48</v>
      </c>
      <c r="N42" s="16">
        <f>SUM(' Արարատ և Վարյոց ձոր'!N42+Արմավիր!N42+Արագածոտն!N42+Կոտայք!N42+Տավուշ!N42+Լոռի!N42+Սյունիք!N42+Գեղարքունիք!N42+Շիրակ!N42+'Երևան քր. դ. '!N42+'Երևան քաղ. դ. '!N42)</f>
        <v>85</v>
      </c>
      <c r="O42" s="16">
        <f>SUM(' Արարատ և Վարյոց ձոր'!O42+Արմավիր!O42+Արագածոտն!O42+Կոտայք!O42+Տավուշ!O42+Լոռի!O42+Սյունիք!O42+Գեղարքունիք!O42+Շիրակ!O42+'Երևան քր. դ. '!O42+'Երևան քաղ. դ. '!O42)</f>
        <v>487</v>
      </c>
      <c r="P42" s="16">
        <f>SUM(' Արարատ և Վարյոց ձոր'!P42+Արմավիր!P42+Արագածոտն!P42+Կոտայք!P42+Տավուշ!P42+Լոռի!P42+Սյունիք!P42+Գեղարքունիք!P42+Շիրակ!P42+'Երևան քր. դ. '!P42+'Երևան քաղ. դ. '!P42)</f>
        <v>65</v>
      </c>
      <c r="Q42" s="16">
        <f>SUM(' Արարատ և Վարյոց ձոր'!Q42+Արմավիր!Q42+Արագածոտն!Q42+Կոտայք!Q42+Տավուշ!Q42+Լոռի!Q42+Սյունիք!Q42+Գեղարքունիք!Q42+Շիրակ!Q42+'Երևան քր. դ. '!Q42+'Երևան քաղ. դ. '!Q42)</f>
        <v>215</v>
      </c>
      <c r="R42" s="17">
        <f t="shared" ref="R42:U42" si="8">SUM(R43)</f>
        <v>1197</v>
      </c>
      <c r="S42" s="17">
        <f t="shared" si="8"/>
        <v>1177</v>
      </c>
      <c r="T42" s="17">
        <f t="shared" si="8"/>
        <v>1044</v>
      </c>
      <c r="U42" s="17">
        <f t="shared" si="8"/>
        <v>1044</v>
      </c>
    </row>
    <row r="43" spans="1:21" ht="74.25" customHeight="1">
      <c r="A43" s="3">
        <v>1</v>
      </c>
      <c r="B43" s="65" t="s">
        <v>52</v>
      </c>
      <c r="C43" s="65"/>
      <c r="D43" s="16">
        <f>SUM(' Արարատ և Վարյոց ձոր'!D43+Արմավիր!D43+Արագածոտն!D43+Կոտայք!D43+Տավուշ!D43+Լոռի!D43+Սյունիք!D43+Գեղարքունիք!D43+Շիրակ!D43+'Երևան քր. դ. '!D43+'Երևան քաղ. դ. '!D43)</f>
        <v>123</v>
      </c>
      <c r="E43" s="16">
        <f>SUM(' Արարատ և Վարյոց ձոր'!E43+Արմավիր!E43+Արագածոտն!E43+Կոտայք!E43+Տավուշ!E43+Լոռի!E43+Սյունիք!E43+Գեղարքունիք!E43+Շիրակ!E43+'Երևան քր. դ. '!E43+'Երևան քաղ. դ. '!E43)</f>
        <v>1074</v>
      </c>
      <c r="F43" s="16">
        <f>SUM(' Արարատ և Վարյոց ձոր'!F43+Արմավիր!F43+Արագածոտն!F43+Կոտայք!F43+Տավուշ!F43+Լոռի!F43+Սյունիք!F43+Գեղարքունիք!F43+Շիրակ!F43+'Երևան քր. դ. '!F43+'Երևան քաղ. դ. '!F43)</f>
        <v>462</v>
      </c>
      <c r="G43" s="16">
        <f>SUM(' Արարատ և Վարյոց ձոր'!G43+Արմավիր!G43+Արագածոտն!G43+Կոտայք!G43+Տավուշ!G43+Լոռի!G43+Սյունիք!G43+Գեղարքունիք!G43+Շիրակ!G43+'Երևան քր. դ. '!G43+'Երևան քաղ. դ. '!G43)</f>
        <v>196</v>
      </c>
      <c r="H43" s="16">
        <f>SUM(' Արարատ և Վարյոց ձոր'!H43+Արմավիր!H43+Արագածոտն!H43+Կոտայք!H43+Տավուշ!H43+Լոռի!H43+Սյունիք!H43+Գեղարքունիք!H43+Շիրակ!H43+'Երևան քր. դ. '!H43+'Երևան քաղ. դ. '!H43)</f>
        <v>18</v>
      </c>
      <c r="I43" s="16">
        <f>SUM(' Արարատ և Վարյոց ձոր'!I43+Արմավիր!I43+Արագածոտն!I43+Կոտայք!I43+Տավուշ!I43+Լոռի!I43+Սյունիք!I43+Գեղարքունիք!I43+Շիրակ!I43+'Երևան քր. դ. '!I43+'Երևան քաղ. դ. '!I43)</f>
        <v>4</v>
      </c>
      <c r="J43" s="16">
        <f>SUM(' Արարատ և Վարյոց ձոր'!J43+Արմավիր!J43+Արագածոտն!J43+Կոտայք!J43+Տավուշ!J43+Լոռի!J43+Սյունիք!J43+Գեղարքունիք!J43+Շիրակ!J43+'Երևան քր. դ. '!J43+'Երևան քաղ. դ. '!J43)</f>
        <v>305</v>
      </c>
      <c r="K43" s="16">
        <f>SUM(' Արարատ և Վարյոց ձոր'!K43+Արմավիր!K43+Արագածոտն!K43+Կոտայք!K43+Տավուշ!K43+Լոռի!K43+Սյունիք!K43+Գեղարքունիք!K43+Շիրակ!K43+'Երևան քր. դ. '!K43+'Երևան քաղ. դ. '!K43)</f>
        <v>59</v>
      </c>
      <c r="L43" s="16">
        <f>SUM(' Արարատ և Վարյոց ձոր'!L43+Արմավիր!L43+Արագածոտն!L43+Կոտայք!L43+Տավուշ!L43+Լոռի!L43+Սյունիք!L43+Գեղարքունիք!L43+Շիրակ!L43+'Երևան քր. դ. '!L43+'Երևան քաղ. դ. '!L43)</f>
        <v>1044</v>
      </c>
      <c r="M43" s="16">
        <f>SUM(' Արարատ և Վարյոց ձոր'!M43+Արմավիր!M43+Արագածոտն!M43+Կոտայք!M43+Տավուշ!M43+Լոռի!M43+Սյունիք!M43+Գեղարքունիք!M43+Շիրակ!M43+'Երևան քր. դ. '!M43+'Երևան քաղ. դ. '!M43)</f>
        <v>48</v>
      </c>
      <c r="N43" s="16">
        <f>SUM(' Արարատ և Վարյոց ձոր'!N43+Արմավիր!N43+Արագածոտն!N43+Կոտայք!N43+Տավուշ!N43+Լոռի!N43+Սյունիք!N43+Գեղարքունիք!N43+Շիրակ!N43+'Երևան քր. դ. '!N43+'Երևան քաղ. դ. '!N43)</f>
        <v>85</v>
      </c>
      <c r="O43" s="16">
        <f>SUM(' Արարատ և Վարյոց ձոր'!O43+Արմավիր!O43+Արագածոտն!O43+Կոտայք!O43+Տավուշ!O43+Լոռի!O43+Սյունիք!O43+Գեղարքունիք!O43+Շիրակ!O43+'Երևան քր. դ. '!O43+'Երևան քաղ. դ. '!O43)</f>
        <v>487</v>
      </c>
      <c r="P43" s="16">
        <f>SUM(' Արարատ և Վարյոց ձոր'!P43+Արմավիր!P43+Արագածոտն!P43+Կոտայք!P43+Տավուշ!P43+Լոռի!P43+Սյունիք!P43+Գեղարքունիք!P43+Շիրակ!P43+'Երևան քր. դ. '!P43+'Երևան քաղ. դ. '!P43)</f>
        <v>65</v>
      </c>
      <c r="Q43" s="16">
        <f>SUM(' Արարատ և Վարյոց ձոր'!Q43+Արմավիր!Q43+Արագածոտն!Q43+Կոտայք!Q43+Տավուշ!Q43+Լոռի!Q43+Սյունիք!Q43+Գեղարքունիք!Q43+Շիրակ!Q43+'Երևան քր. դ. '!Q43+'Երևան քաղ. դ. '!Q43)</f>
        <v>215</v>
      </c>
      <c r="R43" s="16">
        <f t="shared" si="1"/>
        <v>1197</v>
      </c>
      <c r="S43" s="16">
        <f t="shared" si="2"/>
        <v>1177</v>
      </c>
      <c r="T43" s="16">
        <f t="shared" si="3"/>
        <v>1044</v>
      </c>
      <c r="U43" s="16">
        <f t="shared" si="4"/>
        <v>1044</v>
      </c>
    </row>
    <row r="44" spans="1:21" ht="67.5" customHeight="1">
      <c r="A44" s="58" t="s">
        <v>53</v>
      </c>
      <c r="B44" s="66"/>
      <c r="C44" s="66"/>
      <c r="D44" s="16">
        <f>SUM(' Արարատ և Վարյոց ձոր'!D44+Արմավիր!D44+Արագածոտն!D44+Կոտայք!D44+Տավուշ!D44+Լոռի!D44+Սյունիք!D44+Գեղարքունիք!D44+Շիրակ!D44+'Երևան քր. դ. '!D44+'Երևան քաղ. դ. '!D44)</f>
        <v>1226</v>
      </c>
      <c r="E44" s="16">
        <f>SUM(' Արարատ և Վարյոց ձոր'!E44+Արմավիր!E44+Արագածոտն!E44+Կոտայք!E44+Տավուշ!E44+Լոռի!E44+Սյունիք!E44+Գեղարքունիք!E44+Շիրակ!E44+'Երևան քր. դ. '!E44+'Երևան քաղ. դ. '!E44)</f>
        <v>4342</v>
      </c>
      <c r="F44" s="16">
        <f>SUM(' Արարատ և Վարյոց ձոր'!F44+Արմավիր!F44+Արագածոտն!F44+Կոտայք!F44+Տավուշ!F44+Լոռի!F44+Սյունիք!F44+Գեղարքունիք!F44+Շիրակ!F44+'Երևան քր. դ. '!F44+'Երևան քաղ. դ. '!F44)</f>
        <v>1845</v>
      </c>
      <c r="G44" s="16">
        <f>SUM(' Արարատ և Վարյոց ձոր'!G44+Արմավիր!G44+Արագածոտն!G44+Կոտայք!G44+Տավուշ!G44+Լոռի!G44+Սյունիք!G44+Գեղարքունիք!G44+Շիրակ!G44+'Երևան քր. դ. '!G44+'Երևան քաղ. դ. '!G44)</f>
        <v>2606</v>
      </c>
      <c r="H44" s="16">
        <f>SUM(' Արարատ և Վարյոց ձոր'!H44+Արմավիր!H44+Արագածոտն!H44+Կոտայք!H44+Տավուշ!H44+Լոռի!H44+Սյունիք!H44+Գեղարքունիք!H44+Շիրակ!H44+'Երևան քր. դ. '!H44+'Երևան քաղ. դ. '!H44)</f>
        <v>59</v>
      </c>
      <c r="I44" s="16">
        <f>SUM(' Արարատ և Վարյոց ձոր'!I44+Արմավիր!I44+Արագածոտն!I44+Կոտայք!I44+Տավուշ!I44+Լոռի!I44+Սյունիք!I44+Գեղարքունիք!I44+Շիրակ!I44+'Երևան քր. դ. '!I44+'Երևան քաղ. դ. '!I44)</f>
        <v>53</v>
      </c>
      <c r="J44" s="16">
        <f>SUM(' Արարատ և Վարյոց ձոր'!J44+Արմավիր!J44+Արագածոտն!J44+Կոտայք!J44+Տավուշ!J44+Լոռի!J44+Սյունիք!J44+Գեղարքունիք!J44+Շիրակ!J44+'Երևան քր. դ. '!J44+'Երևան քաղ. դ. '!J44)</f>
        <v>158</v>
      </c>
      <c r="K44" s="16">
        <f>SUM(' Արարատ և Վարյոց ձոր'!K44+Արմավիր!K44+Արագածոտն!K44+Կոտայք!K44+Տավուշ!K44+Լոռի!K44+Սյունիք!K44+Գեղարքունիք!K44+Շիրակ!K44+'Երևան քր. դ. '!K44+'Երևան քաղ. դ. '!K44)</f>
        <v>51</v>
      </c>
      <c r="L44" s="16">
        <f>SUM(' Արարատ և Վարյոց ձոր'!L44+Արմավիր!L44+Արագածոտն!L44+Կոտայք!L44+Տավուշ!L44+Լոռի!L44+Սյունիք!L44+Գեղարքունիք!L44+Շիրակ!L44+'Երևան քր. դ. '!L44+'Երևան քաղ. դ. '!L44)</f>
        <v>4772</v>
      </c>
      <c r="M44" s="16">
        <f>SUM(' Արարատ և Վարյոց ձոր'!M44+Արմավիր!M44+Արագածոտն!M44+Կոտայք!M44+Տավուշ!M44+Լոռի!M44+Սյունիք!M44+Գեղարքունիք!M44+Շիրակ!M44+'Երևան քր. դ. '!M44+'Երևան քաղ. դ. '!M44)</f>
        <v>38</v>
      </c>
      <c r="N44" s="16">
        <f>SUM(' Արարատ և Վարյոց ձոր'!N44+Արմավիր!N44+Արագածոտն!N44+Կոտայք!N44+Տավուշ!N44+Լոռի!N44+Սյունիք!N44+Գեղարքունիք!N44+Շիրակ!N44+'Երևան քր. դ. '!N44+'Երևան քաղ. դ. '!N44)</f>
        <v>725</v>
      </c>
      <c r="O44" s="16">
        <f>SUM(' Արարատ և Վարյոց ձոր'!O44+Արմավիր!O44+Արագածոտն!O44+Կոտայք!O44+Տավուշ!O44+Լոռի!O44+Սյունիք!O44+Գեղարքունիք!O44+Շիրակ!O44+'Երևան քր. դ. '!O44+'Երևան քաղ. դ. '!O44)</f>
        <v>432</v>
      </c>
      <c r="P44" s="16">
        <f>SUM(' Արարատ և Վարյոց ձոր'!P44+Արմավիր!P44+Արագածոտն!P44+Կոտայք!P44+Տավուշ!P44+Լոռի!P44+Սյունիք!P44+Գեղարքունիք!P44+Շիրակ!P44+'Երևան քր. դ. '!P44+'Երևան քաղ. դ. '!P44)</f>
        <v>41</v>
      </c>
      <c r="Q44" s="16">
        <f>SUM(' Արարատ և Վարյոց ձոր'!Q44+Արմավիր!Q44+Արագածոտն!Q44+Կոտայք!Q44+Տավուշ!Q44+Լոռի!Q44+Սյունիք!Q44+Գեղարքունիք!Q44+Շիրակ!Q44+'Երևան քր. դ. '!Q44+'Երևան քաղ. դ. '!Q44)</f>
        <v>186</v>
      </c>
      <c r="R44" s="17">
        <f t="shared" ref="R44:U44" si="9">SUM(R45:R53)</f>
        <v>5568</v>
      </c>
      <c r="S44" s="17">
        <f t="shared" si="9"/>
        <v>5535</v>
      </c>
      <c r="T44" s="17">
        <f t="shared" si="9"/>
        <v>4772</v>
      </c>
      <c r="U44" s="17">
        <f t="shared" si="9"/>
        <v>4772</v>
      </c>
    </row>
    <row r="45" spans="1:21" ht="54" customHeight="1">
      <c r="A45" s="3">
        <v>1</v>
      </c>
      <c r="B45" s="60" t="s">
        <v>16</v>
      </c>
      <c r="C45" s="61"/>
      <c r="D45" s="16">
        <f>SUM(' Արարատ և Վարյոց ձոր'!D45+Արմավիր!D45+Արագածոտն!D45+Կոտայք!D45+Տավուշ!D45+Լոռի!D45+Սյունիք!D45+Գեղարքունիք!D45+Շիրակ!D45+'Երևան քր. դ. '!D45+'Երևան քաղ. դ. '!D45)</f>
        <v>73</v>
      </c>
      <c r="E45" s="16">
        <f>SUM(' Արարատ և Վարյոց ձոր'!E45+Արմավիր!E45+Արագածոտն!E45+Կոտայք!E45+Տավուշ!E45+Լոռի!E45+Սյունիք!E45+Գեղարքունիք!E45+Շիրակ!E45+'Երևան քր. դ. '!E45+'Երևան քաղ. դ. '!E45)</f>
        <v>384</v>
      </c>
      <c r="F45" s="16">
        <f>SUM(' Արարատ և Վարյոց ձոր'!F45+Արմավիր!F45+Արագածոտն!F45+Կոտայք!F45+Տավուշ!F45+Լոռի!F45+Սյունիք!F45+Գեղարքունիք!F45+Շիրակ!F45+'Երևան քր. դ. '!F45+'Երևան քաղ. դ. '!F45)</f>
        <v>298</v>
      </c>
      <c r="G45" s="16">
        <f>SUM(' Արարատ և Վարյոց ձոր'!G45+Արմավիր!G45+Արագածոտն!G45+Կոտայք!G45+Տավուշ!G45+Լոռի!G45+Սյունիք!G45+Գեղարքունիք!G45+Շիրակ!G45+'Երևան քր. դ. '!G45+'Երևան քաղ. դ. '!G45)</f>
        <v>118</v>
      </c>
      <c r="H45" s="16">
        <f>SUM(' Արարատ և Վարյոց ձոր'!H45+Արմավիր!H45+Արագածոտն!H45+Կոտայք!H45+Տավուշ!H45+Լոռի!H45+Սյունիք!H45+Գեղարքունիք!H45+Շիրակ!H45+'Երևան քր. դ. '!H45+'Երևան քաղ. դ. '!H45)</f>
        <v>0</v>
      </c>
      <c r="I45" s="16">
        <f>SUM(' Արարատ և Վարյոց ձոր'!I45+Արմավիր!I45+Արագածոտն!I45+Կոտայք!I45+Տավուշ!I45+Լոռի!I45+Սյունիք!I45+Գեղարքունիք!I45+Շիրակ!I45+'Երևան քր. դ. '!I45+'Երևան քաղ. դ. '!I45)</f>
        <v>1</v>
      </c>
      <c r="J45" s="16">
        <f>SUM(' Արարատ և Վարյոց ձոր'!J45+Արմավիր!J45+Արագածոտն!J45+Կոտայք!J45+Տավուշ!J45+Լոռի!J45+Սյունիք!J45+Գեղարքունիք!J45+Շիրակ!J45+'Երևան քր. դ. '!J45+'Երևան քաղ. դ. '!J45)</f>
        <v>2</v>
      </c>
      <c r="K45" s="16">
        <f>SUM(' Արարատ և Վարյոց ձոր'!K45+Արմավիր!K45+Արագածոտն!K45+Կոտայք!K45+Տավուշ!K45+Լոռի!K45+Սյունիք!K45+Գեղարքունիք!K45+Շիրակ!K45+'Երևան քր. դ. '!K45+'Երևան քաղ. դ. '!K45)</f>
        <v>1</v>
      </c>
      <c r="L45" s="16">
        <f>SUM(' Արարատ և Վարյոց ձոր'!L45+Արմավիր!L45+Արագածոտն!L45+Կոտայք!L45+Տավուշ!L45+Լոռի!L45+Սյունիք!L45+Գեղարքունիք!L45+Շիրակ!L45+'Երևան քր. դ. '!L45+'Երևան քաղ. դ. '!L45)</f>
        <v>420</v>
      </c>
      <c r="M45" s="16">
        <f>SUM(' Արարատ և Վարյոց ձոր'!M45+Արմավիր!M45+Արագածոտն!M45+Կոտայք!M45+Տավուշ!M45+Լոռի!M45+Սյունիք!M45+Գեղարքունիք!M45+Շիրակ!M45+'Երևան քր. դ. '!M45+'Երևան քաղ. դ. '!M45)</f>
        <v>1</v>
      </c>
      <c r="N45" s="16">
        <f>SUM(' Արարատ և Վարյոց ձոր'!N45+Արմավիր!N45+Արագածոտն!N45+Կոտայք!N45+Տավուշ!N45+Լոռի!N45+Սյունիք!N45+Գեղարքունիք!N45+Շիրակ!N45+'Երևան քր. դ. '!N45+'Երևան քաղ. դ. '!N45)</f>
        <v>36</v>
      </c>
      <c r="O45" s="16">
        <f>SUM(' Արարատ և Վարյոց ձոր'!O45+Արմավիր!O45+Արագածոտն!O45+Կոտայք!O45+Տավուշ!O45+Լոռի!O45+Սյունիք!O45+Գեղարքունիք!O45+Շիրակ!O45+'Երևան քր. դ. '!O45+'Երևան քաղ. դ. '!O45)</f>
        <v>152</v>
      </c>
      <c r="P45" s="16">
        <f>SUM(' Արարատ և Վարյոց ձոր'!P45+Արմավիր!P45+Արագածոտն!P45+Կոտայք!P45+Տավուշ!P45+Լոռի!P45+Սյունիք!P45+Գեղարքունիք!P45+Շիրակ!P45+'Երևան քր. դ. '!P45+'Երևան քաղ. դ. '!P45)</f>
        <v>13</v>
      </c>
      <c r="Q45" s="16">
        <f>SUM(' Արարատ և Վարյոց ձոր'!Q45+Արմավիր!Q45+Արագածոտն!Q45+Կոտայք!Q45+Տավուշ!Q45+Լոռի!Q45+Սյունիք!Q45+Գեղարքունիք!Q45+Շիրակ!Q45+'Երևան քր. դ. '!Q45+'Երևան քաղ. դ. '!Q45)</f>
        <v>75</v>
      </c>
      <c r="R45" s="16">
        <f t="shared" si="1"/>
        <v>457</v>
      </c>
      <c r="S45" s="16">
        <f t="shared" si="2"/>
        <v>457</v>
      </c>
      <c r="T45" s="16">
        <f t="shared" si="3"/>
        <v>420</v>
      </c>
      <c r="U45" s="16">
        <f t="shared" si="4"/>
        <v>420</v>
      </c>
    </row>
    <row r="46" spans="1:21" ht="73.5" customHeight="1">
      <c r="A46" s="3">
        <v>2</v>
      </c>
      <c r="B46" s="60" t="s">
        <v>17</v>
      </c>
      <c r="C46" s="61"/>
      <c r="D46" s="16">
        <f>SUM(' Արարատ և Վարյոց ձոր'!D46+Արմավիր!D46+Արագածոտն!D46+Կոտայք!D46+Տավուշ!D46+Լոռի!D46+Սյունիք!D46+Գեղարքունիք!D46+Շիրակ!D46+'Երևան քր. դ. '!D46+'Երևան քաղ. դ. '!D46)</f>
        <v>0</v>
      </c>
      <c r="E46" s="16">
        <f>SUM(' Արարատ և Վարյոց ձոր'!E46+Արմավիր!E46+Արագածոտն!E46+Կոտայք!E46+Տավուշ!E46+Լոռի!E46+Սյունիք!E46+Գեղարքունիք!E46+Շիրակ!E46+'Երևան քր. դ. '!E46+'Երևան քաղ. դ. '!E46)</f>
        <v>1</v>
      </c>
      <c r="F46" s="16">
        <f>SUM(' Արարատ և Վարյոց ձոր'!F46+Արմավիր!F46+Արագածոտն!F46+Կոտայք!F46+Տավուշ!F46+Լոռի!F46+Սյունիք!F46+Գեղարքունիք!F46+Շիրակ!F46+'Երևան քր. դ. '!F46+'Երևան քաղ. դ. '!F46)</f>
        <v>0</v>
      </c>
      <c r="G46" s="16">
        <f>SUM(' Արարատ և Վարյոց ձոր'!G46+Արմավիր!G46+Արագածոտն!G46+Կոտայք!G46+Տավուշ!G46+Լոռի!G46+Սյունիք!G46+Գեղարքունիք!G46+Շիրակ!G46+'Երևան քր. դ. '!G46+'Երևան քաղ. դ. '!G46)</f>
        <v>1</v>
      </c>
      <c r="H46" s="16">
        <f>SUM(' Արարատ և Վարյոց ձոր'!H46+Արմավիր!H46+Արագածոտն!H46+Կոտայք!H46+Տավուշ!H46+Լոռի!H46+Սյունիք!H46+Գեղարքունիք!H46+Շիրակ!H46+'Երևան քր. դ. '!H46+'Երևան քաղ. դ. '!H46)</f>
        <v>0</v>
      </c>
      <c r="I46" s="16">
        <f>SUM(' Արարատ և Վարյոց ձոր'!I46+Արմավիր!I46+Արագածոտն!I46+Կոտայք!I46+Տավուշ!I46+Լոռի!I46+Սյունիք!I46+Գեղարքունիք!I46+Շիրակ!I46+'Երևան քր. դ. '!I46+'Երևան քաղ. դ. '!I46)</f>
        <v>0</v>
      </c>
      <c r="J46" s="16">
        <f>SUM(' Արարատ և Վարյոց ձոր'!J46+Արմավիր!J46+Արագածոտն!J46+Կոտայք!J46+Տավուշ!J46+Լոռի!J46+Սյունիք!J46+Գեղարքունիք!J46+Շիրակ!J46+'Երևան քր. դ. '!J46+'Երևան քաղ. դ. '!J46)</f>
        <v>0</v>
      </c>
      <c r="K46" s="16">
        <f>SUM(' Արարատ և Վարյոց ձոր'!K46+Արմավիր!K46+Արագածոտն!K46+Կոտայք!K46+Տավուշ!K46+Լոռի!K46+Սյունիք!K46+Գեղարքունիք!K46+Շիրակ!K46+'Երևան քր. դ. '!K46+'Երևան քաղ. դ. '!K46)</f>
        <v>0</v>
      </c>
      <c r="L46" s="16">
        <f>SUM(' Արարատ և Վարյոց ձոր'!L46+Արմավիր!L46+Արագածոտն!L46+Կոտայք!L46+Տավուշ!L46+Լոռի!L46+Սյունիք!L46+Գեղարքունիք!L46+Շիրակ!L46+'Երևան քր. դ. '!L46+'Երևան քաղ. դ. '!L46)</f>
        <v>1</v>
      </c>
      <c r="M46" s="16">
        <f>SUM(' Արարատ և Վարյոց ձոր'!M46+Արմավիր!M46+Արագածոտն!M46+Կոտայք!M46+Տավուշ!M46+Լոռի!M46+Սյունիք!M46+Գեղարքունիք!M46+Շիրակ!M46+'Երևան քր. դ. '!M46+'Երևան քաղ. դ. '!M46)</f>
        <v>0</v>
      </c>
      <c r="N46" s="16">
        <f>SUM(' Արարատ և Վարյոց ձոր'!N46+Արմավիր!N46+Արագածոտն!N46+Կոտայք!N46+Տավուշ!N46+Լոռի!N46+Սյունիք!N46+Գեղարքունիք!N46+Շիրակ!N46+'Երևան քր. դ. '!N46+'Երևան քաղ. դ. '!N46)</f>
        <v>0</v>
      </c>
      <c r="O46" s="16">
        <f>SUM(' Արարատ և Վարյոց ձոր'!O46+Արմավիր!O46+Արագածոտն!O46+Կոտայք!O46+Տավուշ!O46+Լոռի!O46+Սյունիք!O46+Գեղարքունիք!O46+Շիրակ!O46+'Երևան քր. դ. '!O46+'Երևան քաղ. դ. '!O46)</f>
        <v>0</v>
      </c>
      <c r="P46" s="16">
        <f>SUM(' Արարատ և Վարյոց ձոր'!P46+Արմավիր!P46+Արագածոտն!P46+Կոտայք!P46+Տավուշ!P46+Լոռի!P46+Սյունիք!P46+Գեղարքունիք!P46+Շիրակ!P46+'Երևան քր. դ. '!P46+'Երևան քաղ. դ. '!P46)</f>
        <v>0</v>
      </c>
      <c r="Q46" s="16">
        <f>SUM(' Արարատ և Վարյոց ձոր'!Q46+Արմավիր!Q46+Արագածոտն!Q46+Կոտայք!Q46+Տավուշ!Q46+Լոռի!Q46+Սյունիք!Q46+Գեղարքունիք!Q46+Շիրակ!Q46+'Երևան քր. դ. '!Q46+'Երևան քաղ. դ. '!Q46)</f>
        <v>0</v>
      </c>
      <c r="R46" s="16">
        <f t="shared" si="1"/>
        <v>1</v>
      </c>
      <c r="S46" s="16">
        <f t="shared" si="2"/>
        <v>1</v>
      </c>
      <c r="T46" s="16">
        <f t="shared" si="3"/>
        <v>1</v>
      </c>
      <c r="U46" s="16">
        <f t="shared" si="4"/>
        <v>1</v>
      </c>
    </row>
    <row r="47" spans="1:21" ht="42.75" customHeight="1">
      <c r="A47" s="3">
        <v>3</v>
      </c>
      <c r="B47" s="60" t="s">
        <v>18</v>
      </c>
      <c r="C47" s="61"/>
      <c r="D47" s="16">
        <f>SUM(' Արարատ և Վարյոց ձոր'!D47+Արմավիր!D47+Արագածոտն!D47+Կոտայք!D47+Տավուշ!D47+Լոռի!D47+Սյունիք!D47+Գեղարքունիք!D47+Շիրակ!D47+'Երևան քր. դ. '!D47+'Երևան քաղ. դ. '!D47)</f>
        <v>1</v>
      </c>
      <c r="E47" s="16">
        <f>SUM(' Արարատ և Վարյոց ձոր'!E47+Արմավիր!E47+Արագածոտն!E47+Կոտայք!E47+Տավուշ!E47+Լոռի!E47+Սյունիք!E47+Գեղարքունիք!E47+Շիրակ!E47+'Երևան քր. դ. '!E47+'Երևան քաղ. դ. '!E47)</f>
        <v>10</v>
      </c>
      <c r="F47" s="16">
        <f>SUM(' Արարատ և Վարյոց ձոր'!F47+Արմավիր!F47+Արագածոտն!F47+Կոտայք!F47+Տավուշ!F47+Լոռի!F47+Սյունիք!F47+Գեղարքունիք!F47+Շիրակ!F47+'Երևան քր. դ. '!F47+'Երևան քաղ. դ. '!F47)</f>
        <v>5</v>
      </c>
      <c r="G47" s="16">
        <f>SUM(' Արարատ և Վարյոց ձոր'!G47+Արմավիր!G47+Արագածոտն!G47+Կոտայք!G47+Տավուշ!G47+Լոռի!G47+Սյունիք!G47+Գեղարքունիք!G47+Շիրակ!G47+'Երևան քր. դ. '!G47+'Երևան քաղ. դ. '!G47)</f>
        <v>6</v>
      </c>
      <c r="H47" s="16">
        <f>SUM(' Արարատ և Վարյոց ձոր'!H47+Արմավիր!H47+Արագածոտն!H47+Կոտայք!H47+Տավուշ!H47+Լոռի!H47+Սյունիք!H47+Գեղարքունիք!H47+Շիրակ!H47+'Երևան քր. դ. '!H47+'Երևան քաղ. դ. '!H47)</f>
        <v>0</v>
      </c>
      <c r="I47" s="16">
        <f>SUM(' Արարատ և Վարյոց ձոր'!I47+Արմավիր!I47+Արագածոտն!I47+Կոտայք!I47+Տավուշ!I47+Լոռի!I47+Սյունիք!I47+Գեղարքունիք!I47+Շիրակ!I47+'Երևան քր. դ. '!I47+'Երևան քաղ. դ. '!I47)</f>
        <v>0</v>
      </c>
      <c r="J47" s="16">
        <f>SUM(' Արարատ և Վարյոց ձոր'!J47+Արմավիր!J47+Արագածոտն!J47+Կոտայք!J47+Տավուշ!J47+Լոռի!J47+Սյունիք!J47+Գեղարքունիք!J47+Շիրակ!J47+'Երևան քր. դ. '!J47+'Երևան քաղ. դ. '!J47)</f>
        <v>0</v>
      </c>
      <c r="K47" s="16">
        <f>SUM(' Արարատ և Վարյոց ձոր'!K47+Արմավիր!K47+Արագածոտն!K47+Կոտայք!K47+Տավուշ!K47+Լոռի!K47+Սյունիք!K47+Գեղարքունիք!K47+Շիրակ!K47+'Երևան քր. դ. '!K47+'Երևան քաղ. դ. '!K47)</f>
        <v>0</v>
      </c>
      <c r="L47" s="16">
        <f>SUM(' Արարատ և Վարյոց ձոր'!L47+Արմավիր!L47+Արագածոտն!L47+Կոտայք!L47+Տավուշ!L47+Լոռի!L47+Սյունիք!L47+Գեղարքունիք!L47+Շիրակ!L47+'Երևան քր. դ. '!L47+'Երևան քաղ. դ. '!L47)</f>
        <v>11</v>
      </c>
      <c r="M47" s="16">
        <f>SUM(' Արարատ և Վարյոց ձոր'!M47+Արմավիր!M47+Արագածոտն!M47+Կոտայք!M47+Տավուշ!M47+Լոռի!M47+Սյունիք!M47+Գեղարքունիք!M47+Շիրակ!M47+'Երևան քր. դ. '!M47+'Երևան քաղ. դ. '!M47)</f>
        <v>0</v>
      </c>
      <c r="N47" s="16">
        <f>SUM(' Արարատ և Վարյոց ձոր'!N47+Արմավիր!N47+Արագածոտն!N47+Կոտայք!N47+Տավուշ!N47+Լոռի!N47+Սյունիք!N47+Գեղարքունիք!N47+Շիրակ!N47+'Երևան քր. դ. '!N47+'Երևան քաղ. դ. '!N47)</f>
        <v>0</v>
      </c>
      <c r="O47" s="16">
        <f>SUM(' Արարատ և Վարյոց ձոր'!O47+Արմավիր!O47+Արագածոտն!O47+Կոտայք!O47+Տավուշ!O47+Լոռի!O47+Սյունիք!O47+Գեղարքունիք!O47+Շիրակ!O47+'Երևան քր. դ. '!O47+'Երևան քաղ. դ. '!O47)</f>
        <v>6</v>
      </c>
      <c r="P47" s="16">
        <f>SUM(' Արարատ և Վարյոց ձոր'!P47+Արմավիր!P47+Արագածոտն!P47+Կոտայք!P47+Տավուշ!P47+Լոռի!P47+Սյունիք!P47+Գեղարքունիք!P47+Շիրակ!P47+'Երևան քր. դ. '!P47+'Երևան քաղ. դ. '!P47)</f>
        <v>1</v>
      </c>
      <c r="Q47" s="16">
        <f>SUM(' Արարատ և Վարյոց ձոր'!Q47+Արմավիր!Q47+Արագածոտն!Q47+Կոտայք!Q47+Տավուշ!Q47+Լոռի!Q47+Սյունիք!Q47+Գեղարքունիք!Q47+Շիրակ!Q47+'Երևան քր. դ. '!Q47+'Երևան քաղ. դ. '!Q47)</f>
        <v>5</v>
      </c>
      <c r="R47" s="16">
        <f t="shared" si="1"/>
        <v>11</v>
      </c>
      <c r="S47" s="16">
        <f t="shared" si="2"/>
        <v>11</v>
      </c>
      <c r="T47" s="16">
        <f t="shared" si="3"/>
        <v>11</v>
      </c>
      <c r="U47" s="16">
        <f t="shared" si="4"/>
        <v>11</v>
      </c>
    </row>
    <row r="48" spans="1:21" ht="41.25" customHeight="1">
      <c r="A48" s="3">
        <v>4</v>
      </c>
      <c r="B48" s="60" t="s">
        <v>12</v>
      </c>
      <c r="C48" s="61"/>
      <c r="D48" s="16">
        <f>SUM(' Արարատ և Վարյոց ձոր'!D48+Արմավիր!D48+Արագածոտն!D48+Կոտայք!D48+Տավուշ!D48+Լոռի!D48+Սյունիք!D48+Գեղարքունիք!D48+Շիրակ!D48+'Երևան քր. դ. '!D48+'Երևան քաղ. դ. '!D48)</f>
        <v>453</v>
      </c>
      <c r="E48" s="16">
        <f>SUM(' Արարատ և Վարյոց ձոր'!E48+Արմավիր!E48+Արագածոտն!E48+Կոտայք!E48+Տավուշ!E48+Լոռի!E48+Սյունիք!E48+Գեղարքունիք!E48+Շիրակ!E48+'Երևան քր. դ. '!E48+'Երևան քաղ. դ. '!E48)</f>
        <v>1599</v>
      </c>
      <c r="F48" s="16">
        <f>SUM(' Արարատ և Վարյոց ձոր'!F48+Արմավիր!F48+Արագածոտն!F48+Կոտայք!F48+Տավուշ!F48+Լոռի!F48+Սյունիք!F48+Գեղարքունիք!F48+Շիրակ!F48+'Երևան քր. դ. '!F48+'Երևան քաղ. դ. '!F48)</f>
        <v>652</v>
      </c>
      <c r="G48" s="16">
        <f>SUM(' Արարատ և Վարյոց ձոր'!G48+Արմավիր!G48+Արագածոտն!G48+Կոտայք!G48+Տավուշ!G48+Լոռի!G48+Սյունիք!G48+Գեղարքունիք!G48+Շիրակ!G48+'Երևան քր. դ. '!G48+'Երևան քաղ. դ. '!G48)</f>
        <v>1021</v>
      </c>
      <c r="H48" s="16">
        <f>SUM(' Արարատ և Վարյոց ձոր'!H48+Արմավիր!H48+Արագածոտն!H48+Կոտայք!H48+Տավուշ!H48+Լոռի!H48+Սյունիք!H48+Գեղարքունիք!H48+Շիրակ!H48+'Երևան քր. դ. '!H48+'Երևան քաղ. դ. '!H48)</f>
        <v>32</v>
      </c>
      <c r="I48" s="16">
        <f>SUM(' Արարատ և Վարյոց ձոր'!I48+Արմավիր!I48+Արագածոտն!I48+Կոտայք!I48+Տավուշ!I48+Լոռի!I48+Սյունիք!I48+Գեղարքունիք!I48+Շիրակ!I48+'Երևան քր. դ. '!I48+'Երևան քաղ. դ. '!I48)</f>
        <v>11</v>
      </c>
      <c r="J48" s="16">
        <f>SUM(' Արարատ և Վարյոց ձոր'!J48+Արմավիր!J48+Արագածոտն!J48+Կոտայք!J48+Տավուշ!J48+Լոռի!J48+Սյունիք!J48+Գեղարքունիք!J48+Շիրակ!J48+'Երևան քր. դ. '!J48+'Երևան քաղ. դ. '!J48)</f>
        <v>8</v>
      </c>
      <c r="K48" s="16">
        <f>SUM(' Արարատ և Վարյոց ձոր'!K48+Արմավիր!K48+Արագածոտն!K48+Կոտայք!K48+Տավուշ!K48+Լոռի!K48+Սյունիք!K48+Գեղարքունիք!K48+Շիրակ!K48+'Երևան քր. դ. '!K48+'Երևան քաղ. դ. '!K48)</f>
        <v>0</v>
      </c>
      <c r="L48" s="16">
        <f>SUM(' Արարատ և Վարյոց ձոր'!L48+Արմավիր!L48+Արագածոտն!L48+Կոտայք!L48+Տավուշ!L48+Լոռի!L48+Սյունիք!L48+Գեղարքունիք!L48+Շիրակ!L48+'Երևան քր. դ. '!L48+'Երևան քաղ. դ. '!L48)</f>
        <v>1724</v>
      </c>
      <c r="M48" s="16">
        <f>SUM(' Արարատ և Վարյոց ձոր'!M48+Արմավիր!M48+Արագածոտն!M48+Կոտայք!M48+Տավուշ!M48+Լոռի!M48+Սյունիք!M48+Գեղարքունիք!M48+Շիրակ!M48+'Երևան քր. դ. '!M48+'Երևան քաղ. դ. '!M48)</f>
        <v>20</v>
      </c>
      <c r="N48" s="16">
        <f>SUM(' Արարատ և Վարյոց ձոր'!N48+Արմավիր!N48+Արագածոտն!N48+Կոտայք!N48+Տավուշ!N48+Լոռի!N48+Սյունիք!N48+Գեղարքունիք!N48+Շիրակ!N48+'Երևան քր. դ. '!N48+'Երևան քաղ. դ. '!N48)</f>
        <v>305</v>
      </c>
      <c r="O48" s="16">
        <f>SUM(' Արարատ և Վարյոց ձոր'!O48+Արմավիր!O48+Արագածոտն!O48+Կոտայք!O48+Տավուշ!O48+Լոռի!O48+Սյունիք!O48+Գեղարքունիք!O48+Շիրակ!O48+'Երևան քր. դ. '!O48+'Երևան քաղ. դ. '!O48)</f>
        <v>76</v>
      </c>
      <c r="P48" s="16">
        <f>SUM(' Արարատ և Վարյոց ձոր'!P48+Արմավիր!P48+Արագածոտն!P48+Կոտայք!P48+Տավուշ!P48+Լոռի!P48+Սյունիք!P48+Գեղարքունիք!P48+Շիրակ!P48+'Երևան քր. դ. '!P48+'Երևան քաղ. դ. '!P48)</f>
        <v>6</v>
      </c>
      <c r="Q48" s="16">
        <f>SUM(' Արարատ և Վարյոց ձոր'!Q48+Արմավիր!Q48+Արագածոտն!Q48+Կոտայք!Q48+Տավուշ!Q48+Լոռի!Q48+Սյունիք!Q48+Գեղարքունիք!Q48+Շիրակ!Q48+'Երևան քր. դ. '!Q48+'Երևան քաղ. դ. '!Q48)</f>
        <v>26</v>
      </c>
      <c r="R48" s="16">
        <f t="shared" si="1"/>
        <v>2052</v>
      </c>
      <c r="S48" s="16">
        <f t="shared" si="2"/>
        <v>2049</v>
      </c>
      <c r="T48" s="16">
        <f t="shared" si="3"/>
        <v>1724</v>
      </c>
      <c r="U48" s="16">
        <f t="shared" si="4"/>
        <v>1724</v>
      </c>
    </row>
    <row r="49" spans="1:21" ht="41.25" customHeight="1">
      <c r="A49" s="3">
        <v>5</v>
      </c>
      <c r="B49" s="60" t="s">
        <v>19</v>
      </c>
      <c r="C49" s="61"/>
      <c r="D49" s="16">
        <f>SUM(' Արարատ և Վարյոց ձոր'!D49+Արմավիր!D49+Արագածոտն!D49+Կոտայք!D49+Տավուշ!D49+Լոռի!D49+Սյունիք!D49+Գեղարքունիք!D49+Շիրակ!D49+'Երևան քր. դ. '!D49+'Երևան քաղ. դ. '!D49)</f>
        <v>6</v>
      </c>
      <c r="E49" s="16">
        <f>SUM(' Արարատ և Վարյոց ձոր'!E49+Արմավիր!E49+Արագածոտն!E49+Կոտայք!E49+Տավուշ!E49+Լոռի!E49+Սյունիք!E49+Գեղարքունիք!E49+Շիրակ!E49+'Երևան քր. դ. '!E49+'Երևան քաղ. դ. '!E49)</f>
        <v>4</v>
      </c>
      <c r="F49" s="16">
        <f>SUM(' Արարատ և Վարյոց ձոր'!F49+Արմավիր!F49+Արագածոտն!F49+Կոտայք!F49+Տավուշ!F49+Լոռի!F49+Սյունիք!F49+Գեղարքունիք!F49+Շիրակ!F49+'Երևան քր. դ. '!F49+'Երևան քաղ. դ. '!F49)</f>
        <v>5</v>
      </c>
      <c r="G49" s="16">
        <f>SUM(' Արարատ և Վարյոց ձոր'!G49+Արմավիր!G49+Արագածոտն!G49+Կոտայք!G49+Տավուշ!G49+Լոռի!G49+Սյունիք!G49+Գեղարքունիք!G49+Շիրակ!G49+'Երևան քր. դ. '!G49+'Երևան քաղ. դ. '!G49)</f>
        <v>1</v>
      </c>
      <c r="H49" s="16">
        <f>SUM(' Արարատ և Վարյոց ձոր'!H49+Արմավիր!H49+Արագածոտն!H49+Կոտայք!H49+Տավուշ!H49+Լոռի!H49+Սյունիք!H49+Գեղարքունիք!H49+Շիրակ!H49+'Երևան քր. դ. '!H49+'Երևան քաղ. դ. '!H49)</f>
        <v>1</v>
      </c>
      <c r="I49" s="16">
        <f>SUM(' Արարատ և Վարյոց ձոր'!I49+Արմավիր!I49+Արագածոտն!I49+Կոտայք!I49+Տավուշ!I49+Լոռի!I49+Սյունիք!I49+Գեղարքունիք!I49+Շիրակ!I49+'Երևան քր. դ. '!I49+'Երևան քաղ. դ. '!I49)</f>
        <v>2</v>
      </c>
      <c r="J49" s="16">
        <f>SUM(' Արարատ և Վարյոց ձոր'!J49+Արմավիր!J49+Արագածոտն!J49+Կոտայք!J49+Տավուշ!J49+Լոռի!J49+Սյունիք!J49+Գեղարքունիք!J49+Շիրակ!J49+'Երևան քր. դ. '!J49+'Երևան քաղ. դ. '!J49)</f>
        <v>0</v>
      </c>
      <c r="K49" s="16">
        <f>SUM(' Արարատ և Վարյոց ձոր'!K49+Արմավիր!K49+Արագածոտն!K49+Կոտայք!K49+Տավուշ!K49+Լոռի!K49+Սյունիք!K49+Գեղարքունիք!K49+Շիրակ!K49+'Երևան քր. դ. '!K49+'Երևան քաղ. դ. '!K49)</f>
        <v>0</v>
      </c>
      <c r="L49" s="16">
        <f>SUM(' Արարատ և Վարյոց ձոր'!L49+Արմավիր!L49+Արագածոտն!L49+Կոտայք!L49+Տավուշ!L49+Լոռի!L49+Սյունիք!L49+Գեղարքունիք!L49+Շիրակ!L49+'Երևան քր. դ. '!L49+'Երևան քաղ. դ. '!L49)</f>
        <v>9</v>
      </c>
      <c r="M49" s="16">
        <f>SUM(' Արարատ և Վարյոց ձոր'!M49+Արմավիր!M49+Արագածոտն!M49+Կոտայք!M49+Տավուշ!M49+Լոռի!M49+Սյունիք!M49+Գեղարքունիք!M49+Շիրակ!M49+'Երևան քր. դ. '!M49+'Երևան քաղ. դ. '!M49)</f>
        <v>1</v>
      </c>
      <c r="N49" s="16">
        <f>SUM(' Արարատ և Վարյոց ձոր'!N49+Արմավիր!N49+Արագածոտն!N49+Կոտայք!N49+Տավուշ!N49+Լոռի!N49+Սյունիք!N49+Գեղարքունիք!N49+Շիրակ!N49+'Երևան քր. դ. '!N49+'Երևան քաղ. դ. '!N49)</f>
        <v>0</v>
      </c>
      <c r="O49" s="16">
        <f>SUM(' Արարատ և Վարյոց ձոր'!O49+Արմավիր!O49+Արագածոտն!O49+Կոտայք!O49+Տավուշ!O49+Լոռի!O49+Սյունիք!O49+Գեղարքունիք!O49+Շիրակ!O49+'Երևան քր. դ. '!O49+'Երևան քաղ. դ. '!O49)</f>
        <v>1</v>
      </c>
      <c r="P49" s="16">
        <f>SUM(' Արարատ և Վարյոց ձոր'!P49+Արմավիր!P49+Արագածոտն!P49+Կոտայք!P49+Տավուշ!P49+Լոռի!P49+Սյունիք!P49+Գեղարքունիք!P49+Շիրակ!P49+'Երևան քր. դ. '!P49+'Երևան քաղ. դ. '!P49)</f>
        <v>0</v>
      </c>
      <c r="Q49" s="16">
        <f>SUM(' Արարատ և Վարյոց ձոր'!Q49+Արմավիր!Q49+Արագածոտն!Q49+Կոտայք!Q49+Տավուշ!Q49+Լոռի!Q49+Սյունիք!Q49+Գեղարքունիք!Q49+Շիրակ!Q49+'Երևան քր. դ. '!Q49+'Երևան քաղ. դ. '!Q49)</f>
        <v>1</v>
      </c>
      <c r="R49" s="16">
        <f t="shared" si="1"/>
        <v>10</v>
      </c>
      <c r="S49" s="16">
        <f t="shared" si="2"/>
        <v>10</v>
      </c>
      <c r="T49" s="16">
        <f t="shared" si="3"/>
        <v>9</v>
      </c>
      <c r="U49" s="16">
        <f t="shared" si="4"/>
        <v>9</v>
      </c>
    </row>
    <row r="50" spans="1:21" ht="78.75" customHeight="1">
      <c r="A50" s="3">
        <v>6</v>
      </c>
      <c r="B50" s="60" t="s">
        <v>63</v>
      </c>
      <c r="C50" s="61"/>
      <c r="D50" s="16">
        <f>SUM(' Արարատ և Վարյոց ձոր'!D50+Արմավիր!D50+Արագածոտն!D50+Կոտայք!D50+Տավուշ!D50+Լոռի!D50+Սյունիք!D50+Գեղարքունիք!D50+Շիրակ!D50+'Երևան քր. դ. '!D50+'Երևան քաղ. դ. '!D50)</f>
        <v>0</v>
      </c>
      <c r="E50" s="16">
        <f>SUM(' Արարատ և Վարյոց ձոր'!E50+Արմավիր!E50+Արագածոտն!E50+Կոտայք!E50+Տավուշ!E50+Լոռի!E50+Սյունիք!E50+Գեղարքունիք!E50+Շիրակ!E50+'Երևան քր. դ. '!E50+'Երևան քաղ. դ. '!E50)</f>
        <v>2</v>
      </c>
      <c r="F50" s="16">
        <f>SUM(' Արարատ և Վարյոց ձոր'!F50+Արմավիր!F50+Արագածոտն!F50+Կոտայք!F50+Տավուշ!F50+Լոռի!F50+Սյունիք!F50+Գեղարքունիք!F50+Շիրակ!F50+'Երևան քր. դ. '!F50+'Երևան քաղ. դ. '!F50)</f>
        <v>2</v>
      </c>
      <c r="G50" s="16">
        <f>SUM(' Արարատ և Վարյոց ձոր'!G50+Արմավիր!G50+Արագածոտն!G50+Կոտայք!G50+Տավուշ!G50+Լոռի!G50+Սյունիք!G50+Գեղարքունիք!G50+Շիրակ!G50+'Երևան քր. դ. '!G50+'Երևան քաղ. դ. '!G50)</f>
        <v>0</v>
      </c>
      <c r="H50" s="16">
        <f>SUM(' Արարատ և Վարյոց ձոր'!H50+Արմավիր!H50+Արագածոտն!H50+Կոտայք!H50+Տավուշ!H50+Լոռի!H50+Սյունիք!H50+Գեղարքունիք!H50+Շիրակ!H50+'Երևան քր. դ. '!H50+'Երևան քաղ. դ. '!H50)</f>
        <v>0</v>
      </c>
      <c r="I50" s="16">
        <f>SUM(' Արարատ և Վարյոց ձոր'!I50+Արմավիր!I50+Արագածոտն!I50+Կոտայք!I50+Տավուշ!I50+Լոռի!I50+Սյունիք!I50+Գեղարքունիք!I50+Շիրակ!I50+'Երևան քր. դ. '!I50+'Երևան քաղ. դ. '!I50)</f>
        <v>0</v>
      </c>
      <c r="J50" s="16">
        <f>SUM(' Արարատ և Վարյոց ձոր'!J50+Արմավիր!J50+Արագածոտն!J50+Կոտայք!J50+Տավուշ!J50+Լոռի!J50+Սյունիք!J50+Գեղարքունիք!J50+Շիրակ!J50+'Երևան քր. դ. '!J50+'Երևան քաղ. դ. '!J50)</f>
        <v>0</v>
      </c>
      <c r="K50" s="16">
        <f>SUM(' Արարատ և Վարյոց ձոր'!K50+Արմավիր!K50+Արագածոտն!K50+Կոտայք!K50+Տավուշ!K50+Լոռի!K50+Սյունիք!K50+Գեղարքունիք!K50+Շիրակ!K50+'Երևան քր. դ. '!K50+'Երևան քաղ. դ. '!K50)</f>
        <v>0</v>
      </c>
      <c r="L50" s="16">
        <f>SUM(' Արարատ և Վարյոց ձոր'!L50+Արմավիր!L50+Արագածոտն!L50+Կոտայք!L50+Տավուշ!L50+Լոռի!L50+Սյունիք!L50+Գեղարքունիք!L50+Շիրակ!L50+'Երևան քր. դ. '!L50+'Երևան քաղ. դ. '!L50)</f>
        <v>2</v>
      </c>
      <c r="M50" s="16">
        <f>SUM(' Արարատ և Վարյոց ձոր'!M50+Արմավիր!M50+Արագածոտն!M50+Կոտայք!M50+Տավուշ!M50+Լոռի!M50+Սյունիք!M50+Գեղարքունիք!M50+Շիրակ!M50+'Երևան քր. դ. '!M50+'Երևան քաղ. դ. '!M50)</f>
        <v>0</v>
      </c>
      <c r="N50" s="16">
        <f>SUM(' Արարատ և Վարյոց ձոր'!N50+Արմավիր!N50+Արագածոտն!N50+Կոտայք!N50+Տավուշ!N50+Լոռի!N50+Սյունիք!N50+Գեղարքունիք!N50+Շիրակ!N50+'Երևան քր. դ. '!N50+'Երևան քաղ. դ. '!N50)</f>
        <v>0</v>
      </c>
      <c r="O50" s="16">
        <f>SUM(' Արարատ և Վարյոց ձոր'!O50+Արմավիր!O50+Արագածոտն!O50+Կոտայք!O50+Տավուշ!O50+Լոռի!O50+Սյունիք!O50+Գեղարքունիք!O50+Շիրակ!O50+'Երևան քր. դ. '!O50+'Երևան քաղ. դ. '!O50)</f>
        <v>0</v>
      </c>
      <c r="P50" s="16">
        <f>SUM(' Արարատ և Վարյոց ձոր'!P50+Արմավիր!P50+Արագածոտն!P50+Կոտայք!P50+Տավուշ!P50+Լոռի!P50+Սյունիք!P50+Գեղարքունիք!P50+Շիրակ!P50+'Երևան քր. դ. '!P50+'Երևան քաղ. դ. '!P50)</f>
        <v>0</v>
      </c>
      <c r="Q50" s="16">
        <f>SUM(' Արարատ և Վարյոց ձոր'!Q50+Արմավիր!Q50+Արագածոտն!Q50+Կոտայք!Q50+Տավուշ!Q50+Լոռի!Q50+Սյունիք!Q50+Գեղարքունիք!Q50+Շիրակ!Q50+'Երևան քր. դ. '!Q50+'Երևան քաղ. դ. '!Q50)</f>
        <v>0</v>
      </c>
      <c r="R50" s="16">
        <f t="shared" si="1"/>
        <v>2</v>
      </c>
      <c r="S50" s="16">
        <f t="shared" si="2"/>
        <v>2</v>
      </c>
      <c r="T50" s="16">
        <f t="shared" si="3"/>
        <v>2</v>
      </c>
      <c r="U50" s="16">
        <f t="shared" si="4"/>
        <v>2</v>
      </c>
    </row>
    <row r="51" spans="1:21" ht="39.75" customHeight="1">
      <c r="A51" s="3">
        <v>7</v>
      </c>
      <c r="B51" s="60" t="s">
        <v>13</v>
      </c>
      <c r="C51" s="61"/>
      <c r="D51" s="16">
        <f>SUM(' Արարատ և Վարյոց ձոր'!D51+Արմավիր!D51+Արագածոտն!D51+Կոտայք!D51+Տավուշ!D51+Լոռի!D51+Սյունիք!D51+Գեղարքունիք!D51+Շիրակ!D51+'Երևան քր. դ. '!D51+'Երևան քաղ. դ. '!D51)</f>
        <v>5</v>
      </c>
      <c r="E51" s="16">
        <f>SUM(' Արարատ և Վարյոց ձոր'!E51+Արմավիր!E51+Արագածոտն!E51+Կոտայք!E51+Տավուշ!E51+Լոռի!E51+Սյունիք!E51+Գեղարքունիք!E51+Շիրակ!E51+'Երևան քր. դ. '!E51+'Երևան քաղ. դ. '!E51)</f>
        <v>48</v>
      </c>
      <c r="F51" s="16">
        <f>SUM(' Արարատ և Վարյոց ձոր'!F51+Արմավիր!F51+Արագածոտն!F51+Կոտայք!F51+Տավուշ!F51+Լոռի!F51+Սյունիք!F51+Գեղարքունիք!F51+Շիրակ!F51+'Երևան քր. դ. '!F51+'Երևան քաղ. դ. '!F51)</f>
        <v>18</v>
      </c>
      <c r="G51" s="16">
        <f>SUM(' Արարատ և Վարյոց ձոր'!G51+Արմավիր!G51+Արագածոտն!G51+Կոտայք!G51+Տավուշ!G51+Լոռի!G51+Սյունիք!G51+Գեղարքունիք!G51+Շիրակ!G51+'Երևան քր. դ. '!G51+'Երևան քաղ. դ. '!G51)</f>
        <v>27</v>
      </c>
      <c r="H51" s="16">
        <f>SUM(' Արարատ և Վարյոց ձոր'!H51+Արմավիր!H51+Արագածոտն!H51+Կոտայք!H51+Տավուշ!H51+Լոռի!H51+Սյունիք!H51+Գեղարքունիք!H51+Շիրակ!H51+'Երևան քր. դ. '!H51+'Երևան քաղ. դ. '!H51)</f>
        <v>0</v>
      </c>
      <c r="I51" s="16">
        <f>SUM(' Արարատ և Վարյոց ձոր'!I51+Արմավիր!I51+Արագածոտն!I51+Կոտայք!I51+Տավուշ!I51+Լոռի!I51+Սյունիք!I51+Գեղարքունիք!I51+Շիրակ!I51+'Երևան քր. դ. '!I51+'Երևան քաղ. դ. '!I51)</f>
        <v>0</v>
      </c>
      <c r="J51" s="16">
        <f>SUM(' Արարատ և Վարյոց ձոր'!J51+Արմավիր!J51+Արագածոտն!J51+Կոտայք!J51+Տավուշ!J51+Լոռի!J51+Սյունիք!J51+Գեղարքունիք!J51+Շիրակ!J51+'Երևան քր. դ. '!J51+'Երևան քաղ. դ. '!J51)</f>
        <v>0</v>
      </c>
      <c r="K51" s="16">
        <f>SUM(' Արարատ և Վարյոց ձոր'!K51+Արմավիր!K51+Արագածոտն!K51+Կոտայք!K51+Տավուշ!K51+Լոռի!K51+Սյունիք!K51+Գեղարքունիք!K51+Շիրակ!K51+'Երևան քր. դ. '!K51+'Երևան քաղ. դ. '!K51)</f>
        <v>0</v>
      </c>
      <c r="L51" s="16">
        <f>SUM(' Արարատ և Վարյոց ձոր'!L51+Արմավիր!L51+Արագածոտն!L51+Կոտայք!L51+Տավուշ!L51+Լոռի!L51+Սյունիք!L51+Գեղարքունիք!L51+Շիրակ!L51+'Երևան քր. դ. '!L51+'Երևան քաղ. դ. '!L51)</f>
        <v>45</v>
      </c>
      <c r="M51" s="16">
        <f>SUM(' Արարատ և Վարյոց ձոր'!M51+Արմավիր!M51+Արագածոտն!M51+Կոտայք!M51+Տավուշ!M51+Լոռի!M51+Սյունիք!M51+Գեղարքունիք!M51+Շիրակ!M51+'Երևան քր. դ. '!M51+'Երևան քաղ. դ. '!M51)</f>
        <v>0</v>
      </c>
      <c r="N51" s="16">
        <f>SUM(' Արարատ և Վարյոց ձոր'!N51+Արմավիր!N51+Արագածոտն!N51+Կոտայք!N51+Տավուշ!N51+Լոռի!N51+Սյունիք!N51+Գեղարքունիք!N51+Շիրակ!N51+'Երևան քր. դ. '!N51+'Երևան քաղ. դ. '!N51)</f>
        <v>8</v>
      </c>
      <c r="O51" s="16">
        <f>SUM(' Արարատ և Վարյոց ձոր'!O51+Արմավիր!O51+Արագածոտն!O51+Կոտայք!O51+Տավուշ!O51+Լոռի!O51+Սյունիք!O51+Գեղարքունիք!O51+Շիրակ!O51+'Երևան քր. դ. '!O51+'Երևան քաղ. դ. '!O51)</f>
        <v>10</v>
      </c>
      <c r="P51" s="16">
        <f>SUM(' Արարատ և Վարյոց ձոր'!P51+Արմավիր!P51+Արագածոտն!P51+Կոտայք!P51+Տավուշ!P51+Լոռի!P51+Սյունիք!P51+Գեղարքունիք!P51+Շիրակ!P51+'Երևան քր. դ. '!P51+'Երևան քաղ. դ. '!P51)</f>
        <v>1</v>
      </c>
      <c r="Q51" s="16">
        <f>SUM(' Արարատ և Վարյոց ձոր'!Q51+Արմավիր!Q51+Արագածոտն!Q51+Կոտայք!Q51+Տավուշ!Q51+Լոռի!Q51+Սյունիք!Q51+Գեղարքունիք!Q51+Շիրակ!Q51+'Երևան քր. դ. '!Q51+'Երևան քաղ. դ. '!Q51)</f>
        <v>1</v>
      </c>
      <c r="R51" s="16">
        <f t="shared" si="1"/>
        <v>53</v>
      </c>
      <c r="S51" s="16">
        <f t="shared" si="2"/>
        <v>53</v>
      </c>
      <c r="T51" s="16">
        <f t="shared" si="3"/>
        <v>45</v>
      </c>
      <c r="U51" s="16">
        <f t="shared" si="4"/>
        <v>45</v>
      </c>
    </row>
    <row r="52" spans="1:21" ht="27.75" customHeight="1">
      <c r="A52" s="3">
        <v>8</v>
      </c>
      <c r="B52" s="60" t="s">
        <v>15</v>
      </c>
      <c r="C52" s="61"/>
      <c r="D52" s="16">
        <f>SUM(' Արարատ և Վարյոց ձոր'!D52+Արմավիր!D52+Արագածոտն!D52+Կոտայք!D52+Տավուշ!D52+Լոռի!D52+Սյունիք!D52+Գեղարքունիք!D52+Շիրակ!D52+'Երևան քր. դ. '!D52+'Երևան քաղ. դ. '!D52)</f>
        <v>405</v>
      </c>
      <c r="E52" s="16">
        <f>SUM(' Արարատ և Վարյոց ձոր'!E52+Արմավիր!E52+Արագածոտն!E52+Կոտայք!E52+Տավուշ!E52+Լոռի!E52+Սյունիք!E52+Գեղարքունիք!E52+Շիրակ!E52+'Երևան քր. դ. '!E52+'Երևան քաղ. դ. '!E52)</f>
        <v>2032</v>
      </c>
      <c r="F52" s="16">
        <f>SUM(' Արարատ և Վարյոց ձոր'!F52+Արմավիր!F52+Արագածոտն!F52+Կոտայք!F52+Տավուշ!F52+Լոռի!F52+Սյունիք!F52+Գեղարքունիք!F52+Շիրակ!F52+'Երևան քր. դ. '!F52+'Երևան քաղ. դ. '!F52)</f>
        <v>826</v>
      </c>
      <c r="G52" s="16">
        <f>SUM(' Արարատ և Վարյոց ձոր'!G52+Արմավիր!G52+Արագածոտն!G52+Կոտայք!G52+Տավուշ!G52+Լոռի!G52+Սյունիք!G52+Գեղարքունիք!G52+Շիրակ!G52+'Երևան քր. դ. '!G52+'Երևան քաղ. դ. '!G52)</f>
        <v>1171</v>
      </c>
      <c r="H52" s="16">
        <f>SUM(' Արարատ և Վարյոց ձոր'!H52+Արմավիր!H52+Արագածոտն!H52+Կոտայք!H52+Տավուշ!H52+Լոռի!H52+Սյունիք!H52+Գեղարքունիք!H52+Շիրակ!H52+'Երևան քր. դ. '!H52+'Երևան քաղ. դ. '!H52)</f>
        <v>23</v>
      </c>
      <c r="I52" s="16">
        <f>SUM(' Արարատ և Վարյոց ձոր'!I52+Արմավիր!I52+Արագածոտն!I52+Կոտայք!I52+Տավուշ!I52+Լոռի!I52+Սյունիք!I52+Գեղարքունիք!I52+Շիրակ!I52+'Երևան քր. դ. '!I52+'Երևան քաղ. դ. '!I52)</f>
        <v>18</v>
      </c>
      <c r="J52" s="16">
        <f>SUM(' Արարատ և Վարյոց ձոր'!J52+Արմավիր!J52+Արագածոտն!J52+Կոտայք!J52+Տավուշ!J52+Լոռի!J52+Սյունիք!J52+Գեղարքունիք!J52+Շիրակ!J52+'Երևան քր. դ. '!J52+'Երևան քաղ. դ. '!J52)</f>
        <v>148</v>
      </c>
      <c r="K52" s="16">
        <f>SUM(' Արարատ և Վարյոց ձոր'!K52+Արմավիր!K52+Արագածոտն!K52+Կոտայք!K52+Տավուշ!K52+Լոռի!K52+Սյունիք!K52+Գեղարքունիք!K52+Շիրակ!K52+'Երևան քր. դ. '!K52+'Երևան քաղ. դ. '!K52)</f>
        <v>11</v>
      </c>
      <c r="L52" s="16">
        <f>SUM(' Արարատ և Վարյոց ձոր'!L52+Արմավիր!L52+Արագածոտն!L52+Կոտայք!L52+Տավուշ!L52+Լոռի!L52+Սյունիք!L52+Գեղարքունիք!L52+Շիրակ!L52+'Երևան քր. դ. '!L52+'Երևան քաղ. դ. '!L52)</f>
        <v>2197</v>
      </c>
      <c r="M52" s="16">
        <f>SUM(' Արարատ և Վարյոց ձոր'!M52+Արմավիր!M52+Արագածոտն!M52+Կոտայք!M52+Տավուշ!M52+Լոռի!M52+Սյունիք!M52+Գեղարքունիք!M52+Շիրակ!M52+'Երևան քր. դ. '!M52+'Երևան քաղ. դ. '!M52)</f>
        <v>16</v>
      </c>
      <c r="N52" s="16">
        <f>SUM(' Արարատ և Վարյոց ձոր'!N52+Արմավիր!N52+Արագածոտն!N52+Կոտայք!N52+Տավուշ!N52+Լոռի!N52+Սյունիք!N52+Գեղարքունիք!N52+Շիրակ!N52+'Երևան քր. դ. '!N52+'Երևան քաղ. դ. '!N52)</f>
        <v>215</v>
      </c>
      <c r="O52" s="16">
        <f>SUM(' Արարատ և Վարյոց ձոր'!O52+Արմավիր!O52+Արագածոտն!O52+Կոտայք!O52+Տավուշ!O52+Լոռի!O52+Սյունիք!O52+Գեղարքունիք!O52+Շիրակ!O52+'Երևան քր. դ. '!O52+'Երևան քաղ. դ. '!O52)</f>
        <v>185</v>
      </c>
      <c r="P52" s="16">
        <f>SUM(' Արարատ և Վարյոց ձոր'!P52+Արմավիր!P52+Արագածոտն!P52+Կոտայք!P52+Տավուշ!P52+Լոռի!P52+Սյունիք!P52+Գեղարքունիք!P52+Շիրակ!P52+'Երևան քր. դ. '!P52+'Երևան քաղ. դ. '!P52)</f>
        <v>20</v>
      </c>
      <c r="Q52" s="16">
        <f>SUM(' Արարատ և Վարյոց ձոր'!Q52+Արմավիր!Q52+Արագածոտն!Q52+Կոտայք!Q52+Տավուշ!Q52+Լոռի!Q52+Սյունիք!Q52+Գեղարքունիք!Q52+Շիրակ!Q52+'Երևան քր. դ. '!Q52+'Երևան քաղ. դ. '!Q52)</f>
        <v>78</v>
      </c>
      <c r="R52" s="16">
        <f t="shared" si="1"/>
        <v>2437</v>
      </c>
      <c r="S52" s="16">
        <f t="shared" si="2"/>
        <v>2428</v>
      </c>
      <c r="T52" s="16">
        <f t="shared" si="3"/>
        <v>2197</v>
      </c>
      <c r="U52" s="16">
        <f t="shared" si="4"/>
        <v>2197</v>
      </c>
    </row>
    <row r="53" spans="1:21" ht="27.75" customHeight="1">
      <c r="A53" s="3">
        <v>9</v>
      </c>
      <c r="B53" s="60" t="s">
        <v>14</v>
      </c>
      <c r="C53" s="61"/>
      <c r="D53" s="16">
        <f>SUM(' Արարատ և Վարյոց ձոր'!D53+Արմավիր!D53+Արագածոտն!D53+Կոտայք!D53+Տավուշ!D53+Լոռի!D53+Սյունիք!D53+Գեղարքունիք!D53+Շիրակ!D53+'Երևան քր. դ. '!D53+'Երևան քաղ. դ. '!D53)</f>
        <v>283</v>
      </c>
      <c r="E53" s="16">
        <f>SUM(' Արարատ և Վարյոց ձոր'!E53+Արմավիր!E53+Արագածոտն!E53+Կոտայք!E53+Տավուշ!E53+Լոռի!E53+Սյունիք!E53+Գեղարքունիք!E53+Շիրակ!E53+'Երևան քր. դ. '!E53+'Երևան քաղ. դ. '!E53)</f>
        <v>262</v>
      </c>
      <c r="F53" s="16">
        <f>SUM(' Արարատ և Վարյոց ձոր'!F53+Արմավիր!F53+Արագածոտն!F53+Կոտայք!F53+Տավուշ!F53+Լոռի!F53+Սյունիք!F53+Գեղարքունիք!F53+Շիրակ!F53+'Երևան քր. դ. '!F53+'Երևան քաղ. դ. '!F53)</f>
        <v>39</v>
      </c>
      <c r="G53" s="16">
        <f>SUM(' Արարատ և Վարյոց ձոր'!G53+Արմավիր!G53+Արագածոտն!G53+Կոտայք!G53+Տավուշ!G53+Լոռի!G53+Սյունիք!G53+Գեղարքունիք!G53+Շիրակ!G53+'Երևան քր. դ. '!G53+'Երևան քաղ. դ. '!G53)</f>
        <v>261</v>
      </c>
      <c r="H53" s="16">
        <f>SUM(' Արարատ և Վարյոց ձոր'!H53+Արմավիր!H53+Արագածոտն!H53+Կոտայք!H53+Տավուշ!H53+Լոռի!H53+Սյունիք!H53+Գեղարքունիք!H53+Շիրակ!H53+'Երևան քր. դ. '!H53+'Երևան քաղ. դ. '!H53)</f>
        <v>3</v>
      </c>
      <c r="I53" s="16">
        <f>SUM(' Արարատ և Վարյոց ձոր'!I53+Արմավիր!I53+Արագածոտն!I53+Կոտայք!I53+Տավուշ!I53+Լոռի!I53+Սյունիք!I53+Գեղարքունիք!I53+Շիրակ!I53+'Երևան քր. դ. '!I53+'Երևան քաղ. դ. '!I53)</f>
        <v>21</v>
      </c>
      <c r="J53" s="16">
        <f>SUM(' Արարատ և Վարյոց ձոր'!J53+Արմավիր!J53+Արագածոտն!J53+Կոտայք!J53+Տավուշ!J53+Լոռի!J53+Սյունիք!J53+Գեղարքունիք!J53+Շիրակ!J53+'Երևան քր. դ. '!J53+'Երևան քաղ. դ. '!J53)</f>
        <v>0</v>
      </c>
      <c r="K53" s="16">
        <f>SUM(' Արարատ և Վարյոց ձոր'!K53+Արմավիր!K53+Արագածոտն!K53+Կոտայք!K53+Տավուշ!K53+Լոռի!K53+Սյունիք!K53+Գեղարքունիք!K53+Շիրակ!K53+'Երևան քր. դ. '!K53+'Երևան քաղ. դ. '!K53)</f>
        <v>39</v>
      </c>
      <c r="L53" s="16">
        <f>SUM(' Արարատ և Վարյոց ձոր'!L53+Արմավիր!L53+Արագածոտն!L53+Կոտայք!L53+Տավուշ!L53+Լոռի!L53+Սյունիք!L53+Գեղարքունիք!L53+Շիրակ!L53+'Երևան քր. դ. '!L53+'Երևան քաղ. դ. '!L53)</f>
        <v>363</v>
      </c>
      <c r="M53" s="16">
        <f>SUM(' Արարատ և Վարյոց ձոր'!M53+Արմավիր!M53+Արագածոտն!M53+Կոտայք!M53+Տավուշ!M53+Լոռի!M53+Սյունիք!M53+Գեղարքունիք!M53+Շիրակ!M53+'Երևան քր. դ. '!M53+'Երևան քաղ. դ. '!M53)</f>
        <v>0</v>
      </c>
      <c r="N53" s="16">
        <f>SUM(' Արարատ և Վարյոց ձոր'!N53+Արմավիր!N53+Արագածոտն!N53+Կոտայք!N53+Տավուշ!N53+Լոռի!N53+Սյունիք!N53+Գեղարքունիք!N53+Շիրակ!N53+'Երևան քր. դ. '!N53+'Երևան քաղ. դ. '!N53)</f>
        <v>161</v>
      </c>
      <c r="O53" s="16">
        <f>SUM(' Արարատ և Վարյոց ձոր'!O53+Արմավիր!O53+Արագածոտն!O53+Կոտայք!O53+Տավուշ!O53+Լոռի!O53+Սյունիք!O53+Գեղարքունիք!O53+Շիրակ!O53+'Երևան քր. դ. '!O53+'Երևան քաղ. դ. '!O53)</f>
        <v>2</v>
      </c>
      <c r="P53" s="16">
        <f>SUM(' Արարատ և Վարյոց ձոր'!P53+Արմավիր!P53+Արագածոտն!P53+Կոտայք!P53+Տավուշ!P53+Լոռի!P53+Սյունիք!P53+Գեղարքունիք!P53+Շիրակ!P53+'Երևան քր. դ. '!P53+'Երևան քաղ. դ. '!P53)</f>
        <v>0</v>
      </c>
      <c r="Q53" s="16">
        <f>SUM(' Արարատ և Վարյոց ձոր'!Q53+Արմավիր!Q53+Արագածոտն!Q53+Կոտայք!Q53+Տավուշ!Q53+Լոռի!Q53+Սյունիք!Q53+Գեղարքունիք!Q53+Շիրակ!Q53+'Երևան քր. դ. '!Q53+'Երևան քաղ. դ. '!Q53)</f>
        <v>0</v>
      </c>
      <c r="R53" s="16">
        <f t="shared" si="1"/>
        <v>545</v>
      </c>
      <c r="S53" s="16">
        <f t="shared" si="2"/>
        <v>524</v>
      </c>
      <c r="T53" s="16">
        <f t="shared" si="3"/>
        <v>363</v>
      </c>
      <c r="U53" s="16">
        <f t="shared" si="4"/>
        <v>363</v>
      </c>
    </row>
    <row r="54" spans="1:21" ht="40.5" customHeight="1">
      <c r="A54" s="62" t="s">
        <v>65</v>
      </c>
      <c r="B54" s="63"/>
      <c r="C54" s="64"/>
      <c r="D54" s="18">
        <f>SUM(' Արարատ և Վարյոց ձոր'!D54+Արմավիր!D54+Արագածոտն!D54+Կոտայք!D54+Տավուշ!D54+Լոռի!D54+Սյունիք!D54+Գեղարքունիք!D54+Շիրակ!D54+'Երևան քր. դ. '!D54+'Երևան քաղ. դ. '!D54)</f>
        <v>1358</v>
      </c>
      <c r="E54" s="18">
        <f>SUM(' Արարատ և Վարյոց ձոր'!E54+Արմավիր!E54+Արագածոտն!E54+Կոտայք!E54+Տավուշ!E54+Լոռի!E54+Սյունիք!E54+Գեղարքունիք!E54+Շիրակ!E54+'Երևան քր. դ. '!E54+'Երևան քաղ. դ. '!E54)</f>
        <v>29560</v>
      </c>
      <c r="F54" s="18">
        <f>SUM(' Արարատ և Վարյոց ձոր'!F54+Արմավիր!F54+Արագածոտն!F54+Կոտայք!F54+Տավուշ!F54+Լոռի!F54+Սյունիք!F54+Գեղարքունիք!F54+Շիրակ!F54+'Երևան քր. դ. '!F54+'Երևան քաղ. դ. '!F54)</f>
        <v>4925</v>
      </c>
      <c r="G54" s="18">
        <f>SUM(' Արարատ և Վարյոց ձոր'!G54+Արմավիր!G54+Արագածոտն!G54+Կոտայք!G54+Տավուշ!G54+Լոռի!G54+Սյունիք!G54+Գեղարքունիք!G54+Շիրակ!G54+'Երևան քր. դ. '!G54+'Երևան քաղ. դ. '!G54)</f>
        <v>21559</v>
      </c>
      <c r="H54" s="18">
        <f>SUM(' Արարատ և Վարյոց ձոր'!H54+Արմավիր!H54+Արագածոտն!H54+Կոտայք!H54+Տավուշ!H54+Լոռի!H54+Սյունիք!H54+Գեղարքունիք!H54+Շիրակ!H54+'Երևան քր. դ. '!H54+'Երևան քաղ. դ. '!H54)</f>
        <v>1442</v>
      </c>
      <c r="I54" s="18">
        <f>SUM(' Արարատ և Վարյոց ձոր'!I54+Արմավիր!I54+Արագածոտն!I54+Կոտայք!I54+Տավուշ!I54+Լոռի!I54+Սյունիք!I54+Գեղարքունիք!I54+Շիրակ!I54+'Երևան քր. դ. '!I54+'Երևան քաղ. դ. '!I54)</f>
        <v>70</v>
      </c>
      <c r="J54" s="18">
        <f>SUM(' Արարատ և Վարյոց ձոր'!J54+Արմավիր!J54+Արագածոտն!J54+Կոտայք!J54+Տավուշ!J54+Լոռի!J54+Սյունիք!J54+Գեղարքունիք!J54+Շիրակ!J54+'Երևան քր. դ. '!J54+'Երևան քաղ. դ. '!J54)</f>
        <v>1805</v>
      </c>
      <c r="K54" s="18">
        <f>SUM(' Արարատ և Վարյոց ձոր'!K54+Արմավիր!K54+Արագածոտն!K54+Կոտայք!K54+Տավուշ!K54+Լոռի!K54+Սյունիք!K54+Գեղարքունիք!K54+Շիրակ!K54+'Երևան քր. դ. '!K54+'Երևան քաղ. դ. '!K54)</f>
        <v>113</v>
      </c>
      <c r="L54" s="18">
        <f>SUM(' Արարատ և Վարյոց ձոր'!L54+Արմավիր!L54+Արագածոտն!L54+Կոտայք!L54+Տավուշ!L54+Լոռի!L54+Սյունիք!L54+Գեղարքունիք!L54+Շիրակ!L54+'Երևան քր. դ. '!L54+'Երևան քաղ. դ. '!L54)</f>
        <v>29914</v>
      </c>
      <c r="M54" s="18">
        <f>SUM(' Արարատ և Վարյոց ձոր'!M54+Արմավիր!M54+Արագածոտն!M54+Կոտայք!M54+Տավուշ!M54+Լոռի!M54+Սյունիք!M54+Գեղարքունիք!M54+Շիրակ!M54+'Երևան քր. դ. '!M54+'Երևան քաղ. դ. '!M54)</f>
        <v>87</v>
      </c>
      <c r="N54" s="18">
        <f>SUM(' Արարատ և Վարյոց ձոր'!N54+Արմավիր!N54+Արագածոտն!N54+Կոտայք!N54+Տավուշ!N54+Լոռի!N54+Սյունիք!N54+Գեղարքունիք!N54+Շիրակ!N54+'Երևան քր. դ. '!N54+'Երևան քաղ. դ. '!N54)</f>
        <v>831</v>
      </c>
      <c r="O54" s="18">
        <f>SUM(' Արարատ և Վարյոց ձոր'!O54+Արմավիր!O54+Արագածոտն!O54+Կոտայք!O54+Տավուշ!O54+Լոռի!O54+Սյունիք!O54+Գեղարքունիք!O54+Շիրակ!O54+'Երևան քր. դ. '!O54+'Երևան քաղ. դ. '!O54)</f>
        <v>3063</v>
      </c>
      <c r="P54" s="18">
        <f>SUM(' Արարատ և Վարյոց ձոր'!P54+Արմավիր!P54+Արագածոտն!P54+Կոտայք!P54+Տավուշ!P54+Լոռի!P54+Սյունիք!P54+Գեղարքունիք!P54+Շիրակ!P54+'Երևան քր. դ. '!P54+'Երևան քաղ. դ. '!P54)</f>
        <v>282</v>
      </c>
      <c r="Q54" s="18">
        <f>SUM(' Արարատ և Վարյոց ձոր'!Q54+Արմավիր!Q54+Արագածոտն!Q54+Կոտայք!Q54+Տավուշ!Q54+Լոռի!Q54+Սյունիք!Q54+Գեղարքունիք!Q54+Շիրակ!Q54+'Երևան քր. դ. '!Q54+'Երևան քաղ. դ. '!Q54)</f>
        <v>1416</v>
      </c>
      <c r="R54" s="19">
        <f t="shared" ref="R54:U54" si="10">R6+R12+R21+R29+R42+R44</f>
        <v>30918</v>
      </c>
      <c r="S54" s="19">
        <f t="shared" si="10"/>
        <v>30832</v>
      </c>
      <c r="T54" s="19">
        <f t="shared" si="10"/>
        <v>29914</v>
      </c>
      <c r="U54" s="19">
        <f t="shared" si="10"/>
        <v>29914</v>
      </c>
    </row>
    <row r="55" spans="1:21" hidden="1"/>
    <row r="56" spans="1:21" hidden="1"/>
    <row r="57" spans="1:21" hidden="1"/>
    <row r="58" spans="1:21" ht="121.5" customHeight="1">
      <c r="C58" s="55" t="s">
        <v>118</v>
      </c>
      <c r="D58" s="56"/>
      <c r="E58" s="56"/>
      <c r="F58" s="56"/>
    </row>
  </sheetData>
  <sheetProtection sheet="1" objects="1" scenarios="1"/>
  <mergeCells count="62">
    <mergeCell ref="B37:C37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3:C33"/>
    <mergeCell ref="B34:C34"/>
    <mergeCell ref="B35:C35"/>
    <mergeCell ref="D1:M1"/>
    <mergeCell ref="M3:M4"/>
    <mergeCell ref="B17:C17"/>
    <mergeCell ref="A3:C4"/>
    <mergeCell ref="D3:D4"/>
    <mergeCell ref="E3:E4"/>
    <mergeCell ref="F3:L3"/>
    <mergeCell ref="B10:C10"/>
    <mergeCell ref="A1:B1"/>
    <mergeCell ref="N3:N4"/>
    <mergeCell ref="O3:O4"/>
    <mergeCell ref="P3:Q3"/>
    <mergeCell ref="A2:Q2"/>
    <mergeCell ref="B18:C18"/>
    <mergeCell ref="A6:C6"/>
    <mergeCell ref="B7:C7"/>
    <mergeCell ref="B8:C8"/>
    <mergeCell ref="B9:C9"/>
    <mergeCell ref="B11:C11"/>
    <mergeCell ref="A12:C12"/>
    <mergeCell ref="B13:C13"/>
    <mergeCell ref="B14:C14"/>
    <mergeCell ref="B15:C15"/>
    <mergeCell ref="B16:C16"/>
    <mergeCell ref="B52:C52"/>
    <mergeCell ref="B53:C53"/>
    <mergeCell ref="B38:C38"/>
    <mergeCell ref="B39:C39"/>
    <mergeCell ref="B40:C40"/>
    <mergeCell ref="B41:C41"/>
    <mergeCell ref="C58:F58"/>
    <mergeCell ref="N1:Q1"/>
    <mergeCell ref="A42:C42"/>
    <mergeCell ref="B31:C31"/>
    <mergeCell ref="B32:C32"/>
    <mergeCell ref="A54:C54"/>
    <mergeCell ref="B43:C43"/>
    <mergeCell ref="A44:C44"/>
    <mergeCell ref="B45:C45"/>
    <mergeCell ref="B46:C46"/>
    <mergeCell ref="B47:C47"/>
    <mergeCell ref="B48:C48"/>
    <mergeCell ref="B49:C49"/>
    <mergeCell ref="B36:C36"/>
    <mergeCell ref="B50:C50"/>
    <mergeCell ref="B51:C5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0"/>
  </sheetPr>
  <dimension ref="A1:AF62"/>
  <sheetViews>
    <sheetView topLeftCell="A45" zoomScale="80" zoomScaleNormal="80" workbookViewId="0">
      <selection activeCell="N68" sqref="N68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21" style="15" customWidth="1"/>
    <col min="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60" customHeight="1">
      <c r="A1" s="57"/>
      <c r="B1" s="57"/>
      <c r="C1" s="14" t="s">
        <v>121</v>
      </c>
      <c r="D1" s="81"/>
      <c r="E1" s="57"/>
      <c r="F1" s="57"/>
      <c r="G1" s="57"/>
      <c r="H1" s="57"/>
      <c r="I1" s="57"/>
      <c r="J1" s="57"/>
      <c r="K1" s="57"/>
      <c r="L1" s="57"/>
      <c r="M1" s="57"/>
      <c r="N1" s="57" t="s">
        <v>62</v>
      </c>
      <c r="O1" s="57"/>
      <c r="P1" s="57"/>
      <c r="Q1" s="57"/>
    </row>
    <row r="2" spans="1:21" ht="114.75" customHeight="1">
      <c r="A2" s="71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21" ht="51" customHeight="1">
      <c r="A3" s="101" t="s">
        <v>61</v>
      </c>
      <c r="B3" s="102"/>
      <c r="C3" s="102"/>
      <c r="D3" s="68" t="s">
        <v>25</v>
      </c>
      <c r="E3" s="68" t="s">
        <v>26</v>
      </c>
      <c r="F3" s="86" t="s">
        <v>27</v>
      </c>
      <c r="G3" s="86"/>
      <c r="H3" s="86"/>
      <c r="I3" s="86"/>
      <c r="J3" s="86"/>
      <c r="K3" s="86"/>
      <c r="L3" s="86"/>
      <c r="M3" s="68" t="s">
        <v>32</v>
      </c>
      <c r="N3" s="68" t="s">
        <v>33</v>
      </c>
      <c r="O3" s="68" t="s">
        <v>34</v>
      </c>
      <c r="P3" s="69" t="s">
        <v>55</v>
      </c>
      <c r="Q3" s="70"/>
    </row>
    <row r="4" spans="1:21" ht="141.75" customHeight="1">
      <c r="A4" s="103"/>
      <c r="B4" s="104"/>
      <c r="C4" s="104"/>
      <c r="D4" s="68"/>
      <c r="E4" s="68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68"/>
      <c r="N4" s="68"/>
      <c r="O4" s="68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74" t="s">
        <v>0</v>
      </c>
      <c r="B6" s="75"/>
      <c r="C6" s="76"/>
      <c r="D6" s="33">
        <f>SUM(D7:D11)</f>
        <v>1</v>
      </c>
      <c r="E6" s="33">
        <f t="shared" ref="E6:Q6" si="0">SUM(E7:E11)</f>
        <v>358</v>
      </c>
      <c r="F6" s="33">
        <f t="shared" si="0"/>
        <v>25</v>
      </c>
      <c r="G6" s="33">
        <f t="shared" si="0"/>
        <v>248</v>
      </c>
      <c r="H6" s="33">
        <f t="shared" si="0"/>
        <v>79</v>
      </c>
      <c r="I6" s="33">
        <f t="shared" si="0"/>
        <v>0</v>
      </c>
      <c r="J6" s="33">
        <f t="shared" si="0"/>
        <v>5</v>
      </c>
      <c r="K6" s="33">
        <f t="shared" si="0"/>
        <v>0</v>
      </c>
      <c r="L6" s="33">
        <f t="shared" si="0"/>
        <v>357</v>
      </c>
      <c r="M6" s="33">
        <f t="shared" si="0"/>
        <v>0</v>
      </c>
      <c r="N6" s="33">
        <f t="shared" si="0"/>
        <v>1</v>
      </c>
      <c r="O6" s="33">
        <f t="shared" si="0"/>
        <v>91</v>
      </c>
      <c r="P6" s="33">
        <f t="shared" si="0"/>
        <v>1</v>
      </c>
      <c r="Q6" s="33">
        <f t="shared" si="0"/>
        <v>60</v>
      </c>
      <c r="R6" s="16">
        <f>SUM(R7:R11)</f>
        <v>359</v>
      </c>
      <c r="S6" s="16">
        <f>SUM(S7:S11)</f>
        <v>358</v>
      </c>
      <c r="T6" s="16">
        <f>SUM(T7:T11)</f>
        <v>357</v>
      </c>
      <c r="U6" s="16">
        <f>SUM(U7:U11)</f>
        <v>357</v>
      </c>
    </row>
    <row r="7" spans="1:21" ht="46.5" customHeight="1">
      <c r="A7" s="3">
        <v>1</v>
      </c>
      <c r="B7" s="77" t="s">
        <v>2</v>
      </c>
      <c r="C7" s="78"/>
      <c r="D7" s="28"/>
      <c r="E7" s="28">
        <v>213</v>
      </c>
      <c r="F7" s="28">
        <v>21</v>
      </c>
      <c r="G7" s="28">
        <v>152</v>
      </c>
      <c r="H7" s="28">
        <v>35</v>
      </c>
      <c r="I7" s="28"/>
      <c r="J7" s="28">
        <v>5</v>
      </c>
      <c r="K7" s="28"/>
      <c r="L7" s="28">
        <v>213</v>
      </c>
      <c r="M7" s="28"/>
      <c r="N7" s="28"/>
      <c r="O7" s="33">
        <v>40</v>
      </c>
      <c r="P7" s="28"/>
      <c r="Q7" s="28">
        <v>22</v>
      </c>
      <c r="R7" s="16">
        <f>+D7+E7</f>
        <v>213</v>
      </c>
      <c r="S7" s="16">
        <f>+L7+M7+N7</f>
        <v>213</v>
      </c>
      <c r="T7" s="16">
        <f>+L7</f>
        <v>213</v>
      </c>
      <c r="U7" s="16">
        <f>+F7+G7+H7+I7+J7+K7</f>
        <v>213</v>
      </c>
    </row>
    <row r="8" spans="1:21" ht="42" customHeight="1">
      <c r="A8" s="3">
        <v>2</v>
      </c>
      <c r="B8" s="77" t="s">
        <v>64</v>
      </c>
      <c r="C8" s="78"/>
      <c r="D8" s="28">
        <v>1</v>
      </c>
      <c r="E8" s="28">
        <v>135</v>
      </c>
      <c r="F8" s="28">
        <v>4</v>
      </c>
      <c r="G8" s="28">
        <v>90</v>
      </c>
      <c r="H8" s="28">
        <v>41</v>
      </c>
      <c r="I8" s="28"/>
      <c r="J8" s="28"/>
      <c r="K8" s="28"/>
      <c r="L8" s="28">
        <v>135</v>
      </c>
      <c r="M8" s="28"/>
      <c r="N8" s="28">
        <v>1</v>
      </c>
      <c r="O8" s="33">
        <v>49</v>
      </c>
      <c r="P8" s="28"/>
      <c r="Q8" s="28">
        <v>37</v>
      </c>
      <c r="R8" s="16">
        <f t="shared" ref="R8:R11" si="1">+D8+E8</f>
        <v>136</v>
      </c>
      <c r="S8" s="16">
        <f t="shared" ref="S8:S11" si="2">+L8+M8+N8</f>
        <v>136</v>
      </c>
      <c r="T8" s="16">
        <f t="shared" ref="T8:T11" si="3">+L8</f>
        <v>135</v>
      </c>
      <c r="U8" s="16">
        <f t="shared" ref="U8:U11" si="4">+F8+G8+H8+I8+J8+K8</f>
        <v>135</v>
      </c>
    </row>
    <row r="9" spans="1:21" ht="46.5" customHeight="1">
      <c r="A9" s="3">
        <v>3</v>
      </c>
      <c r="B9" s="77" t="s">
        <v>1</v>
      </c>
      <c r="C9" s="78"/>
      <c r="D9" s="28"/>
      <c r="E9" s="28">
        <v>7</v>
      </c>
      <c r="F9" s="28"/>
      <c r="G9" s="28">
        <v>4</v>
      </c>
      <c r="H9" s="28">
        <v>3</v>
      </c>
      <c r="I9" s="28"/>
      <c r="J9" s="28"/>
      <c r="K9" s="28"/>
      <c r="L9" s="28">
        <v>7</v>
      </c>
      <c r="M9" s="28"/>
      <c r="N9" s="28"/>
      <c r="O9" s="33">
        <v>2</v>
      </c>
      <c r="P9" s="28">
        <v>1</v>
      </c>
      <c r="Q9" s="28">
        <v>1</v>
      </c>
      <c r="R9" s="16">
        <f t="shared" si="1"/>
        <v>7</v>
      </c>
      <c r="S9" s="16">
        <f t="shared" si="2"/>
        <v>7</v>
      </c>
      <c r="T9" s="16">
        <f t="shared" si="3"/>
        <v>7</v>
      </c>
      <c r="U9" s="16">
        <f t="shared" si="4"/>
        <v>7</v>
      </c>
    </row>
    <row r="10" spans="1:21" ht="46.5" customHeight="1">
      <c r="A10" s="5">
        <v>4</v>
      </c>
      <c r="B10" s="77" t="s">
        <v>59</v>
      </c>
      <c r="C10" s="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>
        <v>0</v>
      </c>
      <c r="O10" s="33">
        <v>0</v>
      </c>
      <c r="P10" s="28">
        <v>0</v>
      </c>
      <c r="Q10" s="28"/>
      <c r="R10" s="16">
        <f t="shared" si="1"/>
        <v>0</v>
      </c>
      <c r="S10" s="16">
        <f t="shared" si="2"/>
        <v>0</v>
      </c>
      <c r="T10" s="16">
        <f t="shared" si="3"/>
        <v>0</v>
      </c>
      <c r="U10" s="16">
        <f t="shared" si="4"/>
        <v>0</v>
      </c>
    </row>
    <row r="11" spans="1:21" ht="41.25" customHeight="1">
      <c r="A11" s="5">
        <v>5</v>
      </c>
      <c r="B11" s="79" t="s">
        <v>60</v>
      </c>
      <c r="C11" s="79"/>
      <c r="D11" s="28"/>
      <c r="E11" s="28">
        <v>3</v>
      </c>
      <c r="F11" s="28"/>
      <c r="G11" s="28">
        <v>2</v>
      </c>
      <c r="H11" s="28"/>
      <c r="I11" s="28"/>
      <c r="J11" s="28"/>
      <c r="K11" s="28"/>
      <c r="L11" s="28">
        <v>2</v>
      </c>
      <c r="M11" s="28"/>
      <c r="N11" s="28">
        <v>0</v>
      </c>
      <c r="O11" s="33">
        <v>0</v>
      </c>
      <c r="P11" s="28">
        <v>0</v>
      </c>
      <c r="Q11" s="28"/>
      <c r="R11" s="16">
        <f t="shared" si="1"/>
        <v>3</v>
      </c>
      <c r="S11" s="16">
        <f t="shared" si="2"/>
        <v>2</v>
      </c>
      <c r="T11" s="16">
        <f t="shared" si="3"/>
        <v>2</v>
      </c>
      <c r="U11" s="16">
        <f t="shared" si="4"/>
        <v>2</v>
      </c>
    </row>
    <row r="12" spans="1:21" ht="63" customHeight="1">
      <c r="A12" s="74" t="s">
        <v>3</v>
      </c>
      <c r="B12" s="80"/>
      <c r="C12" s="80"/>
      <c r="D12" s="28">
        <f>SUM(D13:D20)</f>
        <v>0</v>
      </c>
      <c r="E12" s="28">
        <f t="shared" ref="E12:Q12" si="5">SUM(E13:E20)</f>
        <v>14</v>
      </c>
      <c r="F12" s="28">
        <f t="shared" si="5"/>
        <v>2</v>
      </c>
      <c r="G12" s="28">
        <f t="shared" si="5"/>
        <v>4</v>
      </c>
      <c r="H12" s="28">
        <f t="shared" si="5"/>
        <v>4</v>
      </c>
      <c r="I12" s="28">
        <f t="shared" si="5"/>
        <v>0</v>
      </c>
      <c r="J12" s="28">
        <f t="shared" si="5"/>
        <v>4</v>
      </c>
      <c r="K12" s="28">
        <f t="shared" si="5"/>
        <v>0</v>
      </c>
      <c r="L12" s="28">
        <f t="shared" si="5"/>
        <v>14</v>
      </c>
      <c r="M12" s="28">
        <f t="shared" si="5"/>
        <v>0</v>
      </c>
      <c r="N12" s="28">
        <f t="shared" si="5"/>
        <v>0</v>
      </c>
      <c r="O12" s="28">
        <f t="shared" si="5"/>
        <v>5</v>
      </c>
      <c r="P12" s="28">
        <f t="shared" si="5"/>
        <v>2</v>
      </c>
      <c r="Q12" s="28">
        <f t="shared" si="5"/>
        <v>2</v>
      </c>
      <c r="R12" s="17">
        <f t="shared" ref="R12:U12" si="6">SUM(R13:R20)</f>
        <v>14</v>
      </c>
      <c r="S12" s="17">
        <f t="shared" si="6"/>
        <v>14</v>
      </c>
      <c r="T12" s="17">
        <f t="shared" si="6"/>
        <v>14</v>
      </c>
      <c r="U12" s="17">
        <f t="shared" si="6"/>
        <v>14</v>
      </c>
    </row>
    <row r="13" spans="1:21" ht="47.25" customHeight="1">
      <c r="A13" s="3">
        <v>1</v>
      </c>
      <c r="B13" s="60" t="s">
        <v>4</v>
      </c>
      <c r="C13" s="61"/>
      <c r="D13" s="28"/>
      <c r="E13" s="28">
        <v>10</v>
      </c>
      <c r="F13" s="28">
        <v>2</v>
      </c>
      <c r="G13" s="28">
        <v>4</v>
      </c>
      <c r="H13" s="28">
        <v>3</v>
      </c>
      <c r="I13" s="28"/>
      <c r="J13" s="28">
        <v>1</v>
      </c>
      <c r="K13" s="28"/>
      <c r="L13" s="28">
        <v>10</v>
      </c>
      <c r="M13" s="28"/>
      <c r="N13" s="28"/>
      <c r="O13" s="28">
        <v>3</v>
      </c>
      <c r="P13" s="28"/>
      <c r="Q13" s="28">
        <v>2</v>
      </c>
      <c r="R13" s="16">
        <f t="shared" ref="R13:R20" si="7">+D13+E13</f>
        <v>10</v>
      </c>
      <c r="S13" s="16">
        <f t="shared" ref="S13:S20" si="8">+L13+M13+N13</f>
        <v>10</v>
      </c>
      <c r="T13" s="16">
        <f t="shared" ref="T13:T20" si="9">+L13</f>
        <v>10</v>
      </c>
      <c r="U13" s="16">
        <f t="shared" ref="U13:U20" si="10">+F13+G13+H13+I13+J13+K13</f>
        <v>10</v>
      </c>
    </row>
    <row r="14" spans="1:21" ht="54" customHeight="1">
      <c r="A14" s="3">
        <v>2</v>
      </c>
      <c r="B14" s="60" t="s">
        <v>5</v>
      </c>
      <c r="C14" s="61"/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16">
        <f t="shared" si="7"/>
        <v>0</v>
      </c>
      <c r="S14" s="16">
        <f t="shared" si="8"/>
        <v>0</v>
      </c>
      <c r="T14" s="16">
        <f t="shared" si="9"/>
        <v>0</v>
      </c>
      <c r="U14" s="16">
        <f t="shared" si="10"/>
        <v>0</v>
      </c>
    </row>
    <row r="15" spans="1:21" ht="42" customHeight="1">
      <c r="A15" s="4">
        <v>3</v>
      </c>
      <c r="B15" s="60" t="s">
        <v>6</v>
      </c>
      <c r="C15" s="6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16">
        <f t="shared" si="7"/>
        <v>0</v>
      </c>
      <c r="S15" s="16">
        <f t="shared" si="8"/>
        <v>0</v>
      </c>
      <c r="T15" s="16">
        <f t="shared" si="9"/>
        <v>0</v>
      </c>
      <c r="U15" s="16">
        <f t="shared" si="10"/>
        <v>0</v>
      </c>
    </row>
    <row r="16" spans="1:21" ht="57" customHeight="1">
      <c r="A16" s="3">
        <v>4</v>
      </c>
      <c r="B16" s="60" t="s">
        <v>7</v>
      </c>
      <c r="C16" s="6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16">
        <f t="shared" si="7"/>
        <v>0</v>
      </c>
      <c r="S16" s="16">
        <f t="shared" si="8"/>
        <v>0</v>
      </c>
      <c r="T16" s="16">
        <f t="shared" si="9"/>
        <v>0</v>
      </c>
      <c r="U16" s="16">
        <f t="shared" si="10"/>
        <v>0</v>
      </c>
    </row>
    <row r="17" spans="1:32" ht="38.25" customHeight="1">
      <c r="A17" s="3">
        <v>5</v>
      </c>
      <c r="B17" s="60" t="s">
        <v>8</v>
      </c>
      <c r="C17" s="61"/>
      <c r="D17" s="28"/>
      <c r="E17" s="28">
        <v>4</v>
      </c>
      <c r="F17" s="28"/>
      <c r="G17" s="28"/>
      <c r="H17" s="28">
        <v>1</v>
      </c>
      <c r="I17" s="28"/>
      <c r="J17" s="28">
        <v>3</v>
      </c>
      <c r="K17" s="28"/>
      <c r="L17" s="28">
        <v>4</v>
      </c>
      <c r="M17" s="28"/>
      <c r="N17" s="28"/>
      <c r="O17" s="28">
        <v>2</v>
      </c>
      <c r="P17" s="28">
        <v>2</v>
      </c>
      <c r="Q17" s="28"/>
      <c r="R17" s="16">
        <f t="shared" si="7"/>
        <v>4</v>
      </c>
      <c r="S17" s="16">
        <f t="shared" si="8"/>
        <v>4</v>
      </c>
      <c r="T17" s="16">
        <f t="shared" si="9"/>
        <v>4</v>
      </c>
      <c r="U17" s="16">
        <f t="shared" si="10"/>
        <v>4</v>
      </c>
    </row>
    <row r="18" spans="1:32" ht="47.25" customHeight="1">
      <c r="A18" s="4">
        <v>6</v>
      </c>
      <c r="B18" s="60" t="s">
        <v>9</v>
      </c>
      <c r="C18" s="6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16">
        <f t="shared" si="7"/>
        <v>0</v>
      </c>
      <c r="S18" s="16">
        <f t="shared" si="8"/>
        <v>0</v>
      </c>
      <c r="T18" s="16">
        <f t="shared" si="9"/>
        <v>0</v>
      </c>
      <c r="U18" s="16">
        <f t="shared" si="10"/>
        <v>0</v>
      </c>
    </row>
    <row r="19" spans="1:32" ht="44.25" customHeight="1">
      <c r="A19" s="3">
        <v>7</v>
      </c>
      <c r="B19" s="60" t="s">
        <v>10</v>
      </c>
      <c r="C19" s="6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16">
        <f t="shared" si="7"/>
        <v>0</v>
      </c>
      <c r="S19" s="16">
        <f t="shared" si="8"/>
        <v>0</v>
      </c>
      <c r="T19" s="16">
        <f t="shared" si="9"/>
        <v>0</v>
      </c>
      <c r="U19" s="16">
        <f t="shared" si="10"/>
        <v>0</v>
      </c>
    </row>
    <row r="20" spans="1:32" ht="45.75" customHeight="1">
      <c r="A20" s="3">
        <v>8</v>
      </c>
      <c r="B20" s="60" t="s">
        <v>11</v>
      </c>
      <c r="C20" s="6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16">
        <f t="shared" si="7"/>
        <v>0</v>
      </c>
      <c r="S20" s="16">
        <f t="shared" si="8"/>
        <v>0</v>
      </c>
      <c r="T20" s="16">
        <f t="shared" si="9"/>
        <v>0</v>
      </c>
      <c r="U20" s="16">
        <f t="shared" si="10"/>
        <v>0</v>
      </c>
    </row>
    <row r="21" spans="1:32" ht="42" customHeight="1">
      <c r="A21" s="66" t="s">
        <v>48</v>
      </c>
      <c r="B21" s="66"/>
      <c r="C21" s="66"/>
      <c r="D21" s="28">
        <f>SUM(D22:D28)</f>
        <v>0</v>
      </c>
      <c r="E21" s="28">
        <f t="shared" ref="E21:Q21" si="11">SUM(E22:E28)</f>
        <v>786</v>
      </c>
      <c r="F21" s="28">
        <f t="shared" si="11"/>
        <v>96</v>
      </c>
      <c r="G21" s="28">
        <f t="shared" si="11"/>
        <v>640</v>
      </c>
      <c r="H21" s="28">
        <f t="shared" si="11"/>
        <v>4</v>
      </c>
      <c r="I21" s="28">
        <f t="shared" si="11"/>
        <v>0</v>
      </c>
      <c r="J21" s="28">
        <f t="shared" si="11"/>
        <v>46</v>
      </c>
      <c r="K21" s="28">
        <f t="shared" si="11"/>
        <v>0</v>
      </c>
      <c r="L21" s="28">
        <f t="shared" si="11"/>
        <v>786</v>
      </c>
      <c r="M21" s="28">
        <f t="shared" si="11"/>
        <v>0</v>
      </c>
      <c r="N21" s="28">
        <f t="shared" si="11"/>
        <v>0</v>
      </c>
      <c r="O21" s="28">
        <f t="shared" si="11"/>
        <v>13</v>
      </c>
      <c r="P21" s="28">
        <f t="shared" si="11"/>
        <v>2</v>
      </c>
      <c r="Q21" s="28">
        <f t="shared" si="11"/>
        <v>8</v>
      </c>
      <c r="R21" s="17">
        <f t="shared" ref="R21:U21" si="12">SUM(R22:R28)</f>
        <v>786</v>
      </c>
      <c r="S21" s="17">
        <f t="shared" si="12"/>
        <v>786</v>
      </c>
      <c r="T21" s="17">
        <f t="shared" si="12"/>
        <v>786</v>
      </c>
      <c r="U21" s="17">
        <f t="shared" si="12"/>
        <v>786</v>
      </c>
    </row>
    <row r="22" spans="1:32" ht="42" customHeight="1">
      <c r="A22" s="30">
        <v>1</v>
      </c>
      <c r="B22" s="88" t="s">
        <v>36</v>
      </c>
      <c r="C22" s="89"/>
      <c r="D22" s="28"/>
      <c r="E22" s="28">
        <v>441</v>
      </c>
      <c r="F22" s="28">
        <v>80</v>
      </c>
      <c r="G22" s="28">
        <v>336</v>
      </c>
      <c r="H22" s="28">
        <v>3</v>
      </c>
      <c r="I22" s="28"/>
      <c r="J22" s="28">
        <v>22</v>
      </c>
      <c r="K22" s="28"/>
      <c r="L22" s="28">
        <v>441</v>
      </c>
      <c r="M22" s="28"/>
      <c r="N22" s="28"/>
      <c r="O22" s="28">
        <v>9</v>
      </c>
      <c r="P22" s="28">
        <v>2</v>
      </c>
      <c r="Q22" s="28">
        <v>5</v>
      </c>
      <c r="R22" s="16">
        <f t="shared" ref="R22:R28" si="13">+D22+E22</f>
        <v>441</v>
      </c>
      <c r="S22" s="16">
        <f t="shared" ref="S22:S28" si="14">+L22+M22+N22</f>
        <v>441</v>
      </c>
      <c r="T22" s="16">
        <f t="shared" ref="T22:T28" si="15">+L22</f>
        <v>441</v>
      </c>
      <c r="U22" s="16">
        <f t="shared" ref="U22:U28" si="16">+F22+G22+H22+I22+J22+K22</f>
        <v>441</v>
      </c>
    </row>
    <row r="23" spans="1:32" s="2" customFormat="1" ht="45" customHeight="1">
      <c r="A23" s="30">
        <v>2</v>
      </c>
      <c r="B23" s="88" t="s">
        <v>37</v>
      </c>
      <c r="C23" s="8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6">
        <f t="shared" si="13"/>
        <v>0</v>
      </c>
      <c r="S23" s="16">
        <f t="shared" si="14"/>
        <v>0</v>
      </c>
      <c r="T23" s="16">
        <f t="shared" si="15"/>
        <v>0</v>
      </c>
      <c r="U23" s="16">
        <f t="shared" si="16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90" t="s">
        <v>38</v>
      </c>
      <c r="C24" s="91"/>
      <c r="D24" s="28"/>
      <c r="E24" s="28">
        <v>3</v>
      </c>
      <c r="F24" s="28">
        <v>1</v>
      </c>
      <c r="G24" s="28">
        <v>2</v>
      </c>
      <c r="H24" s="28"/>
      <c r="I24" s="28"/>
      <c r="J24" s="28"/>
      <c r="K24" s="28"/>
      <c r="L24" s="28">
        <v>3</v>
      </c>
      <c r="M24" s="28"/>
      <c r="N24" s="28"/>
      <c r="O24" s="28"/>
      <c r="P24" s="28"/>
      <c r="Q24" s="28"/>
      <c r="R24" s="16">
        <f t="shared" si="13"/>
        <v>3</v>
      </c>
      <c r="S24" s="16">
        <f t="shared" si="14"/>
        <v>3</v>
      </c>
      <c r="T24" s="16">
        <f t="shared" si="15"/>
        <v>3</v>
      </c>
      <c r="U24" s="16">
        <f t="shared" si="16"/>
        <v>3</v>
      </c>
    </row>
    <row r="25" spans="1:32" ht="42" customHeight="1">
      <c r="A25" s="3">
        <v>4</v>
      </c>
      <c r="B25" s="92" t="s">
        <v>39</v>
      </c>
      <c r="C25" s="91"/>
      <c r="D25" s="28"/>
      <c r="E25" s="28">
        <v>138</v>
      </c>
      <c r="F25" s="28">
        <v>6</v>
      </c>
      <c r="G25" s="28">
        <v>127</v>
      </c>
      <c r="H25" s="28"/>
      <c r="I25" s="28"/>
      <c r="J25" s="28">
        <v>5</v>
      </c>
      <c r="K25" s="28"/>
      <c r="L25" s="28">
        <v>138</v>
      </c>
      <c r="M25" s="28"/>
      <c r="N25" s="28"/>
      <c r="O25" s="28">
        <v>2</v>
      </c>
      <c r="P25" s="28"/>
      <c r="Q25" s="28">
        <v>2</v>
      </c>
      <c r="R25" s="16">
        <f t="shared" si="13"/>
        <v>138</v>
      </c>
      <c r="S25" s="16">
        <f t="shared" si="14"/>
        <v>138</v>
      </c>
      <c r="T25" s="16">
        <f t="shared" si="15"/>
        <v>138</v>
      </c>
      <c r="U25" s="16">
        <f t="shared" si="16"/>
        <v>138</v>
      </c>
    </row>
    <row r="26" spans="1:32" ht="76.5" customHeight="1">
      <c r="A26" s="30">
        <v>5</v>
      </c>
      <c r="B26" s="92" t="s">
        <v>41</v>
      </c>
      <c r="C26" s="91"/>
      <c r="D26" s="28"/>
      <c r="E26" s="28">
        <v>19</v>
      </c>
      <c r="F26" s="28">
        <v>6</v>
      </c>
      <c r="G26" s="28">
        <v>12</v>
      </c>
      <c r="H26" s="28"/>
      <c r="I26" s="28"/>
      <c r="J26" s="28">
        <v>1</v>
      </c>
      <c r="K26" s="28"/>
      <c r="L26" s="28">
        <v>19</v>
      </c>
      <c r="M26" s="28"/>
      <c r="N26" s="28"/>
      <c r="O26" s="28">
        <v>2</v>
      </c>
      <c r="P26" s="28"/>
      <c r="Q26" s="28">
        <v>1</v>
      </c>
      <c r="R26" s="16">
        <f t="shared" si="13"/>
        <v>19</v>
      </c>
      <c r="S26" s="16">
        <f t="shared" si="14"/>
        <v>19</v>
      </c>
      <c r="T26" s="16">
        <f t="shared" si="15"/>
        <v>19</v>
      </c>
      <c r="U26" s="16">
        <f t="shared" si="16"/>
        <v>19</v>
      </c>
    </row>
    <row r="27" spans="1:32" ht="92.25" customHeight="1">
      <c r="A27" s="3">
        <v>6</v>
      </c>
      <c r="B27" s="92" t="s">
        <v>40</v>
      </c>
      <c r="C27" s="91"/>
      <c r="D27" s="28"/>
      <c r="E27" s="28">
        <v>185</v>
      </c>
      <c r="F27" s="28">
        <v>3</v>
      </c>
      <c r="G27" s="28">
        <v>163</v>
      </c>
      <c r="H27" s="28">
        <v>1</v>
      </c>
      <c r="I27" s="28"/>
      <c r="J27" s="28">
        <v>18</v>
      </c>
      <c r="K27" s="28"/>
      <c r="L27" s="28">
        <v>185</v>
      </c>
      <c r="M27" s="28"/>
      <c r="N27" s="28"/>
      <c r="O27" s="28"/>
      <c r="P27" s="28"/>
      <c r="Q27" s="28"/>
      <c r="R27" s="16">
        <f t="shared" si="13"/>
        <v>185</v>
      </c>
      <c r="S27" s="16">
        <f t="shared" si="14"/>
        <v>185</v>
      </c>
      <c r="T27" s="16">
        <f t="shared" si="15"/>
        <v>185</v>
      </c>
      <c r="U27" s="16">
        <f t="shared" si="16"/>
        <v>185</v>
      </c>
    </row>
    <row r="28" spans="1:32" ht="84" customHeight="1">
      <c r="A28" s="3">
        <v>7</v>
      </c>
      <c r="B28" s="92" t="s">
        <v>42</v>
      </c>
      <c r="C28" s="9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16">
        <f t="shared" si="13"/>
        <v>0</v>
      </c>
      <c r="S28" s="16">
        <f t="shared" si="14"/>
        <v>0</v>
      </c>
      <c r="T28" s="16">
        <f t="shared" si="15"/>
        <v>0</v>
      </c>
      <c r="U28" s="16">
        <f t="shared" si="16"/>
        <v>0</v>
      </c>
    </row>
    <row r="29" spans="1:32" ht="56.25" customHeight="1">
      <c r="A29" s="66" t="s">
        <v>49</v>
      </c>
      <c r="B29" s="66"/>
      <c r="C29" s="66"/>
      <c r="D29" s="28">
        <f>SUM(D30:D41)</f>
        <v>0</v>
      </c>
      <c r="E29" s="28">
        <f t="shared" ref="E29:Q29" si="17">SUM(E30:E41)</f>
        <v>12</v>
      </c>
      <c r="F29" s="28">
        <f t="shared" si="17"/>
        <v>6</v>
      </c>
      <c r="G29" s="28">
        <f t="shared" si="17"/>
        <v>6</v>
      </c>
      <c r="H29" s="28">
        <f t="shared" si="17"/>
        <v>0</v>
      </c>
      <c r="I29" s="28">
        <f t="shared" si="17"/>
        <v>0</v>
      </c>
      <c r="J29" s="28">
        <f t="shared" si="17"/>
        <v>0</v>
      </c>
      <c r="K29" s="28">
        <f t="shared" si="17"/>
        <v>0</v>
      </c>
      <c r="L29" s="28">
        <f t="shared" si="17"/>
        <v>12</v>
      </c>
      <c r="M29" s="28">
        <f t="shared" si="17"/>
        <v>0</v>
      </c>
      <c r="N29" s="28">
        <f t="shared" si="17"/>
        <v>0</v>
      </c>
      <c r="O29" s="28">
        <f t="shared" si="17"/>
        <v>0</v>
      </c>
      <c r="P29" s="28">
        <f t="shared" si="17"/>
        <v>0</v>
      </c>
      <c r="Q29" s="28">
        <f t="shared" si="17"/>
        <v>0</v>
      </c>
      <c r="R29" s="17">
        <f t="shared" ref="R29:U29" si="18">SUM(R30:R41)</f>
        <v>12</v>
      </c>
      <c r="S29" s="17">
        <f t="shared" si="18"/>
        <v>12</v>
      </c>
      <c r="T29" s="17">
        <f t="shared" si="18"/>
        <v>12</v>
      </c>
      <c r="U29" s="17">
        <f t="shared" si="18"/>
        <v>12</v>
      </c>
    </row>
    <row r="30" spans="1:32" ht="44.25" customHeight="1">
      <c r="A30" s="3">
        <v>1</v>
      </c>
      <c r="B30" s="60" t="s">
        <v>20</v>
      </c>
      <c r="C30" s="61"/>
      <c r="D30" s="28"/>
      <c r="E30" s="28">
        <v>6</v>
      </c>
      <c r="F30" s="28">
        <v>3</v>
      </c>
      <c r="G30" s="28">
        <v>3</v>
      </c>
      <c r="H30" s="28"/>
      <c r="I30" s="28"/>
      <c r="J30" s="28"/>
      <c r="K30" s="28"/>
      <c r="L30" s="28">
        <v>6</v>
      </c>
      <c r="M30" s="28"/>
      <c r="N30" s="28"/>
      <c r="O30" s="28"/>
      <c r="P30" s="28"/>
      <c r="Q30" s="28"/>
      <c r="R30" s="16">
        <f t="shared" ref="R30:R41" si="19">+D30+E30</f>
        <v>6</v>
      </c>
      <c r="S30" s="16">
        <f t="shared" ref="S30:S41" si="20">+L30+M30+N30</f>
        <v>6</v>
      </c>
      <c r="T30" s="16">
        <f t="shared" ref="T30:T41" si="21">+L30</f>
        <v>6</v>
      </c>
      <c r="U30" s="16">
        <f t="shared" ref="U30:U41" si="22">+F30+G30+H30+I30+J30+K30</f>
        <v>6</v>
      </c>
    </row>
    <row r="31" spans="1:32" ht="37.5" customHeight="1">
      <c r="A31" s="3">
        <v>2</v>
      </c>
      <c r="B31" s="60" t="s">
        <v>21</v>
      </c>
      <c r="C31" s="61"/>
      <c r="D31" s="28"/>
      <c r="E31" s="28">
        <v>3</v>
      </c>
      <c r="F31" s="28">
        <v>1</v>
      </c>
      <c r="G31" s="28">
        <v>2</v>
      </c>
      <c r="H31" s="28"/>
      <c r="I31" s="28"/>
      <c r="J31" s="28"/>
      <c r="K31" s="28"/>
      <c r="L31" s="28">
        <v>3</v>
      </c>
      <c r="M31" s="28"/>
      <c r="N31" s="28"/>
      <c r="O31" s="28"/>
      <c r="P31" s="28"/>
      <c r="Q31" s="28"/>
      <c r="R31" s="16">
        <f t="shared" si="19"/>
        <v>3</v>
      </c>
      <c r="S31" s="16">
        <f t="shared" si="20"/>
        <v>3</v>
      </c>
      <c r="T31" s="16">
        <f t="shared" si="21"/>
        <v>3</v>
      </c>
      <c r="U31" s="16">
        <f t="shared" si="22"/>
        <v>3</v>
      </c>
    </row>
    <row r="32" spans="1:32" ht="51.75" customHeight="1">
      <c r="A32" s="3">
        <v>3</v>
      </c>
      <c r="B32" s="60" t="s">
        <v>22</v>
      </c>
      <c r="C32" s="6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16">
        <f t="shared" si="19"/>
        <v>0</v>
      </c>
      <c r="S32" s="16">
        <f t="shared" si="20"/>
        <v>0</v>
      </c>
      <c r="T32" s="16">
        <f t="shared" si="21"/>
        <v>0</v>
      </c>
      <c r="U32" s="16">
        <f t="shared" si="22"/>
        <v>0</v>
      </c>
    </row>
    <row r="33" spans="1:21" ht="52.5" customHeight="1">
      <c r="A33" s="3">
        <v>4</v>
      </c>
      <c r="B33" s="60" t="s">
        <v>23</v>
      </c>
      <c r="C33" s="61"/>
      <c r="D33" s="28"/>
      <c r="E33" s="28">
        <v>3</v>
      </c>
      <c r="F33" s="28">
        <v>2</v>
      </c>
      <c r="G33" s="28">
        <v>1</v>
      </c>
      <c r="H33" s="28"/>
      <c r="I33" s="28"/>
      <c r="J33" s="28"/>
      <c r="K33" s="28"/>
      <c r="L33" s="28">
        <v>3</v>
      </c>
      <c r="M33" s="28"/>
      <c r="N33" s="28"/>
      <c r="O33" s="28"/>
      <c r="P33" s="28"/>
      <c r="Q33" s="28"/>
      <c r="R33" s="16">
        <f t="shared" si="19"/>
        <v>3</v>
      </c>
      <c r="S33" s="16">
        <f t="shared" si="20"/>
        <v>3</v>
      </c>
      <c r="T33" s="16">
        <f t="shared" si="21"/>
        <v>3</v>
      </c>
      <c r="U33" s="16">
        <f t="shared" si="22"/>
        <v>3</v>
      </c>
    </row>
    <row r="34" spans="1:21" ht="43.5" customHeight="1">
      <c r="A34" s="3">
        <v>5</v>
      </c>
      <c r="B34" s="60" t="s">
        <v>24</v>
      </c>
      <c r="C34" s="6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16">
        <f t="shared" si="19"/>
        <v>0</v>
      </c>
      <c r="S34" s="16">
        <f t="shared" si="20"/>
        <v>0</v>
      </c>
      <c r="T34" s="16">
        <f t="shared" si="21"/>
        <v>0</v>
      </c>
      <c r="U34" s="16">
        <f t="shared" si="22"/>
        <v>0</v>
      </c>
    </row>
    <row r="35" spans="1:21" ht="51" customHeight="1">
      <c r="A35" s="3">
        <v>6</v>
      </c>
      <c r="B35" s="60" t="s">
        <v>43</v>
      </c>
      <c r="C35" s="6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16">
        <f t="shared" si="19"/>
        <v>0</v>
      </c>
      <c r="S35" s="16">
        <f t="shared" si="20"/>
        <v>0</v>
      </c>
      <c r="T35" s="16">
        <f t="shared" si="21"/>
        <v>0</v>
      </c>
      <c r="U35" s="16">
        <f t="shared" si="22"/>
        <v>0</v>
      </c>
    </row>
    <row r="36" spans="1:21" ht="45.75" customHeight="1">
      <c r="A36" s="3">
        <v>7</v>
      </c>
      <c r="B36" s="67" t="s">
        <v>50</v>
      </c>
      <c r="C36" s="6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16">
        <f t="shared" si="19"/>
        <v>0</v>
      </c>
      <c r="S36" s="16">
        <f t="shared" si="20"/>
        <v>0</v>
      </c>
      <c r="T36" s="16">
        <f t="shared" si="21"/>
        <v>0</v>
      </c>
      <c r="U36" s="16">
        <f t="shared" si="22"/>
        <v>0</v>
      </c>
    </row>
    <row r="37" spans="1:21" ht="44.25" customHeight="1">
      <c r="A37" s="3">
        <v>8</v>
      </c>
      <c r="B37" s="60" t="s">
        <v>45</v>
      </c>
      <c r="C37" s="6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16">
        <f t="shared" si="19"/>
        <v>0</v>
      </c>
      <c r="S37" s="16">
        <f t="shared" si="20"/>
        <v>0</v>
      </c>
      <c r="T37" s="16">
        <f t="shared" si="21"/>
        <v>0</v>
      </c>
      <c r="U37" s="16">
        <f t="shared" si="22"/>
        <v>0</v>
      </c>
    </row>
    <row r="38" spans="1:21" ht="44.25" customHeight="1">
      <c r="A38" s="3">
        <v>9</v>
      </c>
      <c r="B38" s="60" t="s">
        <v>44</v>
      </c>
      <c r="C38" s="6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16">
        <f t="shared" si="19"/>
        <v>0</v>
      </c>
      <c r="S38" s="16">
        <f t="shared" si="20"/>
        <v>0</v>
      </c>
      <c r="T38" s="16">
        <f t="shared" si="21"/>
        <v>0</v>
      </c>
      <c r="U38" s="16">
        <f t="shared" si="22"/>
        <v>0</v>
      </c>
    </row>
    <row r="39" spans="1:21" ht="61.5" customHeight="1">
      <c r="A39" s="3">
        <v>10</v>
      </c>
      <c r="B39" s="60" t="s">
        <v>46</v>
      </c>
      <c r="C39" s="61"/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16">
        <f t="shared" si="19"/>
        <v>0</v>
      </c>
      <c r="S39" s="16">
        <f t="shared" si="20"/>
        <v>0</v>
      </c>
      <c r="T39" s="16">
        <f t="shared" si="21"/>
        <v>0</v>
      </c>
      <c r="U39" s="16">
        <f t="shared" si="22"/>
        <v>0</v>
      </c>
    </row>
    <row r="40" spans="1:21" ht="66" customHeight="1">
      <c r="A40" s="3">
        <v>11</v>
      </c>
      <c r="B40" s="60" t="s">
        <v>69</v>
      </c>
      <c r="C40" s="6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16">
        <f t="shared" si="19"/>
        <v>0</v>
      </c>
      <c r="S40" s="16">
        <f t="shared" si="20"/>
        <v>0</v>
      </c>
      <c r="T40" s="16">
        <f t="shared" si="21"/>
        <v>0</v>
      </c>
      <c r="U40" s="16">
        <f t="shared" si="22"/>
        <v>0</v>
      </c>
    </row>
    <row r="41" spans="1:21" ht="61.5" customHeight="1">
      <c r="A41" s="3">
        <v>12</v>
      </c>
      <c r="B41" s="60" t="s">
        <v>47</v>
      </c>
      <c r="C41" s="6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6">
        <f t="shared" si="19"/>
        <v>0</v>
      </c>
      <c r="S41" s="16">
        <f t="shared" si="20"/>
        <v>0</v>
      </c>
      <c r="T41" s="16">
        <f t="shared" si="21"/>
        <v>0</v>
      </c>
      <c r="U41" s="16">
        <f t="shared" si="22"/>
        <v>0</v>
      </c>
    </row>
    <row r="42" spans="1:21" ht="67.5" customHeight="1">
      <c r="A42" s="58" t="s">
        <v>51</v>
      </c>
      <c r="B42" s="59"/>
      <c r="C42" s="59"/>
      <c r="D42" s="28">
        <f>SUM(D43)</f>
        <v>8</v>
      </c>
      <c r="E42" s="28">
        <f t="shared" ref="E42:Q42" si="23">SUM(E43)</f>
        <v>31</v>
      </c>
      <c r="F42" s="28">
        <f t="shared" si="23"/>
        <v>12</v>
      </c>
      <c r="G42" s="28">
        <f t="shared" si="23"/>
        <v>3</v>
      </c>
      <c r="H42" s="28">
        <f t="shared" si="23"/>
        <v>0</v>
      </c>
      <c r="I42" s="28">
        <f t="shared" si="23"/>
        <v>0</v>
      </c>
      <c r="J42" s="28">
        <f t="shared" si="23"/>
        <v>15</v>
      </c>
      <c r="K42" s="28">
        <f t="shared" si="23"/>
        <v>0</v>
      </c>
      <c r="L42" s="28">
        <f t="shared" si="23"/>
        <v>30</v>
      </c>
      <c r="M42" s="28">
        <f t="shared" si="23"/>
        <v>2</v>
      </c>
      <c r="N42" s="28">
        <f t="shared" si="23"/>
        <v>6</v>
      </c>
      <c r="O42" s="28">
        <f t="shared" si="23"/>
        <v>20</v>
      </c>
      <c r="P42" s="28">
        <f t="shared" si="23"/>
        <v>5</v>
      </c>
      <c r="Q42" s="28">
        <f t="shared" si="23"/>
        <v>12</v>
      </c>
      <c r="R42" s="17">
        <f t="shared" ref="R42:U42" si="24">SUM(R43)</f>
        <v>39</v>
      </c>
      <c r="S42" s="17">
        <f t="shared" si="24"/>
        <v>38</v>
      </c>
      <c r="T42" s="17">
        <f t="shared" si="24"/>
        <v>30</v>
      </c>
      <c r="U42" s="17">
        <f t="shared" si="24"/>
        <v>30</v>
      </c>
    </row>
    <row r="43" spans="1:21" ht="74.25" customHeight="1">
      <c r="A43" s="3">
        <v>1</v>
      </c>
      <c r="B43" s="65" t="s">
        <v>52</v>
      </c>
      <c r="C43" s="65"/>
      <c r="D43" s="28">
        <v>8</v>
      </c>
      <c r="E43" s="28">
        <v>31</v>
      </c>
      <c r="F43" s="28">
        <v>12</v>
      </c>
      <c r="G43" s="28">
        <v>3</v>
      </c>
      <c r="H43" s="28"/>
      <c r="I43" s="28"/>
      <c r="J43" s="28">
        <v>15</v>
      </c>
      <c r="K43" s="28"/>
      <c r="L43" s="28">
        <v>30</v>
      </c>
      <c r="M43" s="28">
        <v>2</v>
      </c>
      <c r="N43" s="28">
        <v>6</v>
      </c>
      <c r="O43" s="28">
        <v>20</v>
      </c>
      <c r="P43" s="28">
        <v>5</v>
      </c>
      <c r="Q43" s="28">
        <v>12</v>
      </c>
      <c r="R43" s="16">
        <f t="shared" ref="R43" si="25">+D43+E43</f>
        <v>39</v>
      </c>
      <c r="S43" s="16">
        <f t="shared" ref="S43" si="26">+L43+M43+N43</f>
        <v>38</v>
      </c>
      <c r="T43" s="16">
        <f t="shared" ref="T43" si="27">+L43</f>
        <v>30</v>
      </c>
      <c r="U43" s="16">
        <f t="shared" ref="U43" si="28">+F43+G43+H43+I43+J43+K43</f>
        <v>30</v>
      </c>
    </row>
    <row r="44" spans="1:21" ht="67.5" customHeight="1">
      <c r="A44" s="58" t="s">
        <v>53</v>
      </c>
      <c r="B44" s="66"/>
      <c r="C44" s="66"/>
      <c r="D44" s="28">
        <f t="shared" ref="D44:Q44" si="29">SUM(D45:D53)</f>
        <v>78</v>
      </c>
      <c r="E44" s="28">
        <f t="shared" si="29"/>
        <v>323</v>
      </c>
      <c r="F44" s="28">
        <f t="shared" si="29"/>
        <v>133</v>
      </c>
      <c r="G44" s="28">
        <f t="shared" si="29"/>
        <v>154</v>
      </c>
      <c r="H44" s="28">
        <f t="shared" si="29"/>
        <v>6</v>
      </c>
      <c r="I44" s="28">
        <f t="shared" si="29"/>
        <v>0</v>
      </c>
      <c r="J44" s="28">
        <f t="shared" si="29"/>
        <v>20</v>
      </c>
      <c r="K44" s="28">
        <f t="shared" si="29"/>
        <v>8</v>
      </c>
      <c r="L44" s="28">
        <f t="shared" si="29"/>
        <v>321</v>
      </c>
      <c r="M44" s="28">
        <f t="shared" si="29"/>
        <v>0</v>
      </c>
      <c r="N44" s="28">
        <f t="shared" si="29"/>
        <v>69</v>
      </c>
      <c r="O44" s="28">
        <f t="shared" si="29"/>
        <v>30</v>
      </c>
      <c r="P44" s="28">
        <f t="shared" si="29"/>
        <v>2</v>
      </c>
      <c r="Q44" s="28">
        <f t="shared" si="29"/>
        <v>22</v>
      </c>
      <c r="R44" s="17">
        <f t="shared" ref="R44:U44" si="30">SUM(R45:R53)</f>
        <v>401</v>
      </c>
      <c r="S44" s="17">
        <f t="shared" si="30"/>
        <v>390</v>
      </c>
      <c r="T44" s="17">
        <f t="shared" si="30"/>
        <v>321</v>
      </c>
      <c r="U44" s="17">
        <f t="shared" si="30"/>
        <v>321</v>
      </c>
    </row>
    <row r="45" spans="1:21" ht="54" customHeight="1">
      <c r="A45" s="3">
        <v>1</v>
      </c>
      <c r="B45" s="60" t="s">
        <v>16</v>
      </c>
      <c r="C45" s="61"/>
      <c r="D45" s="28">
        <v>5</v>
      </c>
      <c r="E45" s="28">
        <v>23</v>
      </c>
      <c r="F45" s="28">
        <v>12</v>
      </c>
      <c r="G45" s="28">
        <v>9</v>
      </c>
      <c r="H45" s="28"/>
      <c r="I45" s="28"/>
      <c r="J45" s="28"/>
      <c r="K45" s="28"/>
      <c r="L45" s="28">
        <v>21</v>
      </c>
      <c r="M45" s="28"/>
      <c r="N45" s="28">
        <v>7</v>
      </c>
      <c r="O45" s="28">
        <v>5</v>
      </c>
      <c r="P45" s="28">
        <v>1</v>
      </c>
      <c r="Q45" s="28">
        <v>4</v>
      </c>
      <c r="R45" s="16">
        <f t="shared" ref="R45:R53" si="31">+D45+E45</f>
        <v>28</v>
      </c>
      <c r="S45" s="16">
        <f t="shared" ref="S45:S53" si="32">+L45+M45+N45</f>
        <v>28</v>
      </c>
      <c r="T45" s="16">
        <f t="shared" ref="T45:T53" si="33">+L45</f>
        <v>21</v>
      </c>
      <c r="U45" s="16">
        <f t="shared" ref="U45:U53" si="34">+F45+G45+H45+I45+J45+K45</f>
        <v>21</v>
      </c>
    </row>
    <row r="46" spans="1:21" ht="73.5" customHeight="1">
      <c r="A46" s="3">
        <v>2</v>
      </c>
      <c r="B46" s="60" t="s">
        <v>17</v>
      </c>
      <c r="C46" s="6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16">
        <f t="shared" si="31"/>
        <v>0</v>
      </c>
      <c r="S46" s="16">
        <f t="shared" si="32"/>
        <v>0</v>
      </c>
      <c r="T46" s="16">
        <f t="shared" si="33"/>
        <v>0</v>
      </c>
      <c r="U46" s="16">
        <f t="shared" si="34"/>
        <v>0</v>
      </c>
    </row>
    <row r="47" spans="1:21" ht="42.75" customHeight="1">
      <c r="A47" s="3">
        <v>3</v>
      </c>
      <c r="B47" s="60" t="s">
        <v>18</v>
      </c>
      <c r="C47" s="61"/>
      <c r="D47" s="28">
        <v>1</v>
      </c>
      <c r="E47" s="28"/>
      <c r="F47" s="28">
        <v>1</v>
      </c>
      <c r="G47" s="28"/>
      <c r="H47" s="28"/>
      <c r="I47" s="28"/>
      <c r="J47" s="28"/>
      <c r="K47" s="28"/>
      <c r="L47" s="28">
        <v>1</v>
      </c>
      <c r="M47" s="28"/>
      <c r="N47" s="28"/>
      <c r="O47" s="28">
        <v>1</v>
      </c>
      <c r="P47" s="28"/>
      <c r="Q47" s="28">
        <v>1</v>
      </c>
      <c r="R47" s="16">
        <f t="shared" si="31"/>
        <v>1</v>
      </c>
      <c r="S47" s="16">
        <f t="shared" si="32"/>
        <v>1</v>
      </c>
      <c r="T47" s="16">
        <f t="shared" si="33"/>
        <v>1</v>
      </c>
      <c r="U47" s="16">
        <f t="shared" si="34"/>
        <v>1</v>
      </c>
    </row>
    <row r="48" spans="1:21" ht="41.25" customHeight="1">
      <c r="A48" s="3">
        <v>4</v>
      </c>
      <c r="B48" s="60" t="s">
        <v>12</v>
      </c>
      <c r="C48" s="61"/>
      <c r="D48" s="28">
        <v>16</v>
      </c>
      <c r="E48" s="28">
        <v>107</v>
      </c>
      <c r="F48" s="28">
        <v>23</v>
      </c>
      <c r="G48" s="28">
        <v>83</v>
      </c>
      <c r="H48" s="28">
        <v>2</v>
      </c>
      <c r="I48" s="28"/>
      <c r="J48" s="28"/>
      <c r="K48" s="28"/>
      <c r="L48" s="28">
        <v>108</v>
      </c>
      <c r="M48" s="28"/>
      <c r="N48" s="28">
        <v>15</v>
      </c>
      <c r="O48" s="28">
        <v>5</v>
      </c>
      <c r="P48" s="28"/>
      <c r="Q48" s="28">
        <v>4</v>
      </c>
      <c r="R48" s="16">
        <f t="shared" si="31"/>
        <v>123</v>
      </c>
      <c r="S48" s="16">
        <f t="shared" si="32"/>
        <v>123</v>
      </c>
      <c r="T48" s="16">
        <f t="shared" si="33"/>
        <v>108</v>
      </c>
      <c r="U48" s="16">
        <f t="shared" si="34"/>
        <v>108</v>
      </c>
    </row>
    <row r="49" spans="1:21" ht="41.25" customHeight="1">
      <c r="A49" s="3">
        <v>5</v>
      </c>
      <c r="B49" s="60" t="s">
        <v>19</v>
      </c>
      <c r="C49" s="6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16">
        <f t="shared" si="31"/>
        <v>0</v>
      </c>
      <c r="S49" s="16">
        <f t="shared" si="32"/>
        <v>0</v>
      </c>
      <c r="T49" s="16">
        <f t="shared" si="33"/>
        <v>0</v>
      </c>
      <c r="U49" s="16">
        <f t="shared" si="34"/>
        <v>0</v>
      </c>
    </row>
    <row r="50" spans="1:21" ht="78.75" customHeight="1">
      <c r="A50" s="3">
        <v>6</v>
      </c>
      <c r="B50" s="60" t="s">
        <v>63</v>
      </c>
      <c r="C50" s="6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16">
        <f t="shared" si="31"/>
        <v>0</v>
      </c>
      <c r="S50" s="16">
        <f t="shared" si="32"/>
        <v>0</v>
      </c>
      <c r="T50" s="16">
        <f t="shared" si="33"/>
        <v>0</v>
      </c>
      <c r="U50" s="16">
        <f t="shared" si="34"/>
        <v>0</v>
      </c>
    </row>
    <row r="51" spans="1:21" ht="39.75" customHeight="1">
      <c r="A51" s="3">
        <v>7</v>
      </c>
      <c r="B51" s="60" t="s">
        <v>13</v>
      </c>
      <c r="C51" s="61"/>
      <c r="D51" s="28">
        <v>1</v>
      </c>
      <c r="E51" s="28">
        <v>6</v>
      </c>
      <c r="F51" s="28">
        <v>3</v>
      </c>
      <c r="G51" s="28">
        <v>1</v>
      </c>
      <c r="H51" s="28"/>
      <c r="I51" s="28"/>
      <c r="J51" s="28"/>
      <c r="K51" s="28"/>
      <c r="L51" s="28">
        <v>4</v>
      </c>
      <c r="M51" s="28"/>
      <c r="N51" s="28">
        <v>3</v>
      </c>
      <c r="O51" s="28"/>
      <c r="P51" s="28"/>
      <c r="Q51" s="28"/>
      <c r="R51" s="16">
        <f t="shared" si="31"/>
        <v>7</v>
      </c>
      <c r="S51" s="16">
        <f t="shared" si="32"/>
        <v>7</v>
      </c>
      <c r="T51" s="16">
        <f t="shared" si="33"/>
        <v>4</v>
      </c>
      <c r="U51" s="16">
        <f t="shared" si="34"/>
        <v>4</v>
      </c>
    </row>
    <row r="52" spans="1:21" ht="27.75" customHeight="1">
      <c r="A52" s="3">
        <v>8</v>
      </c>
      <c r="B52" s="60" t="s">
        <v>15</v>
      </c>
      <c r="C52" s="61"/>
      <c r="D52" s="28">
        <v>36</v>
      </c>
      <c r="E52" s="28">
        <v>164</v>
      </c>
      <c r="F52" s="28">
        <v>94</v>
      </c>
      <c r="G52" s="28">
        <v>45</v>
      </c>
      <c r="H52" s="28">
        <v>3</v>
      </c>
      <c r="I52" s="28"/>
      <c r="J52" s="28">
        <v>20</v>
      </c>
      <c r="K52" s="28">
        <v>3</v>
      </c>
      <c r="L52" s="28">
        <v>165</v>
      </c>
      <c r="M52" s="28"/>
      <c r="N52" s="28">
        <v>34</v>
      </c>
      <c r="O52" s="28">
        <v>19</v>
      </c>
      <c r="P52" s="28">
        <v>1</v>
      </c>
      <c r="Q52" s="28">
        <v>13</v>
      </c>
      <c r="R52" s="16">
        <f t="shared" si="31"/>
        <v>200</v>
      </c>
      <c r="S52" s="16">
        <f t="shared" si="32"/>
        <v>199</v>
      </c>
      <c r="T52" s="16">
        <f t="shared" si="33"/>
        <v>165</v>
      </c>
      <c r="U52" s="16">
        <f t="shared" si="34"/>
        <v>165</v>
      </c>
    </row>
    <row r="53" spans="1:21" ht="27.75" customHeight="1">
      <c r="A53" s="3">
        <v>9</v>
      </c>
      <c r="B53" s="60" t="s">
        <v>14</v>
      </c>
      <c r="C53" s="61"/>
      <c r="D53" s="28">
        <v>19</v>
      </c>
      <c r="E53" s="28">
        <v>23</v>
      </c>
      <c r="F53" s="28"/>
      <c r="G53" s="28">
        <v>16</v>
      </c>
      <c r="H53" s="28">
        <v>1</v>
      </c>
      <c r="I53" s="28"/>
      <c r="J53" s="28"/>
      <c r="K53" s="28">
        <v>5</v>
      </c>
      <c r="L53" s="28">
        <v>22</v>
      </c>
      <c r="M53" s="28"/>
      <c r="N53" s="28">
        <v>10</v>
      </c>
      <c r="O53" s="28"/>
      <c r="P53" s="28"/>
      <c r="Q53" s="28"/>
      <c r="R53" s="16">
        <f t="shared" si="31"/>
        <v>42</v>
      </c>
      <c r="S53" s="16">
        <f t="shared" si="32"/>
        <v>32</v>
      </c>
      <c r="T53" s="16">
        <f t="shared" si="33"/>
        <v>22</v>
      </c>
      <c r="U53" s="16">
        <f t="shared" si="34"/>
        <v>22</v>
      </c>
    </row>
    <row r="54" spans="1:21" ht="40.5" customHeight="1">
      <c r="A54" s="62" t="s">
        <v>65</v>
      </c>
      <c r="B54" s="63"/>
      <c r="C54" s="64"/>
      <c r="D54" s="29">
        <f>SUM(D6+D12+D21+D29+D42+D44)</f>
        <v>87</v>
      </c>
      <c r="E54" s="29">
        <f t="shared" ref="E54:Q54" si="35">SUM(E6+E12+E21+E29+E42+E44)</f>
        <v>1524</v>
      </c>
      <c r="F54" s="29">
        <f t="shared" si="35"/>
        <v>274</v>
      </c>
      <c r="G54" s="29">
        <f t="shared" si="35"/>
        <v>1055</v>
      </c>
      <c r="H54" s="29">
        <f t="shared" si="35"/>
        <v>93</v>
      </c>
      <c r="I54" s="29">
        <f t="shared" si="35"/>
        <v>0</v>
      </c>
      <c r="J54" s="29">
        <f t="shared" si="35"/>
        <v>90</v>
      </c>
      <c r="K54" s="29">
        <f t="shared" si="35"/>
        <v>8</v>
      </c>
      <c r="L54" s="29">
        <f t="shared" si="35"/>
        <v>1520</v>
      </c>
      <c r="M54" s="29">
        <f t="shared" si="35"/>
        <v>2</v>
      </c>
      <c r="N54" s="29">
        <f t="shared" si="35"/>
        <v>76</v>
      </c>
      <c r="O54" s="29">
        <f t="shared" si="35"/>
        <v>159</v>
      </c>
      <c r="P54" s="29">
        <f t="shared" si="35"/>
        <v>12</v>
      </c>
      <c r="Q54" s="29">
        <f t="shared" si="35"/>
        <v>104</v>
      </c>
      <c r="R54" s="18">
        <f t="shared" ref="R54:U54" si="36">+R6+R12+R21+R29+R42+R44</f>
        <v>1611</v>
      </c>
      <c r="S54" s="18">
        <f t="shared" si="36"/>
        <v>1598</v>
      </c>
      <c r="T54" s="18">
        <f t="shared" si="36"/>
        <v>1520</v>
      </c>
      <c r="U54" s="18">
        <f t="shared" si="36"/>
        <v>1520</v>
      </c>
    </row>
    <row r="55" spans="1:21" ht="20.25" hidden="1">
      <c r="A55" s="37"/>
      <c r="B55" s="37" t="s">
        <v>90</v>
      </c>
      <c r="C55" s="37"/>
      <c r="D55" s="37"/>
      <c r="E55" s="37"/>
      <c r="F55" s="37"/>
      <c r="G55" s="38"/>
      <c r="H55" s="39"/>
      <c r="I55" s="39"/>
      <c r="J55" s="39"/>
      <c r="K55" s="39"/>
      <c r="L55" s="39"/>
    </row>
    <row r="56" spans="1:21" ht="20.25" hidden="1">
      <c r="A56" s="37"/>
      <c r="B56" s="37" t="s">
        <v>91</v>
      </c>
      <c r="C56" s="37"/>
      <c r="D56" s="37"/>
      <c r="E56" s="37"/>
      <c r="F56" s="37"/>
      <c r="G56" s="38"/>
      <c r="H56" s="39"/>
      <c r="I56" s="39"/>
      <c r="J56" s="39"/>
      <c r="K56" s="39"/>
      <c r="L56" s="39"/>
    </row>
    <row r="57" spans="1:21" ht="20.25" hidden="1">
      <c r="A57" s="37"/>
      <c r="B57" s="37"/>
      <c r="C57" s="37"/>
      <c r="D57" s="37"/>
      <c r="E57" s="37"/>
      <c r="F57" s="37"/>
      <c r="G57" s="38"/>
      <c r="H57" s="39"/>
      <c r="I57" s="39"/>
      <c r="J57" s="39"/>
      <c r="K57" s="39"/>
      <c r="L57" s="39"/>
    </row>
    <row r="58" spans="1:21" ht="20.25">
      <c r="A58" s="37"/>
      <c r="B58" s="37"/>
      <c r="C58" s="37"/>
      <c r="D58" s="37"/>
      <c r="E58" s="37"/>
      <c r="F58" s="37"/>
      <c r="G58" s="37"/>
    </row>
    <row r="59" spans="1:21" ht="20.25">
      <c r="B59" s="37"/>
    </row>
    <row r="60" spans="1:21" ht="65.25" customHeight="1">
      <c r="B60" s="37"/>
      <c r="C60" s="55" t="s">
        <v>122</v>
      </c>
      <c r="D60" s="56"/>
      <c r="E60" s="56"/>
      <c r="F60" s="56"/>
    </row>
    <row r="61" spans="1:21" ht="20.25">
      <c r="B61" s="37"/>
    </row>
    <row r="62" spans="1:21" ht="20.25">
      <c r="B62" s="37"/>
    </row>
  </sheetData>
  <sheetProtection sheet="1" objects="1" scenarios="1"/>
  <mergeCells count="62">
    <mergeCell ref="C60:F60"/>
    <mergeCell ref="A6:C6"/>
    <mergeCell ref="B7:C7"/>
    <mergeCell ref="A1:B1"/>
    <mergeCell ref="D1:M1"/>
    <mergeCell ref="B8:C8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B19:C19"/>
    <mergeCell ref="B20:C20"/>
    <mergeCell ref="B9:C9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0"/>
  </sheetPr>
  <dimension ref="A1:AF57"/>
  <sheetViews>
    <sheetView topLeftCell="A46" zoomScale="80" zoomScaleNormal="80" workbookViewId="0">
      <selection activeCell="K55" sqref="K55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20.7109375" style="15" customWidth="1"/>
    <col min="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60" customHeight="1">
      <c r="A1" s="57"/>
      <c r="B1" s="57"/>
      <c r="C1" s="14" t="s">
        <v>121</v>
      </c>
      <c r="D1" s="81"/>
      <c r="E1" s="57"/>
      <c r="F1" s="57"/>
      <c r="G1" s="57"/>
      <c r="H1" s="57"/>
      <c r="I1" s="57"/>
      <c r="J1" s="57"/>
      <c r="K1" s="57"/>
      <c r="L1" s="57"/>
      <c r="M1" s="57"/>
      <c r="N1" s="57" t="s">
        <v>62</v>
      </c>
      <c r="O1" s="57"/>
      <c r="P1" s="57"/>
      <c r="Q1" s="57"/>
    </row>
    <row r="2" spans="1:21" ht="114.75" customHeight="1">
      <c r="A2" s="71" t="s">
        <v>112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21" ht="51" customHeight="1">
      <c r="A3" s="101" t="s">
        <v>61</v>
      </c>
      <c r="B3" s="102"/>
      <c r="C3" s="102"/>
      <c r="D3" s="68" t="s">
        <v>25</v>
      </c>
      <c r="E3" s="68" t="s">
        <v>26</v>
      </c>
      <c r="F3" s="86" t="s">
        <v>27</v>
      </c>
      <c r="G3" s="86"/>
      <c r="H3" s="86"/>
      <c r="I3" s="86"/>
      <c r="J3" s="86"/>
      <c r="K3" s="86"/>
      <c r="L3" s="86"/>
      <c r="M3" s="68" t="s">
        <v>32</v>
      </c>
      <c r="N3" s="68" t="s">
        <v>33</v>
      </c>
      <c r="O3" s="68" t="s">
        <v>34</v>
      </c>
      <c r="P3" s="69" t="s">
        <v>55</v>
      </c>
      <c r="Q3" s="70"/>
    </row>
    <row r="4" spans="1:21" ht="141.75" customHeight="1">
      <c r="A4" s="103"/>
      <c r="B4" s="104"/>
      <c r="C4" s="104"/>
      <c r="D4" s="68"/>
      <c r="E4" s="68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68"/>
      <c r="N4" s="68"/>
      <c r="O4" s="68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74" t="s">
        <v>0</v>
      </c>
      <c r="B6" s="75"/>
      <c r="C6" s="76"/>
      <c r="D6" s="33">
        <f>SUM(D7:D11)</f>
        <v>5</v>
      </c>
      <c r="E6" s="33">
        <f t="shared" ref="E6:Q6" si="0">SUM(E7:E11)</f>
        <v>4016</v>
      </c>
      <c r="F6" s="33">
        <f t="shared" si="0"/>
        <v>336</v>
      </c>
      <c r="G6" s="33">
        <f t="shared" si="0"/>
        <v>2814</v>
      </c>
      <c r="H6" s="33">
        <f t="shared" si="0"/>
        <v>780</v>
      </c>
      <c r="I6" s="33">
        <f t="shared" si="0"/>
        <v>1</v>
      </c>
      <c r="J6" s="33">
        <f t="shared" si="0"/>
        <v>55</v>
      </c>
      <c r="K6" s="33">
        <f t="shared" si="0"/>
        <v>1</v>
      </c>
      <c r="L6" s="33">
        <f t="shared" si="0"/>
        <v>3987</v>
      </c>
      <c r="M6" s="33">
        <f t="shared" si="0"/>
        <v>0</v>
      </c>
      <c r="N6" s="33">
        <f t="shared" si="0"/>
        <v>7</v>
      </c>
      <c r="O6" s="33">
        <f t="shared" si="0"/>
        <v>1119</v>
      </c>
      <c r="P6" s="33">
        <f t="shared" si="0"/>
        <v>69</v>
      </c>
      <c r="Q6" s="33">
        <f t="shared" si="0"/>
        <v>520</v>
      </c>
      <c r="R6" s="16">
        <f t="shared" ref="R6:U6" si="1">SUM(R7:R11)</f>
        <v>4021</v>
      </c>
      <c r="S6" s="16">
        <f t="shared" si="1"/>
        <v>3994</v>
      </c>
      <c r="T6" s="16">
        <f t="shared" si="1"/>
        <v>3987</v>
      </c>
      <c r="U6" s="16">
        <f t="shared" si="1"/>
        <v>3987</v>
      </c>
    </row>
    <row r="7" spans="1:21" ht="46.5" customHeight="1">
      <c r="A7" s="3">
        <v>1</v>
      </c>
      <c r="B7" s="77" t="s">
        <v>2</v>
      </c>
      <c r="C7" s="78"/>
      <c r="D7" s="34">
        <v>0</v>
      </c>
      <c r="E7" s="34">
        <v>2392</v>
      </c>
      <c r="F7" s="34">
        <v>246</v>
      </c>
      <c r="G7" s="34">
        <v>1713</v>
      </c>
      <c r="H7" s="34">
        <v>400</v>
      </c>
      <c r="I7" s="34"/>
      <c r="J7" s="34">
        <v>30</v>
      </c>
      <c r="K7" s="34"/>
      <c r="L7" s="34">
        <v>2389</v>
      </c>
      <c r="M7" s="28"/>
      <c r="N7" s="28"/>
      <c r="O7" s="28">
        <v>548</v>
      </c>
      <c r="P7" s="28">
        <v>36</v>
      </c>
      <c r="Q7" s="28">
        <v>252</v>
      </c>
      <c r="R7" s="16">
        <f t="shared" ref="R7:R53" si="2">SUM(D7:E7)</f>
        <v>2392</v>
      </c>
      <c r="S7" s="16">
        <f t="shared" ref="S7:S53" si="3">SUM(L7:N7)</f>
        <v>2389</v>
      </c>
      <c r="T7" s="16">
        <f t="shared" ref="T7:T53" si="4">L7</f>
        <v>2389</v>
      </c>
      <c r="U7" s="16">
        <f t="shared" ref="U7:U53" si="5">SUM(F7:K7)</f>
        <v>2389</v>
      </c>
    </row>
    <row r="8" spans="1:21" ht="42" customHeight="1">
      <c r="A8" s="3">
        <v>2</v>
      </c>
      <c r="B8" s="77" t="s">
        <v>64</v>
      </c>
      <c r="C8" s="78"/>
      <c r="D8" s="34">
        <v>4</v>
      </c>
      <c r="E8" s="34">
        <v>1406</v>
      </c>
      <c r="F8" s="34">
        <v>67</v>
      </c>
      <c r="G8" s="34">
        <v>981</v>
      </c>
      <c r="H8" s="34">
        <v>331</v>
      </c>
      <c r="I8" s="34">
        <v>1</v>
      </c>
      <c r="J8" s="34">
        <v>19</v>
      </c>
      <c r="K8" s="34"/>
      <c r="L8" s="34">
        <v>1399</v>
      </c>
      <c r="M8" s="28"/>
      <c r="N8" s="28">
        <v>7</v>
      </c>
      <c r="O8" s="28">
        <v>503</v>
      </c>
      <c r="P8" s="28">
        <v>29</v>
      </c>
      <c r="Q8" s="28">
        <v>244</v>
      </c>
      <c r="R8" s="16">
        <f t="shared" si="2"/>
        <v>1410</v>
      </c>
      <c r="S8" s="16">
        <f t="shared" si="3"/>
        <v>1406</v>
      </c>
      <c r="T8" s="16">
        <f t="shared" si="4"/>
        <v>1399</v>
      </c>
      <c r="U8" s="16">
        <f t="shared" si="5"/>
        <v>1399</v>
      </c>
    </row>
    <row r="9" spans="1:21" ht="46.5" customHeight="1">
      <c r="A9" s="3">
        <v>3</v>
      </c>
      <c r="B9" s="77" t="s">
        <v>1</v>
      </c>
      <c r="C9" s="78"/>
      <c r="D9" s="34">
        <v>0</v>
      </c>
      <c r="E9" s="34">
        <v>124</v>
      </c>
      <c r="F9" s="34">
        <v>12</v>
      </c>
      <c r="G9" s="34">
        <v>63</v>
      </c>
      <c r="H9" s="34">
        <v>48</v>
      </c>
      <c r="I9" s="34"/>
      <c r="J9" s="34">
        <v>1</v>
      </c>
      <c r="K9" s="34"/>
      <c r="L9" s="34">
        <v>124</v>
      </c>
      <c r="M9" s="28"/>
      <c r="N9" s="28"/>
      <c r="O9" s="28">
        <v>61</v>
      </c>
      <c r="P9" s="28">
        <v>1</v>
      </c>
      <c r="Q9" s="28">
        <v>19</v>
      </c>
      <c r="R9" s="16">
        <f t="shared" si="2"/>
        <v>124</v>
      </c>
      <c r="S9" s="16">
        <f t="shared" si="3"/>
        <v>124</v>
      </c>
      <c r="T9" s="16">
        <f t="shared" si="4"/>
        <v>124</v>
      </c>
      <c r="U9" s="16">
        <f t="shared" si="5"/>
        <v>124</v>
      </c>
    </row>
    <row r="10" spans="1:21" ht="46.5" customHeight="1">
      <c r="A10" s="5">
        <v>4</v>
      </c>
      <c r="B10" s="77" t="s">
        <v>59</v>
      </c>
      <c r="C10" s="78"/>
      <c r="D10" s="34">
        <v>0</v>
      </c>
      <c r="E10" s="34">
        <v>40</v>
      </c>
      <c r="F10" s="34">
        <v>10</v>
      </c>
      <c r="G10" s="34">
        <v>25</v>
      </c>
      <c r="H10" s="34">
        <v>1</v>
      </c>
      <c r="I10" s="34"/>
      <c r="J10" s="34">
        <v>3</v>
      </c>
      <c r="K10" s="34"/>
      <c r="L10" s="34">
        <v>39</v>
      </c>
      <c r="M10" s="28"/>
      <c r="N10" s="28"/>
      <c r="O10" s="28">
        <v>6</v>
      </c>
      <c r="P10" s="28">
        <v>3</v>
      </c>
      <c r="Q10" s="28">
        <v>4</v>
      </c>
      <c r="R10" s="16">
        <f t="shared" si="2"/>
        <v>40</v>
      </c>
      <c r="S10" s="16">
        <f t="shared" si="3"/>
        <v>39</v>
      </c>
      <c r="T10" s="16">
        <f t="shared" si="4"/>
        <v>39</v>
      </c>
      <c r="U10" s="16">
        <f t="shared" si="5"/>
        <v>39</v>
      </c>
    </row>
    <row r="11" spans="1:21" ht="41.25" customHeight="1">
      <c r="A11" s="5">
        <v>5</v>
      </c>
      <c r="B11" s="99" t="s">
        <v>60</v>
      </c>
      <c r="C11" s="100"/>
      <c r="D11" s="34">
        <v>1</v>
      </c>
      <c r="E11" s="34">
        <v>54</v>
      </c>
      <c r="F11" s="34">
        <v>1</v>
      </c>
      <c r="G11" s="34">
        <v>32</v>
      </c>
      <c r="H11" s="34"/>
      <c r="I11" s="34"/>
      <c r="J11" s="34">
        <v>2</v>
      </c>
      <c r="K11" s="34">
        <v>1</v>
      </c>
      <c r="L11" s="34">
        <v>36</v>
      </c>
      <c r="M11" s="28"/>
      <c r="N11" s="28"/>
      <c r="O11" s="28">
        <v>1</v>
      </c>
      <c r="P11" s="28"/>
      <c r="Q11" s="28">
        <v>1</v>
      </c>
      <c r="R11" s="16">
        <f t="shared" si="2"/>
        <v>55</v>
      </c>
      <c r="S11" s="16">
        <f t="shared" si="3"/>
        <v>36</v>
      </c>
      <c r="T11" s="16">
        <f t="shared" si="4"/>
        <v>36</v>
      </c>
      <c r="U11" s="16">
        <f t="shared" si="5"/>
        <v>36</v>
      </c>
    </row>
    <row r="12" spans="1:21" ht="63" customHeight="1">
      <c r="A12" s="74" t="s">
        <v>3</v>
      </c>
      <c r="B12" s="75"/>
      <c r="C12" s="75"/>
      <c r="D12" s="28">
        <f>SUM(D13:D20)</f>
        <v>0</v>
      </c>
      <c r="E12" s="28">
        <f t="shared" ref="E12:Q12" si="6">SUM(E13:E20)</f>
        <v>67</v>
      </c>
      <c r="F12" s="28">
        <f t="shared" si="6"/>
        <v>12</v>
      </c>
      <c r="G12" s="28">
        <f t="shared" si="6"/>
        <v>35</v>
      </c>
      <c r="H12" s="28">
        <f t="shared" si="6"/>
        <v>18</v>
      </c>
      <c r="I12" s="28">
        <f t="shared" si="6"/>
        <v>0</v>
      </c>
      <c r="J12" s="28">
        <f t="shared" si="6"/>
        <v>2</v>
      </c>
      <c r="K12" s="28">
        <f t="shared" si="6"/>
        <v>0</v>
      </c>
      <c r="L12" s="28">
        <f t="shared" si="6"/>
        <v>67</v>
      </c>
      <c r="M12" s="28">
        <f t="shared" si="6"/>
        <v>0</v>
      </c>
      <c r="N12" s="28">
        <f t="shared" si="6"/>
        <v>0</v>
      </c>
      <c r="O12" s="28">
        <f t="shared" si="6"/>
        <v>11</v>
      </c>
      <c r="P12" s="28">
        <f t="shared" si="6"/>
        <v>22</v>
      </c>
      <c r="Q12" s="28">
        <f t="shared" si="6"/>
        <v>7</v>
      </c>
      <c r="R12" s="17">
        <f t="shared" ref="R12:U12" si="7">SUM(R13:R20)</f>
        <v>67</v>
      </c>
      <c r="S12" s="17">
        <f t="shared" si="7"/>
        <v>67</v>
      </c>
      <c r="T12" s="17">
        <f t="shared" si="7"/>
        <v>67</v>
      </c>
      <c r="U12" s="17">
        <f t="shared" si="7"/>
        <v>67</v>
      </c>
    </row>
    <row r="13" spans="1:21" ht="47.25" customHeight="1">
      <c r="A13" s="3">
        <v>1</v>
      </c>
      <c r="B13" s="60" t="s">
        <v>4</v>
      </c>
      <c r="C13" s="61"/>
      <c r="D13" s="28">
        <v>0</v>
      </c>
      <c r="E13" s="28">
        <v>56</v>
      </c>
      <c r="F13" s="28">
        <v>9</v>
      </c>
      <c r="G13" s="28">
        <v>30</v>
      </c>
      <c r="H13" s="28">
        <v>15</v>
      </c>
      <c r="I13" s="28"/>
      <c r="J13" s="28">
        <v>2</v>
      </c>
      <c r="K13" s="28"/>
      <c r="L13" s="28">
        <v>56</v>
      </c>
      <c r="M13" s="28"/>
      <c r="N13" s="28"/>
      <c r="O13" s="28">
        <v>10</v>
      </c>
      <c r="P13" s="28">
        <v>1</v>
      </c>
      <c r="Q13" s="28">
        <v>6</v>
      </c>
      <c r="R13" s="16">
        <f t="shared" si="2"/>
        <v>56</v>
      </c>
      <c r="S13" s="16">
        <f t="shared" si="3"/>
        <v>56</v>
      </c>
      <c r="T13" s="16">
        <f t="shared" si="4"/>
        <v>56</v>
      </c>
      <c r="U13" s="16">
        <f t="shared" si="5"/>
        <v>56</v>
      </c>
    </row>
    <row r="14" spans="1:21" ht="54" customHeight="1">
      <c r="A14" s="3">
        <v>2</v>
      </c>
      <c r="B14" s="60" t="s">
        <v>5</v>
      </c>
      <c r="C14" s="61"/>
      <c r="D14" s="28">
        <v>0</v>
      </c>
      <c r="E14" s="28">
        <v>11</v>
      </c>
      <c r="F14" s="28">
        <v>3</v>
      </c>
      <c r="G14" s="28">
        <v>5</v>
      </c>
      <c r="H14" s="28">
        <v>3</v>
      </c>
      <c r="I14" s="28">
        <v>0</v>
      </c>
      <c r="J14" s="28">
        <v>0</v>
      </c>
      <c r="K14" s="28">
        <v>0</v>
      </c>
      <c r="L14" s="28">
        <v>11</v>
      </c>
      <c r="M14" s="28">
        <v>0</v>
      </c>
      <c r="N14" s="28">
        <v>0</v>
      </c>
      <c r="O14" s="28">
        <v>1</v>
      </c>
      <c r="P14" s="28">
        <v>0</v>
      </c>
      <c r="Q14" s="28">
        <v>1</v>
      </c>
      <c r="R14" s="16">
        <f t="shared" si="2"/>
        <v>11</v>
      </c>
      <c r="S14" s="16">
        <f t="shared" si="3"/>
        <v>11</v>
      </c>
      <c r="T14" s="16">
        <f t="shared" si="4"/>
        <v>11</v>
      </c>
      <c r="U14" s="16">
        <f t="shared" si="5"/>
        <v>11</v>
      </c>
    </row>
    <row r="15" spans="1:21" ht="42" customHeight="1">
      <c r="A15" s="4">
        <v>3</v>
      </c>
      <c r="B15" s="60" t="s">
        <v>6</v>
      </c>
      <c r="C15" s="61"/>
      <c r="D15" s="28">
        <v>0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>
        <v>21</v>
      </c>
      <c r="Q15" s="28"/>
      <c r="R15" s="16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</row>
    <row r="16" spans="1:21" ht="57" customHeight="1">
      <c r="A16" s="3">
        <v>4</v>
      </c>
      <c r="B16" s="60" t="s">
        <v>7</v>
      </c>
      <c r="C16" s="61"/>
      <c r="D16" s="28">
        <v>0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16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</row>
    <row r="17" spans="1:32" ht="38.25" customHeight="1">
      <c r="A17" s="3">
        <v>5</v>
      </c>
      <c r="B17" s="60" t="s">
        <v>8</v>
      </c>
      <c r="C17" s="61"/>
      <c r="D17" s="28">
        <v>0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16">
        <f t="shared" si="2"/>
        <v>0</v>
      </c>
      <c r="S17" s="16">
        <f t="shared" si="3"/>
        <v>0</v>
      </c>
      <c r="T17" s="16">
        <f t="shared" si="4"/>
        <v>0</v>
      </c>
      <c r="U17" s="16">
        <f t="shared" si="5"/>
        <v>0</v>
      </c>
    </row>
    <row r="18" spans="1:32" ht="47.25" customHeight="1">
      <c r="A18" s="4">
        <v>6</v>
      </c>
      <c r="B18" s="60" t="s">
        <v>9</v>
      </c>
      <c r="C18" s="61"/>
      <c r="D18" s="28">
        <v>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16">
        <f t="shared" si="2"/>
        <v>0</v>
      </c>
      <c r="S18" s="16">
        <f t="shared" si="3"/>
        <v>0</v>
      </c>
      <c r="T18" s="16">
        <f t="shared" si="4"/>
        <v>0</v>
      </c>
      <c r="U18" s="16">
        <f t="shared" si="5"/>
        <v>0</v>
      </c>
    </row>
    <row r="19" spans="1:32" ht="44.25" customHeight="1">
      <c r="A19" s="3">
        <v>7</v>
      </c>
      <c r="B19" s="60" t="s">
        <v>10</v>
      </c>
      <c r="C19" s="61"/>
      <c r="D19" s="28">
        <v>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16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</row>
    <row r="20" spans="1:32" ht="45.75" customHeight="1">
      <c r="A20" s="3">
        <v>8</v>
      </c>
      <c r="B20" s="60" t="s">
        <v>11</v>
      </c>
      <c r="C20" s="61"/>
      <c r="D20" s="28">
        <v>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16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</row>
    <row r="21" spans="1:32" ht="42" customHeight="1">
      <c r="A21" s="96" t="s">
        <v>48</v>
      </c>
      <c r="B21" s="97"/>
      <c r="C21" s="98"/>
      <c r="D21" s="28">
        <f>SUM(D22:D28)</f>
        <v>0</v>
      </c>
      <c r="E21" s="28">
        <f t="shared" ref="E21:Q21" si="8">SUM(E22:E28)</f>
        <v>10540</v>
      </c>
      <c r="F21" s="28">
        <f t="shared" si="8"/>
        <v>1241</v>
      </c>
      <c r="G21" s="28">
        <f t="shared" si="8"/>
        <v>8394</v>
      </c>
      <c r="H21" s="28">
        <f t="shared" si="8"/>
        <v>35</v>
      </c>
      <c r="I21" s="28">
        <f t="shared" si="8"/>
        <v>9</v>
      </c>
      <c r="J21" s="28">
        <f t="shared" si="8"/>
        <v>861</v>
      </c>
      <c r="K21" s="28">
        <f t="shared" si="8"/>
        <v>0</v>
      </c>
      <c r="L21" s="28">
        <f t="shared" si="8"/>
        <v>10540</v>
      </c>
      <c r="M21" s="28">
        <f t="shared" si="8"/>
        <v>0</v>
      </c>
      <c r="N21" s="28">
        <f t="shared" si="8"/>
        <v>0</v>
      </c>
      <c r="O21" s="28">
        <f t="shared" si="8"/>
        <v>200</v>
      </c>
      <c r="P21" s="28">
        <f t="shared" si="8"/>
        <v>35</v>
      </c>
      <c r="Q21" s="28">
        <f t="shared" si="8"/>
        <v>57</v>
      </c>
      <c r="R21" s="17">
        <f t="shared" ref="R21:U21" si="9">SUM(R22:R28)</f>
        <v>10540</v>
      </c>
      <c r="S21" s="17">
        <f t="shared" si="9"/>
        <v>10540</v>
      </c>
      <c r="T21" s="17">
        <f t="shared" si="9"/>
        <v>10540</v>
      </c>
      <c r="U21" s="17">
        <f t="shared" si="9"/>
        <v>10540</v>
      </c>
    </row>
    <row r="22" spans="1:32" ht="42" customHeight="1">
      <c r="A22" s="30">
        <v>1</v>
      </c>
      <c r="B22" s="92" t="s">
        <v>36</v>
      </c>
      <c r="C22" s="95"/>
      <c r="D22" s="28">
        <v>0</v>
      </c>
      <c r="E22" s="28">
        <v>4159</v>
      </c>
      <c r="F22" s="28">
        <v>633</v>
      </c>
      <c r="G22" s="28">
        <v>3232</v>
      </c>
      <c r="H22" s="28">
        <v>9</v>
      </c>
      <c r="I22" s="28">
        <v>6</v>
      </c>
      <c r="J22" s="28">
        <v>279</v>
      </c>
      <c r="K22" s="28"/>
      <c r="L22" s="28">
        <v>4159</v>
      </c>
      <c r="M22" s="28"/>
      <c r="N22" s="28"/>
      <c r="O22" s="28">
        <v>130</v>
      </c>
      <c r="P22" s="28">
        <v>16</v>
      </c>
      <c r="Q22" s="28">
        <v>40</v>
      </c>
      <c r="R22" s="16">
        <f t="shared" si="2"/>
        <v>4159</v>
      </c>
      <c r="S22" s="16">
        <f t="shared" si="3"/>
        <v>4159</v>
      </c>
      <c r="T22" s="16">
        <f t="shared" si="4"/>
        <v>4159</v>
      </c>
      <c r="U22" s="16">
        <f t="shared" si="5"/>
        <v>4159</v>
      </c>
    </row>
    <row r="23" spans="1:32" s="2" customFormat="1" ht="45" customHeight="1">
      <c r="A23" s="30">
        <v>2</v>
      </c>
      <c r="B23" s="92" t="s">
        <v>37</v>
      </c>
      <c r="C23" s="95"/>
      <c r="D23" s="28">
        <v>0</v>
      </c>
      <c r="E23" s="28">
        <v>5</v>
      </c>
      <c r="F23" s="28"/>
      <c r="G23" s="28">
        <v>1</v>
      </c>
      <c r="H23" s="28"/>
      <c r="I23" s="28"/>
      <c r="J23" s="28">
        <v>4</v>
      </c>
      <c r="K23" s="28"/>
      <c r="L23" s="28">
        <v>5</v>
      </c>
      <c r="M23" s="28"/>
      <c r="N23" s="28"/>
      <c r="O23" s="28"/>
      <c r="P23" s="28"/>
      <c r="Q23" s="28"/>
      <c r="R23" s="16">
        <f t="shared" si="2"/>
        <v>5</v>
      </c>
      <c r="S23" s="16">
        <f t="shared" si="3"/>
        <v>5</v>
      </c>
      <c r="T23" s="16">
        <f t="shared" si="4"/>
        <v>5</v>
      </c>
      <c r="U23" s="16">
        <f t="shared" si="5"/>
        <v>5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92" t="s">
        <v>38</v>
      </c>
      <c r="C24" s="95"/>
      <c r="D24" s="28">
        <v>0</v>
      </c>
      <c r="E24" s="28">
        <v>1</v>
      </c>
      <c r="F24" s="28"/>
      <c r="G24" s="28">
        <v>1</v>
      </c>
      <c r="H24" s="28"/>
      <c r="I24" s="28"/>
      <c r="J24" s="28"/>
      <c r="K24" s="28"/>
      <c r="L24" s="28">
        <v>1</v>
      </c>
      <c r="M24" s="28"/>
      <c r="N24" s="28"/>
      <c r="O24" s="28"/>
      <c r="P24" s="28"/>
      <c r="Q24" s="28"/>
      <c r="R24" s="16">
        <f t="shared" si="2"/>
        <v>1</v>
      </c>
      <c r="S24" s="16">
        <f t="shared" si="3"/>
        <v>1</v>
      </c>
      <c r="T24" s="16">
        <f t="shared" si="4"/>
        <v>1</v>
      </c>
      <c r="U24" s="16">
        <f t="shared" si="5"/>
        <v>1</v>
      </c>
    </row>
    <row r="25" spans="1:32" ht="42" customHeight="1">
      <c r="A25" s="3">
        <v>4</v>
      </c>
      <c r="B25" s="92" t="s">
        <v>39</v>
      </c>
      <c r="C25" s="95"/>
      <c r="D25" s="28">
        <v>0</v>
      </c>
      <c r="E25" s="28">
        <v>2695</v>
      </c>
      <c r="F25" s="28">
        <v>262</v>
      </c>
      <c r="G25" s="28">
        <v>2195</v>
      </c>
      <c r="H25" s="28">
        <v>9</v>
      </c>
      <c r="I25" s="28">
        <v>1</v>
      </c>
      <c r="J25" s="28">
        <v>228</v>
      </c>
      <c r="K25" s="28"/>
      <c r="L25" s="28">
        <v>2695</v>
      </c>
      <c r="M25" s="28"/>
      <c r="N25" s="28"/>
      <c r="O25" s="28">
        <v>35</v>
      </c>
      <c r="P25" s="28">
        <v>9</v>
      </c>
      <c r="Q25" s="28">
        <v>7</v>
      </c>
      <c r="R25" s="16">
        <f t="shared" si="2"/>
        <v>2695</v>
      </c>
      <c r="S25" s="16">
        <f t="shared" si="3"/>
        <v>2695</v>
      </c>
      <c r="T25" s="16">
        <f t="shared" si="4"/>
        <v>2695</v>
      </c>
      <c r="U25" s="16">
        <f t="shared" si="5"/>
        <v>2695</v>
      </c>
    </row>
    <row r="26" spans="1:32" ht="76.5" customHeight="1">
      <c r="A26" s="30">
        <v>5</v>
      </c>
      <c r="B26" s="92" t="s">
        <v>41</v>
      </c>
      <c r="C26" s="95"/>
      <c r="D26" s="28">
        <v>0</v>
      </c>
      <c r="E26" s="28">
        <v>475</v>
      </c>
      <c r="F26" s="28">
        <v>138</v>
      </c>
      <c r="G26" s="28">
        <v>249</v>
      </c>
      <c r="H26" s="28">
        <v>10</v>
      </c>
      <c r="I26" s="28"/>
      <c r="J26" s="28">
        <v>78</v>
      </c>
      <c r="K26" s="28"/>
      <c r="L26" s="28">
        <v>475</v>
      </c>
      <c r="M26" s="28"/>
      <c r="N26" s="28"/>
      <c r="O26" s="28">
        <v>18</v>
      </c>
      <c r="P26" s="28">
        <v>3</v>
      </c>
      <c r="Q26" s="28">
        <v>8</v>
      </c>
      <c r="R26" s="16">
        <f t="shared" si="2"/>
        <v>475</v>
      </c>
      <c r="S26" s="16">
        <f t="shared" si="3"/>
        <v>475</v>
      </c>
      <c r="T26" s="16">
        <f t="shared" si="4"/>
        <v>475</v>
      </c>
      <c r="U26" s="16">
        <f t="shared" si="5"/>
        <v>475</v>
      </c>
    </row>
    <row r="27" spans="1:32" ht="92.25" customHeight="1">
      <c r="A27" s="3">
        <v>6</v>
      </c>
      <c r="B27" s="92" t="s">
        <v>40</v>
      </c>
      <c r="C27" s="95"/>
      <c r="D27" s="28">
        <v>0</v>
      </c>
      <c r="E27" s="28">
        <v>3109</v>
      </c>
      <c r="F27" s="28">
        <v>205</v>
      </c>
      <c r="G27" s="28">
        <v>2624</v>
      </c>
      <c r="H27" s="28">
        <v>7</v>
      </c>
      <c r="I27" s="28">
        <v>2</v>
      </c>
      <c r="J27" s="28">
        <v>271</v>
      </c>
      <c r="K27" s="28"/>
      <c r="L27" s="28">
        <v>3109</v>
      </c>
      <c r="M27" s="28"/>
      <c r="N27" s="28"/>
      <c r="O27" s="28">
        <v>17</v>
      </c>
      <c r="P27" s="28">
        <v>7</v>
      </c>
      <c r="Q27" s="28">
        <v>2</v>
      </c>
      <c r="R27" s="16">
        <f t="shared" si="2"/>
        <v>3109</v>
      </c>
      <c r="S27" s="16">
        <f t="shared" si="3"/>
        <v>3109</v>
      </c>
      <c r="T27" s="16">
        <f t="shared" si="4"/>
        <v>3109</v>
      </c>
      <c r="U27" s="16">
        <f t="shared" si="5"/>
        <v>3109</v>
      </c>
    </row>
    <row r="28" spans="1:32" ht="84" customHeight="1">
      <c r="A28" s="3">
        <v>7</v>
      </c>
      <c r="B28" s="92" t="s">
        <v>42</v>
      </c>
      <c r="C28" s="95"/>
      <c r="D28" s="28">
        <v>0</v>
      </c>
      <c r="E28" s="28">
        <v>96</v>
      </c>
      <c r="F28" s="28">
        <v>3</v>
      </c>
      <c r="G28" s="28">
        <v>92</v>
      </c>
      <c r="H28" s="28"/>
      <c r="I28" s="28"/>
      <c r="J28" s="28">
        <v>1</v>
      </c>
      <c r="K28" s="28"/>
      <c r="L28" s="28">
        <v>96</v>
      </c>
      <c r="M28" s="28"/>
      <c r="N28" s="28"/>
      <c r="O28" s="28"/>
      <c r="P28" s="28"/>
      <c r="Q28" s="28"/>
      <c r="R28" s="16">
        <f t="shared" si="2"/>
        <v>96</v>
      </c>
      <c r="S28" s="16">
        <f t="shared" si="3"/>
        <v>96</v>
      </c>
      <c r="T28" s="16">
        <f t="shared" si="4"/>
        <v>96</v>
      </c>
      <c r="U28" s="16">
        <f t="shared" si="5"/>
        <v>96</v>
      </c>
    </row>
    <row r="29" spans="1:32" ht="56.25" customHeight="1">
      <c r="A29" s="96" t="s">
        <v>49</v>
      </c>
      <c r="B29" s="97"/>
      <c r="C29" s="98"/>
      <c r="D29" s="28">
        <f>SUM(D30:D41)</f>
        <v>0</v>
      </c>
      <c r="E29" s="28">
        <f t="shared" ref="E29:Q29" si="10">SUM(E30:E41)</f>
        <v>406</v>
      </c>
      <c r="F29" s="28">
        <f t="shared" si="10"/>
        <v>97</v>
      </c>
      <c r="G29" s="28">
        <f t="shared" si="10"/>
        <v>267</v>
      </c>
      <c r="H29" s="28">
        <f t="shared" si="10"/>
        <v>1</v>
      </c>
      <c r="I29" s="28">
        <f t="shared" si="10"/>
        <v>0</v>
      </c>
      <c r="J29" s="28">
        <f t="shared" si="10"/>
        <v>40</v>
      </c>
      <c r="K29" s="28">
        <f t="shared" si="10"/>
        <v>0</v>
      </c>
      <c r="L29" s="28">
        <f t="shared" si="10"/>
        <v>405</v>
      </c>
      <c r="M29" s="28">
        <f t="shared" si="10"/>
        <v>0</v>
      </c>
      <c r="N29" s="28">
        <f t="shared" si="10"/>
        <v>0</v>
      </c>
      <c r="O29" s="28">
        <f t="shared" si="10"/>
        <v>16</v>
      </c>
      <c r="P29" s="28">
        <f t="shared" si="10"/>
        <v>2</v>
      </c>
      <c r="Q29" s="28">
        <f t="shared" si="10"/>
        <v>8</v>
      </c>
      <c r="R29" s="17">
        <f t="shared" ref="R29:U29" si="11">SUM(R30:R41)</f>
        <v>406</v>
      </c>
      <c r="S29" s="17">
        <f t="shared" si="11"/>
        <v>405</v>
      </c>
      <c r="T29" s="17">
        <f t="shared" si="11"/>
        <v>405</v>
      </c>
      <c r="U29" s="17">
        <f t="shared" si="11"/>
        <v>405</v>
      </c>
    </row>
    <row r="30" spans="1:32" ht="44.25" customHeight="1">
      <c r="A30" s="3">
        <v>1</v>
      </c>
      <c r="B30" s="60" t="s">
        <v>20</v>
      </c>
      <c r="C30" s="61"/>
      <c r="D30" s="28">
        <v>0</v>
      </c>
      <c r="E30" s="28">
        <v>98</v>
      </c>
      <c r="F30" s="28">
        <v>24</v>
      </c>
      <c r="G30" s="28">
        <v>65</v>
      </c>
      <c r="H30" s="28"/>
      <c r="I30" s="28"/>
      <c r="J30" s="28">
        <v>8</v>
      </c>
      <c r="K30" s="28"/>
      <c r="L30" s="28">
        <v>97</v>
      </c>
      <c r="M30" s="28"/>
      <c r="N30" s="28"/>
      <c r="O30" s="28">
        <v>2</v>
      </c>
      <c r="P30" s="28">
        <v>1</v>
      </c>
      <c r="Q30" s="28">
        <v>2</v>
      </c>
      <c r="R30" s="16">
        <f t="shared" si="2"/>
        <v>98</v>
      </c>
      <c r="S30" s="16">
        <f t="shared" si="3"/>
        <v>97</v>
      </c>
      <c r="T30" s="16">
        <f t="shared" si="4"/>
        <v>97</v>
      </c>
      <c r="U30" s="16">
        <f t="shared" si="5"/>
        <v>97</v>
      </c>
    </row>
    <row r="31" spans="1:32" ht="37.5" customHeight="1">
      <c r="A31" s="3">
        <v>2</v>
      </c>
      <c r="B31" s="60" t="s">
        <v>21</v>
      </c>
      <c r="C31" s="61"/>
      <c r="D31" s="28">
        <v>0</v>
      </c>
      <c r="E31" s="28">
        <v>52</v>
      </c>
      <c r="F31" s="28">
        <v>12</v>
      </c>
      <c r="G31" s="28">
        <v>39</v>
      </c>
      <c r="H31" s="28"/>
      <c r="I31" s="28"/>
      <c r="J31" s="28">
        <v>1</v>
      </c>
      <c r="K31" s="28"/>
      <c r="L31" s="28">
        <v>52</v>
      </c>
      <c r="M31" s="28"/>
      <c r="N31" s="28"/>
      <c r="O31" s="28"/>
      <c r="P31" s="28"/>
      <c r="Q31" s="28"/>
      <c r="R31" s="16">
        <f t="shared" si="2"/>
        <v>52</v>
      </c>
      <c r="S31" s="16">
        <f t="shared" si="3"/>
        <v>52</v>
      </c>
      <c r="T31" s="16">
        <f t="shared" si="4"/>
        <v>52</v>
      </c>
      <c r="U31" s="16">
        <f t="shared" si="5"/>
        <v>52</v>
      </c>
    </row>
    <row r="32" spans="1:32" ht="51.75" customHeight="1">
      <c r="A32" s="3">
        <v>3</v>
      </c>
      <c r="B32" s="60" t="s">
        <v>22</v>
      </c>
      <c r="C32" s="61"/>
      <c r="D32" s="28">
        <v>0</v>
      </c>
      <c r="E32" s="28">
        <v>35</v>
      </c>
      <c r="F32" s="28">
        <v>5</v>
      </c>
      <c r="G32" s="28">
        <v>25</v>
      </c>
      <c r="H32" s="28"/>
      <c r="I32" s="28"/>
      <c r="J32" s="28">
        <v>5</v>
      </c>
      <c r="K32" s="28"/>
      <c r="L32" s="28">
        <v>35</v>
      </c>
      <c r="M32" s="28"/>
      <c r="N32" s="28"/>
      <c r="O32" s="28"/>
      <c r="P32" s="28"/>
      <c r="Q32" s="28"/>
      <c r="R32" s="16">
        <f t="shared" si="2"/>
        <v>35</v>
      </c>
      <c r="S32" s="16">
        <f t="shared" si="3"/>
        <v>35</v>
      </c>
      <c r="T32" s="16">
        <f t="shared" si="4"/>
        <v>35</v>
      </c>
      <c r="U32" s="16">
        <f t="shared" si="5"/>
        <v>35</v>
      </c>
    </row>
    <row r="33" spans="1:21" ht="52.5" customHeight="1">
      <c r="A33" s="3">
        <v>4</v>
      </c>
      <c r="B33" s="60" t="s">
        <v>23</v>
      </c>
      <c r="C33" s="61"/>
      <c r="D33" s="28">
        <v>0</v>
      </c>
      <c r="E33" s="28">
        <v>200</v>
      </c>
      <c r="F33" s="28">
        <v>56</v>
      </c>
      <c r="G33" s="28">
        <v>118</v>
      </c>
      <c r="H33" s="28">
        <v>1</v>
      </c>
      <c r="I33" s="28"/>
      <c r="J33" s="28">
        <v>25</v>
      </c>
      <c r="K33" s="28"/>
      <c r="L33" s="28">
        <v>200</v>
      </c>
      <c r="M33" s="28"/>
      <c r="N33" s="28"/>
      <c r="O33" s="28">
        <v>14</v>
      </c>
      <c r="P33" s="28">
        <v>1</v>
      </c>
      <c r="Q33" s="28">
        <v>6</v>
      </c>
      <c r="R33" s="16">
        <f t="shared" si="2"/>
        <v>200</v>
      </c>
      <c r="S33" s="16">
        <f t="shared" si="3"/>
        <v>200</v>
      </c>
      <c r="T33" s="16">
        <f t="shared" si="4"/>
        <v>200</v>
      </c>
      <c r="U33" s="16">
        <f t="shared" si="5"/>
        <v>200</v>
      </c>
    </row>
    <row r="34" spans="1:21" ht="43.5" customHeight="1">
      <c r="A34" s="3">
        <v>5</v>
      </c>
      <c r="B34" s="60" t="s">
        <v>24</v>
      </c>
      <c r="C34" s="61"/>
      <c r="D34" s="28">
        <v>0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16">
        <f t="shared" si="2"/>
        <v>0</v>
      </c>
      <c r="S34" s="16">
        <f t="shared" si="3"/>
        <v>0</v>
      </c>
      <c r="T34" s="16">
        <f t="shared" si="4"/>
        <v>0</v>
      </c>
      <c r="U34" s="16">
        <f t="shared" si="5"/>
        <v>0</v>
      </c>
    </row>
    <row r="35" spans="1:21" ht="51" customHeight="1">
      <c r="A35" s="3">
        <v>6</v>
      </c>
      <c r="B35" s="60" t="s">
        <v>43</v>
      </c>
      <c r="C35" s="61"/>
      <c r="D35" s="28">
        <v>0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16">
        <f t="shared" si="2"/>
        <v>0</v>
      </c>
      <c r="S35" s="16">
        <f t="shared" si="3"/>
        <v>0</v>
      </c>
      <c r="T35" s="16">
        <f t="shared" si="4"/>
        <v>0</v>
      </c>
      <c r="U35" s="16">
        <f t="shared" si="5"/>
        <v>0</v>
      </c>
    </row>
    <row r="36" spans="1:21" ht="45.75" customHeight="1">
      <c r="A36" s="3">
        <v>7</v>
      </c>
      <c r="B36" s="60" t="s">
        <v>50</v>
      </c>
      <c r="C36" s="61"/>
      <c r="D36" s="28">
        <v>0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16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</row>
    <row r="37" spans="1:21" ht="44.25" customHeight="1">
      <c r="A37" s="3">
        <v>8</v>
      </c>
      <c r="B37" s="60" t="s">
        <v>45</v>
      </c>
      <c r="C37" s="61"/>
      <c r="D37" s="28">
        <v>0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16">
        <f t="shared" si="2"/>
        <v>0</v>
      </c>
      <c r="S37" s="16">
        <f t="shared" si="3"/>
        <v>0</v>
      </c>
      <c r="T37" s="16">
        <f t="shared" si="4"/>
        <v>0</v>
      </c>
      <c r="U37" s="16">
        <f t="shared" si="5"/>
        <v>0</v>
      </c>
    </row>
    <row r="38" spans="1:21" ht="44.25" customHeight="1">
      <c r="A38" s="3">
        <v>9</v>
      </c>
      <c r="B38" s="60" t="s">
        <v>44</v>
      </c>
      <c r="C38" s="61"/>
      <c r="D38" s="28">
        <v>0</v>
      </c>
      <c r="E38" s="28">
        <v>3</v>
      </c>
      <c r="F38" s="28"/>
      <c r="G38" s="28">
        <v>3</v>
      </c>
      <c r="H38" s="28"/>
      <c r="I38" s="28"/>
      <c r="J38" s="28"/>
      <c r="K38" s="28"/>
      <c r="L38" s="28">
        <v>3</v>
      </c>
      <c r="M38" s="28"/>
      <c r="N38" s="28"/>
      <c r="O38" s="28"/>
      <c r="P38" s="28"/>
      <c r="Q38" s="28"/>
      <c r="R38" s="16">
        <f t="shared" si="2"/>
        <v>3</v>
      </c>
      <c r="S38" s="16">
        <f t="shared" si="3"/>
        <v>3</v>
      </c>
      <c r="T38" s="16">
        <f t="shared" si="4"/>
        <v>3</v>
      </c>
      <c r="U38" s="16">
        <f t="shared" si="5"/>
        <v>3</v>
      </c>
    </row>
    <row r="39" spans="1:21" ht="61.5" customHeight="1">
      <c r="A39" s="3">
        <v>10</v>
      </c>
      <c r="B39" s="60" t="s">
        <v>46</v>
      </c>
      <c r="C39" s="61"/>
      <c r="D39" s="28">
        <v>0</v>
      </c>
      <c r="E39" s="28">
        <v>14</v>
      </c>
      <c r="F39" s="28">
        <v>0</v>
      </c>
      <c r="G39" s="28">
        <v>14</v>
      </c>
      <c r="H39" s="28">
        <v>0</v>
      </c>
      <c r="I39" s="28">
        <v>0</v>
      </c>
      <c r="J39" s="28">
        <v>0</v>
      </c>
      <c r="K39" s="28">
        <v>0</v>
      </c>
      <c r="L39" s="28">
        <v>14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16">
        <f t="shared" si="2"/>
        <v>14</v>
      </c>
      <c r="S39" s="16">
        <f t="shared" si="3"/>
        <v>14</v>
      </c>
      <c r="T39" s="16">
        <f t="shared" si="4"/>
        <v>14</v>
      </c>
      <c r="U39" s="16">
        <f t="shared" si="5"/>
        <v>14</v>
      </c>
    </row>
    <row r="40" spans="1:21" ht="66" customHeight="1">
      <c r="A40" s="3">
        <v>11</v>
      </c>
      <c r="B40" s="60" t="s">
        <v>69</v>
      </c>
      <c r="C40" s="61"/>
      <c r="D40" s="28">
        <v>0</v>
      </c>
      <c r="E40" s="28">
        <v>4</v>
      </c>
      <c r="F40" s="28"/>
      <c r="G40" s="28">
        <v>3</v>
      </c>
      <c r="H40" s="28"/>
      <c r="I40" s="28"/>
      <c r="J40" s="28">
        <v>1</v>
      </c>
      <c r="K40" s="28"/>
      <c r="L40" s="28">
        <v>4</v>
      </c>
      <c r="M40" s="28"/>
      <c r="N40" s="28"/>
      <c r="O40" s="28"/>
      <c r="P40" s="28"/>
      <c r="Q40" s="28"/>
      <c r="R40" s="16">
        <f t="shared" si="2"/>
        <v>4</v>
      </c>
      <c r="S40" s="16">
        <f t="shared" si="3"/>
        <v>4</v>
      </c>
      <c r="T40" s="16">
        <f t="shared" si="4"/>
        <v>4</v>
      </c>
      <c r="U40" s="16">
        <f t="shared" si="5"/>
        <v>4</v>
      </c>
    </row>
    <row r="41" spans="1:21" ht="61.5" customHeight="1">
      <c r="A41" s="3">
        <v>12</v>
      </c>
      <c r="B41" s="60" t="s">
        <v>47</v>
      </c>
      <c r="C41" s="61"/>
      <c r="D41" s="28">
        <v>0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6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</row>
    <row r="42" spans="1:21" ht="67.5" customHeight="1">
      <c r="A42" s="74" t="s">
        <v>51</v>
      </c>
      <c r="B42" s="75"/>
      <c r="C42" s="76"/>
      <c r="D42" s="28">
        <f>SUM(D43)</f>
        <v>85</v>
      </c>
      <c r="E42" s="28">
        <f t="shared" ref="E42:Q42" si="12">SUM(E43)</f>
        <v>761</v>
      </c>
      <c r="F42" s="28">
        <f t="shared" si="12"/>
        <v>324</v>
      </c>
      <c r="G42" s="28">
        <f t="shared" si="12"/>
        <v>147</v>
      </c>
      <c r="H42" s="28">
        <f t="shared" si="12"/>
        <v>10</v>
      </c>
      <c r="I42" s="28">
        <f t="shared" si="12"/>
        <v>4</v>
      </c>
      <c r="J42" s="28">
        <f t="shared" si="12"/>
        <v>201</v>
      </c>
      <c r="K42" s="28">
        <f t="shared" si="12"/>
        <v>39</v>
      </c>
      <c r="L42" s="28">
        <f t="shared" si="12"/>
        <v>725</v>
      </c>
      <c r="M42" s="28">
        <f t="shared" si="12"/>
        <v>43</v>
      </c>
      <c r="N42" s="28">
        <f t="shared" si="12"/>
        <v>63</v>
      </c>
      <c r="O42" s="28">
        <f t="shared" si="12"/>
        <v>338</v>
      </c>
      <c r="P42" s="28">
        <f t="shared" si="12"/>
        <v>37</v>
      </c>
      <c r="Q42" s="28">
        <f t="shared" si="12"/>
        <v>145</v>
      </c>
      <c r="R42" s="17">
        <f t="shared" ref="R42:U42" si="13">SUM(R43)</f>
        <v>846</v>
      </c>
      <c r="S42" s="17">
        <f t="shared" si="13"/>
        <v>831</v>
      </c>
      <c r="T42" s="17">
        <f t="shared" si="13"/>
        <v>725</v>
      </c>
      <c r="U42" s="17">
        <f t="shared" si="13"/>
        <v>725</v>
      </c>
    </row>
    <row r="43" spans="1:21" ht="74.25" customHeight="1">
      <c r="A43" s="3">
        <v>1</v>
      </c>
      <c r="B43" s="93" t="s">
        <v>52</v>
      </c>
      <c r="C43" s="94"/>
      <c r="D43" s="28">
        <v>85</v>
      </c>
      <c r="E43" s="28">
        <v>761</v>
      </c>
      <c r="F43" s="28">
        <v>324</v>
      </c>
      <c r="G43" s="28">
        <v>147</v>
      </c>
      <c r="H43" s="28">
        <v>10</v>
      </c>
      <c r="I43" s="28">
        <v>4</v>
      </c>
      <c r="J43" s="28">
        <v>201</v>
      </c>
      <c r="K43" s="28">
        <v>39</v>
      </c>
      <c r="L43" s="28">
        <v>725</v>
      </c>
      <c r="M43" s="28">
        <v>43</v>
      </c>
      <c r="N43" s="28">
        <v>63</v>
      </c>
      <c r="O43" s="28">
        <v>338</v>
      </c>
      <c r="P43" s="28">
        <v>37</v>
      </c>
      <c r="Q43" s="28">
        <v>145</v>
      </c>
      <c r="R43" s="16">
        <f t="shared" si="2"/>
        <v>846</v>
      </c>
      <c r="S43" s="16">
        <f t="shared" si="3"/>
        <v>831</v>
      </c>
      <c r="T43" s="16">
        <f t="shared" si="4"/>
        <v>725</v>
      </c>
      <c r="U43" s="16">
        <f t="shared" si="5"/>
        <v>725</v>
      </c>
    </row>
    <row r="44" spans="1:21" ht="67.5" customHeight="1">
      <c r="A44" s="74" t="s">
        <v>53</v>
      </c>
      <c r="B44" s="75"/>
      <c r="C44" s="76"/>
      <c r="D44" s="28">
        <f>SUM(D45:D53)</f>
        <v>446</v>
      </c>
      <c r="E44" s="28">
        <f t="shared" ref="E44:Q44" si="14">SUM(E45:E53)</f>
        <v>1897</v>
      </c>
      <c r="F44" s="28">
        <f t="shared" si="14"/>
        <v>761</v>
      </c>
      <c r="G44" s="28">
        <f t="shared" si="14"/>
        <v>1091</v>
      </c>
      <c r="H44" s="28">
        <f t="shared" si="14"/>
        <v>28</v>
      </c>
      <c r="I44" s="28">
        <f t="shared" si="14"/>
        <v>24</v>
      </c>
      <c r="J44" s="28">
        <f t="shared" si="14"/>
        <v>108</v>
      </c>
      <c r="K44" s="28">
        <f t="shared" si="14"/>
        <v>8</v>
      </c>
      <c r="L44" s="28">
        <f t="shared" si="14"/>
        <v>2020</v>
      </c>
      <c r="M44" s="28">
        <f t="shared" si="14"/>
        <v>21</v>
      </c>
      <c r="N44" s="28">
        <f t="shared" si="14"/>
        <v>287</v>
      </c>
      <c r="O44" s="28">
        <f t="shared" si="14"/>
        <v>205</v>
      </c>
      <c r="P44" s="28">
        <f t="shared" si="14"/>
        <v>20</v>
      </c>
      <c r="Q44" s="28">
        <f t="shared" si="14"/>
        <v>71</v>
      </c>
      <c r="R44" s="17">
        <f t="shared" ref="R44:U44" si="15">SUM(R45:R53)</f>
        <v>2343</v>
      </c>
      <c r="S44" s="17">
        <f t="shared" si="15"/>
        <v>2328</v>
      </c>
      <c r="T44" s="17">
        <f t="shared" si="15"/>
        <v>2006</v>
      </c>
      <c r="U44" s="17">
        <f t="shared" si="15"/>
        <v>2020</v>
      </c>
    </row>
    <row r="45" spans="1:21" ht="54" customHeight="1">
      <c r="A45" s="3">
        <v>1</v>
      </c>
      <c r="B45" s="60" t="s">
        <v>16</v>
      </c>
      <c r="C45" s="61"/>
      <c r="D45" s="28">
        <v>8</v>
      </c>
      <c r="E45" s="28">
        <v>72</v>
      </c>
      <c r="F45" s="28">
        <v>39</v>
      </c>
      <c r="G45" s="28">
        <v>29</v>
      </c>
      <c r="H45" s="28"/>
      <c r="I45" s="28">
        <v>1</v>
      </c>
      <c r="J45" s="28"/>
      <c r="K45" s="28"/>
      <c r="L45" s="28">
        <v>69</v>
      </c>
      <c r="M45" s="28">
        <v>1</v>
      </c>
      <c r="N45" s="28">
        <v>10</v>
      </c>
      <c r="O45" s="28">
        <v>35</v>
      </c>
      <c r="P45" s="28">
        <v>1</v>
      </c>
      <c r="Q45" s="28">
        <v>16</v>
      </c>
      <c r="R45" s="16">
        <f t="shared" si="2"/>
        <v>80</v>
      </c>
      <c r="S45" s="16">
        <f t="shared" si="3"/>
        <v>80</v>
      </c>
      <c r="T45" s="16">
        <f t="shared" si="4"/>
        <v>69</v>
      </c>
      <c r="U45" s="16">
        <f t="shared" si="5"/>
        <v>69</v>
      </c>
    </row>
    <row r="46" spans="1:21" ht="73.5" customHeight="1">
      <c r="A46" s="3">
        <v>2</v>
      </c>
      <c r="B46" s="60" t="s">
        <v>17</v>
      </c>
      <c r="C46" s="6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16">
        <f t="shared" si="2"/>
        <v>0</v>
      </c>
      <c r="S46" s="16">
        <f t="shared" si="3"/>
        <v>0</v>
      </c>
      <c r="T46" s="16">
        <f t="shared" si="4"/>
        <v>0</v>
      </c>
      <c r="U46" s="16">
        <f t="shared" si="5"/>
        <v>0</v>
      </c>
    </row>
    <row r="47" spans="1:21" ht="42.75" customHeight="1">
      <c r="A47" s="3">
        <v>3</v>
      </c>
      <c r="B47" s="60" t="s">
        <v>18</v>
      </c>
      <c r="C47" s="61"/>
      <c r="D47" s="28"/>
      <c r="E47" s="28">
        <v>4</v>
      </c>
      <c r="F47" s="28">
        <v>1</v>
      </c>
      <c r="G47" s="28">
        <v>3</v>
      </c>
      <c r="H47" s="28"/>
      <c r="I47" s="28"/>
      <c r="J47" s="28"/>
      <c r="K47" s="28"/>
      <c r="L47" s="28">
        <v>4</v>
      </c>
      <c r="M47" s="28"/>
      <c r="N47" s="28"/>
      <c r="O47" s="28">
        <v>3</v>
      </c>
      <c r="P47" s="28">
        <v>1</v>
      </c>
      <c r="Q47" s="28">
        <v>2</v>
      </c>
      <c r="R47" s="16">
        <f t="shared" si="2"/>
        <v>4</v>
      </c>
      <c r="S47" s="16">
        <f t="shared" si="3"/>
        <v>4</v>
      </c>
      <c r="T47" s="16">
        <f t="shared" si="4"/>
        <v>4</v>
      </c>
      <c r="U47" s="16">
        <f t="shared" si="5"/>
        <v>4</v>
      </c>
    </row>
    <row r="48" spans="1:21" ht="41.25" customHeight="1">
      <c r="A48" s="3">
        <v>4</v>
      </c>
      <c r="B48" s="60" t="s">
        <v>12</v>
      </c>
      <c r="C48" s="61"/>
      <c r="D48" s="28">
        <v>173</v>
      </c>
      <c r="E48" s="28">
        <v>601</v>
      </c>
      <c r="F48" s="28">
        <v>254</v>
      </c>
      <c r="G48" s="28">
        <v>333</v>
      </c>
      <c r="H48" s="28">
        <v>18</v>
      </c>
      <c r="I48" s="28">
        <v>10</v>
      </c>
      <c r="J48" s="28">
        <v>6</v>
      </c>
      <c r="K48" s="28"/>
      <c r="L48" s="28">
        <v>621</v>
      </c>
      <c r="M48" s="28">
        <v>9</v>
      </c>
      <c r="N48" s="28">
        <v>141</v>
      </c>
      <c r="O48" s="28">
        <v>39</v>
      </c>
      <c r="P48" s="28">
        <v>4</v>
      </c>
      <c r="Q48" s="28">
        <v>9</v>
      </c>
      <c r="R48" s="16">
        <f t="shared" si="2"/>
        <v>774</v>
      </c>
      <c r="S48" s="16">
        <f t="shared" si="3"/>
        <v>771</v>
      </c>
      <c r="T48" s="16">
        <f t="shared" si="4"/>
        <v>621</v>
      </c>
      <c r="U48" s="16">
        <f t="shared" si="5"/>
        <v>621</v>
      </c>
    </row>
    <row r="49" spans="1:21" ht="41.25" customHeight="1">
      <c r="A49" s="3">
        <v>5</v>
      </c>
      <c r="B49" s="60" t="s">
        <v>19</v>
      </c>
      <c r="C49" s="61"/>
      <c r="D49" s="28">
        <v>1</v>
      </c>
      <c r="E49" s="28"/>
      <c r="F49" s="28">
        <v>1</v>
      </c>
      <c r="G49" s="28"/>
      <c r="H49" s="28"/>
      <c r="I49" s="28"/>
      <c r="J49" s="28"/>
      <c r="K49" s="28"/>
      <c r="L49" s="28">
        <v>1</v>
      </c>
      <c r="M49" s="28"/>
      <c r="N49" s="28"/>
      <c r="O49" s="28"/>
      <c r="P49" s="28"/>
      <c r="Q49" s="28"/>
      <c r="R49" s="16">
        <f t="shared" si="2"/>
        <v>1</v>
      </c>
      <c r="S49" s="16">
        <f t="shared" si="3"/>
        <v>1</v>
      </c>
      <c r="T49" s="16">
        <f t="shared" si="4"/>
        <v>1</v>
      </c>
      <c r="U49" s="16">
        <f t="shared" si="5"/>
        <v>1</v>
      </c>
    </row>
    <row r="50" spans="1:21" ht="78.75" customHeight="1">
      <c r="A50" s="3">
        <v>6</v>
      </c>
      <c r="B50" s="60" t="s">
        <v>63</v>
      </c>
      <c r="C50" s="6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16">
        <f t="shared" si="2"/>
        <v>0</v>
      </c>
      <c r="S50" s="16">
        <f t="shared" si="3"/>
        <v>0</v>
      </c>
      <c r="T50" s="16">
        <f t="shared" si="4"/>
        <v>0</v>
      </c>
      <c r="U50" s="16">
        <f t="shared" si="5"/>
        <v>0</v>
      </c>
    </row>
    <row r="51" spans="1:21" ht="39.75" customHeight="1">
      <c r="A51" s="3">
        <v>7</v>
      </c>
      <c r="B51" s="60" t="s">
        <v>13</v>
      </c>
      <c r="C51" s="61"/>
      <c r="D51" s="28">
        <v>4</v>
      </c>
      <c r="E51" s="28">
        <v>28</v>
      </c>
      <c r="F51" s="28">
        <v>12</v>
      </c>
      <c r="G51" s="28">
        <v>16</v>
      </c>
      <c r="H51" s="28"/>
      <c r="I51" s="28"/>
      <c r="J51" s="28"/>
      <c r="K51" s="28"/>
      <c r="L51" s="28">
        <v>28</v>
      </c>
      <c r="M51" s="28"/>
      <c r="N51" s="28">
        <v>4</v>
      </c>
      <c r="O51" s="28">
        <v>9</v>
      </c>
      <c r="P51" s="28">
        <v>1</v>
      </c>
      <c r="Q51" s="28">
        <v>1</v>
      </c>
      <c r="R51" s="16">
        <f t="shared" si="2"/>
        <v>32</v>
      </c>
      <c r="S51" s="16">
        <f t="shared" si="3"/>
        <v>32</v>
      </c>
      <c r="T51" s="16">
        <v>14</v>
      </c>
      <c r="U51" s="16">
        <f t="shared" si="5"/>
        <v>28</v>
      </c>
    </row>
    <row r="52" spans="1:21" ht="27.75" customHeight="1">
      <c r="A52" s="3">
        <v>8</v>
      </c>
      <c r="B52" s="60" t="s">
        <v>15</v>
      </c>
      <c r="C52" s="61"/>
      <c r="D52" s="28">
        <v>237</v>
      </c>
      <c r="E52" s="28">
        <v>1166</v>
      </c>
      <c r="F52" s="28">
        <v>446</v>
      </c>
      <c r="G52" s="28">
        <v>691</v>
      </c>
      <c r="H52" s="28">
        <v>10</v>
      </c>
      <c r="I52" s="28">
        <v>13</v>
      </c>
      <c r="J52" s="28">
        <v>102</v>
      </c>
      <c r="K52" s="28">
        <v>6</v>
      </c>
      <c r="L52" s="28">
        <v>1268</v>
      </c>
      <c r="M52" s="28">
        <v>11</v>
      </c>
      <c r="N52" s="28">
        <v>116</v>
      </c>
      <c r="O52" s="28">
        <v>117</v>
      </c>
      <c r="P52" s="28">
        <v>13</v>
      </c>
      <c r="Q52" s="28">
        <v>43</v>
      </c>
      <c r="R52" s="16">
        <f t="shared" si="2"/>
        <v>1403</v>
      </c>
      <c r="S52" s="16">
        <f t="shared" si="3"/>
        <v>1395</v>
      </c>
      <c r="T52" s="16">
        <f t="shared" si="4"/>
        <v>1268</v>
      </c>
      <c r="U52" s="16">
        <f t="shared" si="5"/>
        <v>1268</v>
      </c>
    </row>
    <row r="53" spans="1:21" ht="27.75" customHeight="1">
      <c r="A53" s="3">
        <v>9</v>
      </c>
      <c r="B53" s="60" t="s">
        <v>14</v>
      </c>
      <c r="C53" s="61"/>
      <c r="D53" s="28">
        <v>23</v>
      </c>
      <c r="E53" s="28">
        <v>26</v>
      </c>
      <c r="F53" s="28">
        <v>8</v>
      </c>
      <c r="G53" s="28">
        <v>19</v>
      </c>
      <c r="H53" s="28"/>
      <c r="I53" s="28"/>
      <c r="J53" s="28"/>
      <c r="K53" s="28">
        <v>2</v>
      </c>
      <c r="L53" s="28">
        <v>29</v>
      </c>
      <c r="M53" s="28"/>
      <c r="N53" s="28">
        <v>16</v>
      </c>
      <c r="O53" s="28">
        <v>2</v>
      </c>
      <c r="P53" s="28"/>
      <c r="Q53" s="28"/>
      <c r="R53" s="16">
        <f t="shared" si="2"/>
        <v>49</v>
      </c>
      <c r="S53" s="16">
        <f t="shared" si="3"/>
        <v>45</v>
      </c>
      <c r="T53" s="16">
        <f t="shared" si="4"/>
        <v>29</v>
      </c>
      <c r="U53" s="16">
        <f t="shared" si="5"/>
        <v>29</v>
      </c>
    </row>
    <row r="54" spans="1:21" ht="40.5" customHeight="1">
      <c r="A54" s="62" t="s">
        <v>65</v>
      </c>
      <c r="B54" s="63"/>
      <c r="C54" s="64"/>
      <c r="D54" s="29">
        <f>SUM(D6+D12+D21+D29+D42+D44)</f>
        <v>536</v>
      </c>
      <c r="E54" s="29">
        <f t="shared" ref="E54:Q54" si="16">SUM(E6+E12+E21+E29+E42+E44)</f>
        <v>17687</v>
      </c>
      <c r="F54" s="29">
        <f t="shared" si="16"/>
        <v>2771</v>
      </c>
      <c r="G54" s="29">
        <f t="shared" si="16"/>
        <v>12748</v>
      </c>
      <c r="H54" s="29">
        <f t="shared" si="16"/>
        <v>872</v>
      </c>
      <c r="I54" s="29">
        <f t="shared" si="16"/>
        <v>38</v>
      </c>
      <c r="J54" s="29">
        <f t="shared" si="16"/>
        <v>1267</v>
      </c>
      <c r="K54" s="29">
        <f t="shared" si="16"/>
        <v>48</v>
      </c>
      <c r="L54" s="29">
        <f t="shared" si="16"/>
        <v>17744</v>
      </c>
      <c r="M54" s="29">
        <f t="shared" si="16"/>
        <v>64</v>
      </c>
      <c r="N54" s="29">
        <f t="shared" si="16"/>
        <v>357</v>
      </c>
      <c r="O54" s="29">
        <f t="shared" si="16"/>
        <v>1889</v>
      </c>
      <c r="P54" s="29">
        <f t="shared" si="16"/>
        <v>185</v>
      </c>
      <c r="Q54" s="29">
        <f t="shared" si="16"/>
        <v>808</v>
      </c>
      <c r="R54" s="19">
        <f t="shared" ref="R54:U54" si="17">R6+R12+R21+R29+R42+R44</f>
        <v>18223</v>
      </c>
      <c r="S54" s="19">
        <f t="shared" si="17"/>
        <v>18165</v>
      </c>
      <c r="T54" s="19">
        <f t="shared" si="17"/>
        <v>17730</v>
      </c>
      <c r="U54" s="19">
        <f t="shared" si="17"/>
        <v>17744</v>
      </c>
    </row>
    <row r="55" spans="1:21" s="35" customFormat="1" ht="128.25" customHeight="1">
      <c r="C55" s="55" t="s">
        <v>117</v>
      </c>
      <c r="D55" s="56"/>
      <c r="E55" s="56"/>
      <c r="F55" s="56"/>
      <c r="R55" s="36"/>
      <c r="S55" s="36"/>
      <c r="T55" s="36"/>
      <c r="U55" s="36"/>
    </row>
    <row r="56" spans="1:21" s="35" customFormat="1" ht="15">
      <c r="R56" s="36"/>
      <c r="S56" s="36"/>
      <c r="T56" s="36"/>
      <c r="U56" s="36"/>
    </row>
    <row r="57" spans="1:21">
      <c r="H57" s="35"/>
      <c r="I57" s="35"/>
      <c r="J57" s="35"/>
      <c r="K57" s="35"/>
      <c r="L57" s="35"/>
    </row>
  </sheetData>
  <sheetProtection sheet="1" objects="1" scenarios="1"/>
  <mergeCells count="62">
    <mergeCell ref="C55:F55"/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0"/>
  </sheetPr>
  <dimension ref="A1:AF54"/>
  <sheetViews>
    <sheetView tabSelected="1" zoomScale="70" zoomScaleNormal="70" workbookViewId="0">
      <selection activeCell="F54" sqref="F54:K54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40.42578125" style="15" customWidth="1"/>
    <col min="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60" customHeight="1">
      <c r="A1" s="57"/>
      <c r="B1" s="57"/>
      <c r="C1" s="14" t="s">
        <v>121</v>
      </c>
      <c r="D1" s="81"/>
      <c r="E1" s="57"/>
      <c r="F1" s="57"/>
      <c r="G1" s="57"/>
      <c r="H1" s="57"/>
      <c r="I1" s="57"/>
      <c r="J1" s="57"/>
      <c r="K1" s="57"/>
      <c r="L1" s="57"/>
      <c r="M1" s="57"/>
      <c r="N1" s="57" t="s">
        <v>62</v>
      </c>
      <c r="O1" s="57"/>
      <c r="P1" s="57"/>
      <c r="Q1" s="57"/>
    </row>
    <row r="2" spans="1:21" ht="114.75" customHeight="1">
      <c r="A2" s="71" t="s">
        <v>113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21" ht="51" customHeight="1">
      <c r="A3" s="101" t="s">
        <v>61</v>
      </c>
      <c r="B3" s="102"/>
      <c r="C3" s="102"/>
      <c r="D3" s="68" t="s">
        <v>25</v>
      </c>
      <c r="E3" s="68" t="s">
        <v>26</v>
      </c>
      <c r="F3" s="86" t="s">
        <v>27</v>
      </c>
      <c r="G3" s="86"/>
      <c r="H3" s="86"/>
      <c r="I3" s="86"/>
      <c r="J3" s="86"/>
      <c r="K3" s="86"/>
      <c r="L3" s="86"/>
      <c r="M3" s="68" t="s">
        <v>32</v>
      </c>
      <c r="N3" s="68" t="s">
        <v>33</v>
      </c>
      <c r="O3" s="68" t="s">
        <v>34</v>
      </c>
      <c r="P3" s="69" t="s">
        <v>55</v>
      </c>
      <c r="Q3" s="70"/>
    </row>
    <row r="4" spans="1:21" ht="141.75" customHeight="1">
      <c r="A4" s="103"/>
      <c r="B4" s="104"/>
      <c r="C4" s="104"/>
      <c r="D4" s="68"/>
      <c r="E4" s="68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68"/>
      <c r="N4" s="68"/>
      <c r="O4" s="68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74" t="s">
        <v>0</v>
      </c>
      <c r="B6" s="75"/>
      <c r="C6" s="76"/>
      <c r="D6" s="16">
        <f>SUM(D7:D11)</f>
        <v>0</v>
      </c>
      <c r="E6" s="16">
        <f t="shared" ref="E6:U6" si="0">SUM(E7:E11)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0</v>
      </c>
      <c r="R6" s="16">
        <f t="shared" si="0"/>
        <v>0</v>
      </c>
      <c r="S6" s="16">
        <f t="shared" si="0"/>
        <v>0</v>
      </c>
      <c r="T6" s="16">
        <f t="shared" si="0"/>
        <v>0</v>
      </c>
      <c r="U6" s="16">
        <f t="shared" si="0"/>
        <v>0</v>
      </c>
    </row>
    <row r="7" spans="1:21" ht="46.5" customHeight="1">
      <c r="A7" s="3">
        <v>1</v>
      </c>
      <c r="B7" s="77" t="s">
        <v>2</v>
      </c>
      <c r="C7" s="78"/>
      <c r="D7" s="32"/>
      <c r="E7" s="32"/>
      <c r="F7" s="32"/>
      <c r="G7" s="32"/>
      <c r="H7" s="32"/>
      <c r="I7" s="32"/>
      <c r="J7" s="32"/>
      <c r="K7" s="32"/>
      <c r="L7" s="32"/>
      <c r="M7" s="17"/>
      <c r="N7" s="17"/>
      <c r="O7" s="17">
        <v>0</v>
      </c>
      <c r="P7" s="17">
        <v>0</v>
      </c>
      <c r="Q7" s="17">
        <v>0</v>
      </c>
      <c r="R7" s="16">
        <f t="shared" ref="R7:R51" si="1">SUM(D7:E7)</f>
        <v>0</v>
      </c>
      <c r="S7" s="16">
        <f t="shared" ref="S7:S51" si="2">SUM(L7:N7)</f>
        <v>0</v>
      </c>
      <c r="T7" s="16">
        <f t="shared" ref="T7:T50" si="3">L7</f>
        <v>0</v>
      </c>
      <c r="U7" s="16">
        <f t="shared" ref="U7:U51" si="4">SUM(F7:K7)</f>
        <v>0</v>
      </c>
    </row>
    <row r="8" spans="1:21" ht="42" customHeight="1">
      <c r="A8" s="3">
        <v>2</v>
      </c>
      <c r="B8" s="77" t="s">
        <v>64</v>
      </c>
      <c r="C8" s="78"/>
      <c r="D8" s="32"/>
      <c r="E8" s="32"/>
      <c r="F8" s="32"/>
      <c r="G8" s="32"/>
      <c r="H8" s="32"/>
      <c r="I8" s="32"/>
      <c r="J8" s="32"/>
      <c r="K8" s="32"/>
      <c r="L8" s="32"/>
      <c r="M8" s="17"/>
      <c r="N8" s="17"/>
      <c r="O8" s="17">
        <v>0</v>
      </c>
      <c r="P8" s="17">
        <v>0</v>
      </c>
      <c r="Q8" s="17"/>
      <c r="R8" s="16">
        <f t="shared" si="1"/>
        <v>0</v>
      </c>
      <c r="S8" s="16">
        <f t="shared" si="2"/>
        <v>0</v>
      </c>
      <c r="T8" s="16">
        <f t="shared" si="3"/>
        <v>0</v>
      </c>
      <c r="U8" s="16">
        <f t="shared" si="4"/>
        <v>0</v>
      </c>
    </row>
    <row r="9" spans="1:21" ht="46.5" customHeight="1">
      <c r="A9" s="3">
        <v>3</v>
      </c>
      <c r="B9" s="77" t="s">
        <v>1</v>
      </c>
      <c r="C9" s="78"/>
      <c r="D9" s="32"/>
      <c r="E9" s="32"/>
      <c r="F9" s="32"/>
      <c r="G9" s="32"/>
      <c r="H9" s="32"/>
      <c r="I9" s="32"/>
      <c r="J9" s="32"/>
      <c r="K9" s="32"/>
      <c r="L9" s="32"/>
      <c r="M9" s="17"/>
      <c r="N9" s="17"/>
      <c r="O9" s="17"/>
      <c r="P9" s="17"/>
      <c r="Q9" s="17"/>
      <c r="R9" s="16">
        <f t="shared" si="1"/>
        <v>0</v>
      </c>
      <c r="S9" s="16">
        <f t="shared" si="2"/>
        <v>0</v>
      </c>
      <c r="T9" s="16">
        <f t="shared" si="3"/>
        <v>0</v>
      </c>
      <c r="U9" s="16">
        <f t="shared" si="4"/>
        <v>0</v>
      </c>
    </row>
    <row r="10" spans="1:21" ht="46.5" customHeight="1">
      <c r="A10" s="5">
        <v>4</v>
      </c>
      <c r="B10" s="77" t="s">
        <v>59</v>
      </c>
      <c r="C10" s="87"/>
      <c r="D10" s="32"/>
      <c r="E10" s="32"/>
      <c r="F10" s="32"/>
      <c r="G10" s="32"/>
      <c r="H10" s="32"/>
      <c r="I10" s="32"/>
      <c r="J10" s="32"/>
      <c r="K10" s="32"/>
      <c r="L10" s="32"/>
      <c r="M10" s="17"/>
      <c r="N10" s="17"/>
      <c r="O10" s="17"/>
      <c r="P10" s="17"/>
      <c r="Q10" s="17"/>
      <c r="R10" s="16">
        <f t="shared" si="1"/>
        <v>0</v>
      </c>
      <c r="S10" s="16">
        <f t="shared" si="2"/>
        <v>0</v>
      </c>
      <c r="T10" s="16">
        <f t="shared" si="3"/>
        <v>0</v>
      </c>
      <c r="U10" s="16">
        <f t="shared" si="4"/>
        <v>0</v>
      </c>
    </row>
    <row r="11" spans="1:21" ht="41.25" customHeight="1">
      <c r="A11" s="5">
        <v>5</v>
      </c>
      <c r="B11" s="79" t="s">
        <v>60</v>
      </c>
      <c r="C11" s="79"/>
      <c r="D11" s="32"/>
      <c r="E11" s="32"/>
      <c r="F11" s="32"/>
      <c r="G11" s="32"/>
      <c r="H11" s="32"/>
      <c r="I11" s="32"/>
      <c r="J11" s="32"/>
      <c r="K11" s="32"/>
      <c r="L11" s="32"/>
      <c r="M11" s="17"/>
      <c r="N11" s="17"/>
      <c r="O11" s="17"/>
      <c r="P11" s="17"/>
      <c r="Q11" s="17"/>
      <c r="R11" s="16">
        <f t="shared" si="1"/>
        <v>0</v>
      </c>
      <c r="S11" s="16">
        <f t="shared" si="2"/>
        <v>0</v>
      </c>
      <c r="T11" s="16">
        <f t="shared" si="3"/>
        <v>0</v>
      </c>
      <c r="U11" s="16">
        <f t="shared" si="4"/>
        <v>0</v>
      </c>
    </row>
    <row r="12" spans="1:21" ht="63" customHeight="1">
      <c r="A12" s="74" t="s">
        <v>3</v>
      </c>
      <c r="B12" s="80"/>
      <c r="C12" s="80"/>
      <c r="D12" s="17">
        <f>SUM(D13:D20)</f>
        <v>0</v>
      </c>
      <c r="E12" s="17">
        <f t="shared" ref="E12:U12" si="5">SUM(E13:E20)</f>
        <v>0</v>
      </c>
      <c r="F12" s="17">
        <f t="shared" si="5"/>
        <v>0</v>
      </c>
      <c r="G12" s="17">
        <f t="shared" si="5"/>
        <v>0</v>
      </c>
      <c r="H12" s="17">
        <f t="shared" si="5"/>
        <v>0</v>
      </c>
      <c r="I12" s="17">
        <f t="shared" si="5"/>
        <v>0</v>
      </c>
      <c r="J12" s="17">
        <f t="shared" si="5"/>
        <v>0</v>
      </c>
      <c r="K12" s="17">
        <f t="shared" si="5"/>
        <v>0</v>
      </c>
      <c r="L12" s="17">
        <f t="shared" si="5"/>
        <v>0</v>
      </c>
      <c r="M12" s="17">
        <f t="shared" si="5"/>
        <v>0</v>
      </c>
      <c r="N12" s="17">
        <f t="shared" si="5"/>
        <v>0</v>
      </c>
      <c r="O12" s="17">
        <f t="shared" si="5"/>
        <v>0</v>
      </c>
      <c r="P12" s="17">
        <f t="shared" si="5"/>
        <v>0</v>
      </c>
      <c r="Q12" s="17">
        <f t="shared" si="5"/>
        <v>0</v>
      </c>
      <c r="R12" s="17">
        <f t="shared" si="5"/>
        <v>0</v>
      </c>
      <c r="S12" s="17">
        <f t="shared" si="5"/>
        <v>0</v>
      </c>
      <c r="T12" s="17">
        <f t="shared" si="5"/>
        <v>0</v>
      </c>
      <c r="U12" s="17">
        <f t="shared" si="5"/>
        <v>0</v>
      </c>
    </row>
    <row r="13" spans="1:21" ht="47.25" customHeight="1">
      <c r="A13" s="3">
        <v>1</v>
      </c>
      <c r="B13" s="60" t="s">
        <v>4</v>
      </c>
      <c r="C13" s="61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6">
        <f t="shared" si="1"/>
        <v>0</v>
      </c>
      <c r="S13" s="16">
        <f t="shared" si="2"/>
        <v>0</v>
      </c>
      <c r="T13" s="16">
        <f t="shared" si="3"/>
        <v>0</v>
      </c>
      <c r="U13" s="16">
        <f t="shared" si="4"/>
        <v>0</v>
      </c>
    </row>
    <row r="14" spans="1:21" ht="54" customHeight="1">
      <c r="A14" s="3">
        <v>2</v>
      </c>
      <c r="B14" s="60" t="s">
        <v>5</v>
      </c>
      <c r="C14" s="61"/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6">
        <f t="shared" si="1"/>
        <v>0</v>
      </c>
      <c r="S14" s="16">
        <f t="shared" si="2"/>
        <v>0</v>
      </c>
      <c r="T14" s="16">
        <f t="shared" si="3"/>
        <v>0</v>
      </c>
      <c r="U14" s="16">
        <f t="shared" si="4"/>
        <v>0</v>
      </c>
    </row>
    <row r="15" spans="1:21" ht="42" customHeight="1">
      <c r="A15" s="4">
        <v>3</v>
      </c>
      <c r="B15" s="60" t="s">
        <v>6</v>
      </c>
      <c r="C15" s="61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6">
        <f t="shared" si="1"/>
        <v>0</v>
      </c>
      <c r="S15" s="16">
        <f t="shared" si="2"/>
        <v>0</v>
      </c>
      <c r="T15" s="16">
        <f t="shared" si="3"/>
        <v>0</v>
      </c>
      <c r="U15" s="16">
        <f t="shared" si="4"/>
        <v>0</v>
      </c>
    </row>
    <row r="16" spans="1:21" ht="57" customHeight="1">
      <c r="A16" s="3">
        <v>4</v>
      </c>
      <c r="B16" s="60" t="s">
        <v>7</v>
      </c>
      <c r="C16" s="61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6">
        <f t="shared" si="1"/>
        <v>0</v>
      </c>
      <c r="S16" s="16">
        <f t="shared" si="2"/>
        <v>0</v>
      </c>
      <c r="T16" s="16">
        <f t="shared" si="3"/>
        <v>0</v>
      </c>
      <c r="U16" s="16">
        <f t="shared" si="4"/>
        <v>0</v>
      </c>
    </row>
    <row r="17" spans="1:32" ht="38.25" customHeight="1">
      <c r="A17" s="3">
        <v>5</v>
      </c>
      <c r="B17" s="60" t="s">
        <v>8</v>
      </c>
      <c r="C17" s="61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6">
        <f t="shared" si="1"/>
        <v>0</v>
      </c>
      <c r="S17" s="16">
        <f t="shared" si="2"/>
        <v>0</v>
      </c>
      <c r="T17" s="16">
        <f t="shared" si="3"/>
        <v>0</v>
      </c>
      <c r="U17" s="16">
        <f t="shared" si="4"/>
        <v>0</v>
      </c>
    </row>
    <row r="18" spans="1:32" ht="47.25" customHeight="1">
      <c r="A18" s="4">
        <v>6</v>
      </c>
      <c r="B18" s="60" t="s">
        <v>9</v>
      </c>
      <c r="C18" s="61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6">
        <f t="shared" si="1"/>
        <v>0</v>
      </c>
      <c r="S18" s="16">
        <f t="shared" si="2"/>
        <v>0</v>
      </c>
      <c r="T18" s="16">
        <f t="shared" si="3"/>
        <v>0</v>
      </c>
      <c r="U18" s="16">
        <f t="shared" si="4"/>
        <v>0</v>
      </c>
    </row>
    <row r="19" spans="1:32" ht="44.25" customHeight="1">
      <c r="A19" s="3">
        <v>7</v>
      </c>
      <c r="B19" s="60" t="s">
        <v>10</v>
      </c>
      <c r="C19" s="61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6">
        <f t="shared" si="1"/>
        <v>0</v>
      </c>
      <c r="S19" s="16">
        <f t="shared" si="2"/>
        <v>0</v>
      </c>
      <c r="T19" s="16">
        <f t="shared" si="3"/>
        <v>0</v>
      </c>
      <c r="U19" s="16">
        <f t="shared" si="4"/>
        <v>0</v>
      </c>
    </row>
    <row r="20" spans="1:32" ht="45.75" customHeight="1">
      <c r="A20" s="3">
        <v>8</v>
      </c>
      <c r="B20" s="60" t="s">
        <v>11</v>
      </c>
      <c r="C20" s="61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6">
        <f t="shared" si="1"/>
        <v>0</v>
      </c>
      <c r="S20" s="16">
        <f t="shared" si="2"/>
        <v>0</v>
      </c>
      <c r="T20" s="16">
        <f t="shared" si="3"/>
        <v>0</v>
      </c>
      <c r="U20" s="16">
        <f t="shared" si="4"/>
        <v>0</v>
      </c>
    </row>
    <row r="21" spans="1:32" ht="42" customHeight="1">
      <c r="A21" s="66" t="s">
        <v>48</v>
      </c>
      <c r="B21" s="66"/>
      <c r="C21" s="66"/>
      <c r="D21" s="17">
        <f>SUM(D22:D28)</f>
        <v>0</v>
      </c>
      <c r="E21" s="17">
        <f t="shared" ref="E21:U21" si="6">SUM(E22:E28)</f>
        <v>0</v>
      </c>
      <c r="F21" s="17">
        <f t="shared" si="6"/>
        <v>0</v>
      </c>
      <c r="G21" s="17">
        <f t="shared" si="6"/>
        <v>0</v>
      </c>
      <c r="H21" s="17">
        <f t="shared" si="6"/>
        <v>0</v>
      </c>
      <c r="I21" s="17">
        <f t="shared" si="6"/>
        <v>0</v>
      </c>
      <c r="J21" s="17">
        <f t="shared" si="6"/>
        <v>0</v>
      </c>
      <c r="K21" s="17">
        <f t="shared" si="6"/>
        <v>0</v>
      </c>
      <c r="L21" s="17">
        <f t="shared" si="6"/>
        <v>0</v>
      </c>
      <c r="M21" s="17">
        <f t="shared" si="6"/>
        <v>0</v>
      </c>
      <c r="N21" s="17">
        <f t="shared" si="6"/>
        <v>0</v>
      </c>
      <c r="O21" s="17">
        <f t="shared" si="6"/>
        <v>0</v>
      </c>
      <c r="P21" s="17">
        <f t="shared" si="6"/>
        <v>0</v>
      </c>
      <c r="Q21" s="17">
        <f t="shared" si="6"/>
        <v>0</v>
      </c>
      <c r="R21" s="17">
        <f t="shared" si="6"/>
        <v>0</v>
      </c>
      <c r="S21" s="17">
        <f t="shared" si="6"/>
        <v>0</v>
      </c>
      <c r="T21" s="17">
        <f t="shared" si="6"/>
        <v>0</v>
      </c>
      <c r="U21" s="17">
        <f t="shared" si="6"/>
        <v>0</v>
      </c>
    </row>
    <row r="22" spans="1:32" ht="42" customHeight="1">
      <c r="A22" s="30">
        <v>1</v>
      </c>
      <c r="B22" s="88" t="s">
        <v>36</v>
      </c>
      <c r="C22" s="89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6">
        <f t="shared" si="1"/>
        <v>0</v>
      </c>
      <c r="S22" s="16">
        <f t="shared" si="2"/>
        <v>0</v>
      </c>
      <c r="T22" s="16">
        <f t="shared" si="3"/>
        <v>0</v>
      </c>
      <c r="U22" s="16">
        <f t="shared" si="4"/>
        <v>0</v>
      </c>
    </row>
    <row r="23" spans="1:32" s="2" customFormat="1" ht="45" customHeight="1">
      <c r="A23" s="30">
        <v>2</v>
      </c>
      <c r="B23" s="88" t="s">
        <v>37</v>
      </c>
      <c r="C23" s="89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6">
        <f t="shared" si="1"/>
        <v>0</v>
      </c>
      <c r="S23" s="16">
        <f t="shared" si="2"/>
        <v>0</v>
      </c>
      <c r="T23" s="16">
        <f t="shared" si="3"/>
        <v>0</v>
      </c>
      <c r="U23" s="16">
        <f t="shared" si="4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90" t="s">
        <v>38</v>
      </c>
      <c r="C24" s="91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6">
        <f t="shared" si="1"/>
        <v>0</v>
      </c>
      <c r="S24" s="16">
        <f t="shared" si="2"/>
        <v>0</v>
      </c>
      <c r="T24" s="16">
        <f t="shared" si="3"/>
        <v>0</v>
      </c>
      <c r="U24" s="16">
        <f t="shared" si="4"/>
        <v>0</v>
      </c>
    </row>
    <row r="25" spans="1:32" ht="42" customHeight="1">
      <c r="A25" s="3">
        <v>4</v>
      </c>
      <c r="B25" s="92" t="s">
        <v>39</v>
      </c>
      <c r="C25" s="91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6">
        <f t="shared" si="1"/>
        <v>0</v>
      </c>
      <c r="S25" s="16">
        <f t="shared" si="2"/>
        <v>0</v>
      </c>
      <c r="T25" s="16">
        <f t="shared" si="3"/>
        <v>0</v>
      </c>
      <c r="U25" s="16">
        <f t="shared" si="4"/>
        <v>0</v>
      </c>
    </row>
    <row r="26" spans="1:32" ht="76.5" customHeight="1">
      <c r="A26" s="30">
        <v>5</v>
      </c>
      <c r="B26" s="92" t="s">
        <v>41</v>
      </c>
      <c r="C26" s="91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6">
        <f t="shared" si="1"/>
        <v>0</v>
      </c>
      <c r="S26" s="16">
        <f t="shared" si="2"/>
        <v>0</v>
      </c>
      <c r="T26" s="16">
        <f t="shared" si="3"/>
        <v>0</v>
      </c>
      <c r="U26" s="16">
        <f t="shared" si="4"/>
        <v>0</v>
      </c>
    </row>
    <row r="27" spans="1:32" ht="92.25" customHeight="1">
      <c r="A27" s="3">
        <v>6</v>
      </c>
      <c r="B27" s="92" t="s">
        <v>40</v>
      </c>
      <c r="C27" s="91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6">
        <f t="shared" si="1"/>
        <v>0</v>
      </c>
      <c r="S27" s="16">
        <f t="shared" si="2"/>
        <v>0</v>
      </c>
      <c r="T27" s="16">
        <f t="shared" si="3"/>
        <v>0</v>
      </c>
      <c r="U27" s="16">
        <f t="shared" si="4"/>
        <v>0</v>
      </c>
    </row>
    <row r="28" spans="1:32" ht="84" customHeight="1">
      <c r="A28" s="3">
        <v>7</v>
      </c>
      <c r="B28" s="92" t="s">
        <v>42</v>
      </c>
      <c r="C28" s="91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6">
        <f t="shared" si="1"/>
        <v>0</v>
      </c>
      <c r="S28" s="16">
        <f t="shared" si="2"/>
        <v>0</v>
      </c>
      <c r="T28" s="16">
        <f t="shared" si="3"/>
        <v>0</v>
      </c>
      <c r="U28" s="16">
        <f t="shared" si="4"/>
        <v>0</v>
      </c>
    </row>
    <row r="29" spans="1:32" ht="56.25" customHeight="1">
      <c r="A29" s="66" t="s">
        <v>49</v>
      </c>
      <c r="B29" s="66"/>
      <c r="C29" s="66"/>
      <c r="D29" s="17">
        <f>SUM(D30:D41)</f>
        <v>0</v>
      </c>
      <c r="E29" s="17">
        <f t="shared" ref="E29:U29" si="7">SUM(E30:E41)</f>
        <v>0</v>
      </c>
      <c r="F29" s="17">
        <f t="shared" si="7"/>
        <v>0</v>
      </c>
      <c r="G29" s="17">
        <f t="shared" si="7"/>
        <v>0</v>
      </c>
      <c r="H29" s="17">
        <f t="shared" si="7"/>
        <v>0</v>
      </c>
      <c r="I29" s="17">
        <f t="shared" si="7"/>
        <v>0</v>
      </c>
      <c r="J29" s="17">
        <f t="shared" si="7"/>
        <v>0</v>
      </c>
      <c r="K29" s="17">
        <f t="shared" si="7"/>
        <v>0</v>
      </c>
      <c r="L29" s="17">
        <f t="shared" si="7"/>
        <v>0</v>
      </c>
      <c r="M29" s="17">
        <f t="shared" si="7"/>
        <v>0</v>
      </c>
      <c r="N29" s="17">
        <f t="shared" si="7"/>
        <v>0</v>
      </c>
      <c r="O29" s="17">
        <f t="shared" si="7"/>
        <v>0</v>
      </c>
      <c r="P29" s="17">
        <f t="shared" si="7"/>
        <v>0</v>
      </c>
      <c r="Q29" s="17">
        <f t="shared" si="7"/>
        <v>0</v>
      </c>
      <c r="R29" s="17">
        <f t="shared" si="7"/>
        <v>0</v>
      </c>
      <c r="S29" s="17">
        <f t="shared" si="7"/>
        <v>0</v>
      </c>
      <c r="T29" s="17">
        <f t="shared" si="7"/>
        <v>0</v>
      </c>
      <c r="U29" s="17">
        <f t="shared" si="7"/>
        <v>0</v>
      </c>
    </row>
    <row r="30" spans="1:32" ht="44.25" customHeight="1">
      <c r="A30" s="3">
        <v>1</v>
      </c>
      <c r="B30" s="60" t="s">
        <v>20</v>
      </c>
      <c r="C30" s="61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6">
        <f t="shared" si="1"/>
        <v>0</v>
      </c>
      <c r="S30" s="16">
        <f t="shared" si="2"/>
        <v>0</v>
      </c>
      <c r="T30" s="16">
        <f t="shared" si="3"/>
        <v>0</v>
      </c>
      <c r="U30" s="16">
        <f t="shared" si="4"/>
        <v>0</v>
      </c>
    </row>
    <row r="31" spans="1:32" ht="37.5" customHeight="1">
      <c r="A31" s="3">
        <v>2</v>
      </c>
      <c r="B31" s="60" t="s">
        <v>21</v>
      </c>
      <c r="C31" s="61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6">
        <f t="shared" si="1"/>
        <v>0</v>
      </c>
      <c r="S31" s="16">
        <f t="shared" si="2"/>
        <v>0</v>
      </c>
      <c r="T31" s="16">
        <f t="shared" si="3"/>
        <v>0</v>
      </c>
      <c r="U31" s="16">
        <f t="shared" si="4"/>
        <v>0</v>
      </c>
    </row>
    <row r="32" spans="1:32" ht="51.75" customHeight="1">
      <c r="A32" s="3">
        <v>3</v>
      </c>
      <c r="B32" s="60" t="s">
        <v>22</v>
      </c>
      <c r="C32" s="61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6">
        <f t="shared" si="1"/>
        <v>0</v>
      </c>
      <c r="S32" s="16">
        <f t="shared" si="2"/>
        <v>0</v>
      </c>
      <c r="T32" s="16">
        <f t="shared" si="3"/>
        <v>0</v>
      </c>
      <c r="U32" s="16">
        <f t="shared" si="4"/>
        <v>0</v>
      </c>
    </row>
    <row r="33" spans="1:21" ht="52.5" customHeight="1">
      <c r="A33" s="3">
        <v>4</v>
      </c>
      <c r="B33" s="60" t="s">
        <v>23</v>
      </c>
      <c r="C33" s="61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6">
        <f t="shared" si="1"/>
        <v>0</v>
      </c>
      <c r="S33" s="16">
        <f t="shared" si="2"/>
        <v>0</v>
      </c>
      <c r="T33" s="16">
        <f t="shared" si="3"/>
        <v>0</v>
      </c>
      <c r="U33" s="16">
        <f t="shared" si="4"/>
        <v>0</v>
      </c>
    </row>
    <row r="34" spans="1:21" ht="43.5" customHeight="1">
      <c r="A34" s="3">
        <v>5</v>
      </c>
      <c r="B34" s="60" t="s">
        <v>24</v>
      </c>
      <c r="C34" s="61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6">
        <f t="shared" si="1"/>
        <v>0</v>
      </c>
      <c r="S34" s="16">
        <f t="shared" si="2"/>
        <v>0</v>
      </c>
      <c r="T34" s="16">
        <f t="shared" si="3"/>
        <v>0</v>
      </c>
      <c r="U34" s="16">
        <f t="shared" si="4"/>
        <v>0</v>
      </c>
    </row>
    <row r="35" spans="1:21" ht="51" customHeight="1">
      <c r="A35" s="3">
        <v>6</v>
      </c>
      <c r="B35" s="60" t="s">
        <v>43</v>
      </c>
      <c r="C35" s="61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6">
        <f t="shared" si="1"/>
        <v>0</v>
      </c>
      <c r="S35" s="16">
        <f t="shared" si="2"/>
        <v>0</v>
      </c>
      <c r="T35" s="16">
        <f t="shared" si="3"/>
        <v>0</v>
      </c>
      <c r="U35" s="16">
        <f t="shared" si="4"/>
        <v>0</v>
      </c>
    </row>
    <row r="36" spans="1:21" ht="45.75" customHeight="1">
      <c r="A36" s="3">
        <v>7</v>
      </c>
      <c r="B36" s="67" t="s">
        <v>50</v>
      </c>
      <c r="C36" s="6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6">
        <f t="shared" si="1"/>
        <v>0</v>
      </c>
      <c r="S36" s="16">
        <f t="shared" si="2"/>
        <v>0</v>
      </c>
      <c r="T36" s="16">
        <f t="shared" si="3"/>
        <v>0</v>
      </c>
      <c r="U36" s="16">
        <f t="shared" si="4"/>
        <v>0</v>
      </c>
    </row>
    <row r="37" spans="1:21" ht="44.25" customHeight="1">
      <c r="A37" s="3">
        <v>8</v>
      </c>
      <c r="B37" s="60" t="s">
        <v>45</v>
      </c>
      <c r="C37" s="61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6">
        <f t="shared" si="1"/>
        <v>0</v>
      </c>
      <c r="S37" s="16">
        <f t="shared" si="2"/>
        <v>0</v>
      </c>
      <c r="T37" s="16">
        <f t="shared" si="3"/>
        <v>0</v>
      </c>
      <c r="U37" s="16">
        <f t="shared" si="4"/>
        <v>0</v>
      </c>
    </row>
    <row r="38" spans="1:21" ht="44.25" customHeight="1">
      <c r="A38" s="3">
        <v>9</v>
      </c>
      <c r="B38" s="60" t="s">
        <v>44</v>
      </c>
      <c r="C38" s="61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6">
        <f t="shared" si="1"/>
        <v>0</v>
      </c>
      <c r="S38" s="16">
        <f t="shared" si="2"/>
        <v>0</v>
      </c>
      <c r="T38" s="16">
        <f t="shared" si="3"/>
        <v>0</v>
      </c>
      <c r="U38" s="16">
        <f t="shared" si="4"/>
        <v>0</v>
      </c>
    </row>
    <row r="39" spans="1:21" ht="61.5" customHeight="1">
      <c r="A39" s="3">
        <v>10</v>
      </c>
      <c r="B39" s="60" t="s">
        <v>46</v>
      </c>
      <c r="C39" s="61"/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6">
        <f t="shared" si="1"/>
        <v>0</v>
      </c>
      <c r="S39" s="16">
        <f t="shared" si="2"/>
        <v>0</v>
      </c>
      <c r="T39" s="16">
        <f t="shared" si="3"/>
        <v>0</v>
      </c>
      <c r="U39" s="16">
        <f t="shared" si="4"/>
        <v>0</v>
      </c>
    </row>
    <row r="40" spans="1:21" ht="66" customHeight="1">
      <c r="A40" s="3">
        <v>11</v>
      </c>
      <c r="B40" s="60" t="s">
        <v>69</v>
      </c>
      <c r="C40" s="61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6">
        <f t="shared" si="1"/>
        <v>0</v>
      </c>
      <c r="S40" s="16">
        <f t="shared" si="2"/>
        <v>0</v>
      </c>
      <c r="T40" s="16">
        <f t="shared" si="3"/>
        <v>0</v>
      </c>
      <c r="U40" s="16">
        <f t="shared" si="4"/>
        <v>0</v>
      </c>
    </row>
    <row r="41" spans="1:21" ht="61.5" customHeight="1">
      <c r="A41" s="3">
        <v>12</v>
      </c>
      <c r="B41" s="60" t="s">
        <v>47</v>
      </c>
      <c r="C41" s="61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6">
        <f t="shared" si="1"/>
        <v>0</v>
      </c>
      <c r="S41" s="16">
        <f t="shared" si="2"/>
        <v>0</v>
      </c>
      <c r="T41" s="16">
        <f t="shared" si="3"/>
        <v>0</v>
      </c>
      <c r="U41" s="16">
        <f t="shared" si="4"/>
        <v>0</v>
      </c>
    </row>
    <row r="42" spans="1:21" ht="67.5" customHeight="1">
      <c r="A42" s="58" t="s">
        <v>51</v>
      </c>
      <c r="B42" s="59"/>
      <c r="C42" s="59"/>
      <c r="D42" s="17">
        <f>SUM(D43)</f>
        <v>0</v>
      </c>
      <c r="E42" s="17">
        <f t="shared" ref="E42:U42" si="8">SUM(E43)</f>
        <v>0</v>
      </c>
      <c r="F42" s="17">
        <f t="shared" si="8"/>
        <v>0</v>
      </c>
      <c r="G42" s="17">
        <f t="shared" si="8"/>
        <v>0</v>
      </c>
      <c r="H42" s="17">
        <f t="shared" si="8"/>
        <v>0</v>
      </c>
      <c r="I42" s="17">
        <f t="shared" si="8"/>
        <v>0</v>
      </c>
      <c r="J42" s="17">
        <f t="shared" si="8"/>
        <v>0</v>
      </c>
      <c r="K42" s="17">
        <f t="shared" si="8"/>
        <v>0</v>
      </c>
      <c r="L42" s="17">
        <f t="shared" si="8"/>
        <v>0</v>
      </c>
      <c r="M42" s="17">
        <f t="shared" si="8"/>
        <v>0</v>
      </c>
      <c r="N42" s="17">
        <f t="shared" si="8"/>
        <v>0</v>
      </c>
      <c r="O42" s="17">
        <f t="shared" si="8"/>
        <v>0</v>
      </c>
      <c r="P42" s="17">
        <f t="shared" si="8"/>
        <v>0</v>
      </c>
      <c r="Q42" s="17">
        <f t="shared" si="8"/>
        <v>0</v>
      </c>
      <c r="R42" s="17">
        <f t="shared" si="8"/>
        <v>0</v>
      </c>
      <c r="S42" s="17">
        <f t="shared" si="8"/>
        <v>0</v>
      </c>
      <c r="T42" s="17">
        <f t="shared" si="8"/>
        <v>0</v>
      </c>
      <c r="U42" s="17">
        <f t="shared" si="8"/>
        <v>0</v>
      </c>
    </row>
    <row r="43" spans="1:21" ht="74.25" customHeight="1">
      <c r="A43" s="3">
        <v>1</v>
      </c>
      <c r="B43" s="65" t="s">
        <v>52</v>
      </c>
      <c r="C43" s="65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6">
        <f t="shared" si="1"/>
        <v>0</v>
      </c>
      <c r="S43" s="16">
        <f t="shared" si="2"/>
        <v>0</v>
      </c>
      <c r="T43" s="16">
        <f t="shared" si="3"/>
        <v>0</v>
      </c>
      <c r="U43" s="16">
        <f t="shared" si="4"/>
        <v>0</v>
      </c>
    </row>
    <row r="44" spans="1:21" ht="67.5" customHeight="1">
      <c r="A44" s="58" t="s">
        <v>53</v>
      </c>
      <c r="B44" s="66"/>
      <c r="C44" s="66"/>
      <c r="D44" s="17">
        <f>SUM(D45:D53)</f>
        <v>166</v>
      </c>
      <c r="E44" s="17">
        <f t="shared" ref="E44:U44" si="9">SUM(E45:E53)</f>
        <v>118</v>
      </c>
      <c r="F44" s="17">
        <f t="shared" si="9"/>
        <v>24</v>
      </c>
      <c r="G44" s="17">
        <f t="shared" si="9"/>
        <v>139</v>
      </c>
      <c r="H44" s="17">
        <f t="shared" si="9"/>
        <v>1</v>
      </c>
      <c r="I44" s="17">
        <f t="shared" si="9"/>
        <v>22</v>
      </c>
      <c r="J44" s="17">
        <f t="shared" si="9"/>
        <v>0</v>
      </c>
      <c r="K44" s="17">
        <f t="shared" si="9"/>
        <v>18</v>
      </c>
      <c r="L44" s="17">
        <f t="shared" si="9"/>
        <v>204</v>
      </c>
      <c r="M44" s="17">
        <f t="shared" si="9"/>
        <v>0</v>
      </c>
      <c r="N44" s="17">
        <f t="shared" si="9"/>
        <v>80</v>
      </c>
      <c r="O44" s="17">
        <f t="shared" si="9"/>
        <v>1</v>
      </c>
      <c r="P44" s="17">
        <f t="shared" si="9"/>
        <v>1</v>
      </c>
      <c r="Q44" s="17">
        <f t="shared" si="9"/>
        <v>0</v>
      </c>
      <c r="R44" s="17">
        <f t="shared" si="9"/>
        <v>284</v>
      </c>
      <c r="S44" s="17">
        <f t="shared" si="9"/>
        <v>284</v>
      </c>
      <c r="T44" s="17">
        <f t="shared" si="9"/>
        <v>3</v>
      </c>
      <c r="U44" s="17">
        <f t="shared" si="9"/>
        <v>204</v>
      </c>
    </row>
    <row r="45" spans="1:21" ht="54" customHeight="1">
      <c r="A45" s="3">
        <v>1</v>
      </c>
      <c r="B45" s="60" t="s">
        <v>16</v>
      </c>
      <c r="C45" s="61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6">
        <f t="shared" si="1"/>
        <v>0</v>
      </c>
      <c r="S45" s="16">
        <f t="shared" si="2"/>
        <v>0</v>
      </c>
      <c r="T45" s="16">
        <f t="shared" si="3"/>
        <v>0</v>
      </c>
      <c r="U45" s="16">
        <f t="shared" si="4"/>
        <v>0</v>
      </c>
    </row>
    <row r="46" spans="1:21" ht="73.5" customHeight="1">
      <c r="A46" s="3">
        <v>2</v>
      </c>
      <c r="B46" s="60" t="s">
        <v>17</v>
      </c>
      <c r="C46" s="61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6">
        <f t="shared" si="1"/>
        <v>0</v>
      </c>
      <c r="S46" s="16">
        <f t="shared" si="2"/>
        <v>0</v>
      </c>
      <c r="T46" s="16">
        <f t="shared" si="3"/>
        <v>0</v>
      </c>
      <c r="U46" s="16">
        <f t="shared" si="4"/>
        <v>0</v>
      </c>
    </row>
    <row r="47" spans="1:21" ht="42.75" customHeight="1">
      <c r="A47" s="3">
        <v>3</v>
      </c>
      <c r="B47" s="60" t="s">
        <v>18</v>
      </c>
      <c r="C47" s="61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6">
        <f t="shared" si="1"/>
        <v>0</v>
      </c>
      <c r="S47" s="16">
        <f t="shared" si="2"/>
        <v>0</v>
      </c>
      <c r="T47" s="16">
        <f t="shared" si="3"/>
        <v>0</v>
      </c>
      <c r="U47" s="16">
        <f t="shared" si="4"/>
        <v>0</v>
      </c>
    </row>
    <row r="48" spans="1:21" ht="41.25" customHeight="1">
      <c r="A48" s="3">
        <v>4</v>
      </c>
      <c r="B48" s="60" t="s">
        <v>12</v>
      </c>
      <c r="C48" s="61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6">
        <f t="shared" si="1"/>
        <v>0</v>
      </c>
      <c r="S48" s="16">
        <f t="shared" si="2"/>
        <v>0</v>
      </c>
      <c r="T48" s="16">
        <f t="shared" si="3"/>
        <v>0</v>
      </c>
      <c r="U48" s="16">
        <f t="shared" si="4"/>
        <v>0</v>
      </c>
    </row>
    <row r="49" spans="1:21" ht="41.25" customHeight="1">
      <c r="A49" s="3">
        <v>5</v>
      </c>
      <c r="B49" s="60" t="s">
        <v>19</v>
      </c>
      <c r="C49" s="6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6">
        <f t="shared" si="1"/>
        <v>0</v>
      </c>
      <c r="S49" s="16">
        <f t="shared" si="2"/>
        <v>0</v>
      </c>
      <c r="T49" s="16">
        <f t="shared" si="3"/>
        <v>0</v>
      </c>
      <c r="U49" s="16">
        <f t="shared" si="4"/>
        <v>0</v>
      </c>
    </row>
    <row r="50" spans="1:21" ht="78.75" customHeight="1">
      <c r="A50" s="3">
        <v>6</v>
      </c>
      <c r="B50" s="60" t="s">
        <v>63</v>
      </c>
      <c r="C50" s="61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6">
        <f t="shared" si="1"/>
        <v>0</v>
      </c>
      <c r="S50" s="16">
        <f t="shared" si="2"/>
        <v>0</v>
      </c>
      <c r="T50" s="16">
        <f t="shared" si="3"/>
        <v>0</v>
      </c>
      <c r="U50" s="16">
        <f t="shared" si="4"/>
        <v>0</v>
      </c>
    </row>
    <row r="51" spans="1:21" ht="39.75" customHeight="1">
      <c r="A51" s="3">
        <v>7</v>
      </c>
      <c r="B51" s="60" t="s">
        <v>13</v>
      </c>
      <c r="C51" s="61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6">
        <f t="shared" si="1"/>
        <v>0</v>
      </c>
      <c r="S51" s="16">
        <f t="shared" si="2"/>
        <v>0</v>
      </c>
      <c r="T51" s="16">
        <v>0</v>
      </c>
      <c r="U51" s="16">
        <f t="shared" si="4"/>
        <v>0</v>
      </c>
    </row>
    <row r="52" spans="1:21" ht="27.75" customHeight="1">
      <c r="A52" s="3">
        <v>8</v>
      </c>
      <c r="B52" s="60" t="s">
        <v>15</v>
      </c>
      <c r="C52" s="61"/>
      <c r="D52" s="28">
        <v>2</v>
      </c>
      <c r="E52" s="28">
        <v>8</v>
      </c>
      <c r="F52" s="28">
        <v>4</v>
      </c>
      <c r="G52" s="28">
        <v>2</v>
      </c>
      <c r="H52" s="28"/>
      <c r="I52" s="28">
        <v>1</v>
      </c>
      <c r="J52" s="28"/>
      <c r="K52" s="28"/>
      <c r="L52" s="28">
        <v>7</v>
      </c>
      <c r="M52" s="28"/>
      <c r="N52" s="28">
        <v>3</v>
      </c>
      <c r="O52" s="28">
        <v>1</v>
      </c>
      <c r="P52" s="28">
        <v>1</v>
      </c>
      <c r="Q52" s="28"/>
      <c r="R52" s="16">
        <f t="shared" ref="R52:R53" si="10">SUM(D52:E52)</f>
        <v>10</v>
      </c>
      <c r="S52" s="16">
        <f t="shared" ref="S52:S53" si="11">SUM(L52:N52)</f>
        <v>10</v>
      </c>
      <c r="T52" s="16">
        <v>1</v>
      </c>
      <c r="U52" s="16">
        <f t="shared" ref="U52:U53" si="12">SUM(F52:K52)</f>
        <v>7</v>
      </c>
    </row>
    <row r="53" spans="1:21" ht="27.75" customHeight="1">
      <c r="A53" s="3">
        <v>9</v>
      </c>
      <c r="B53" s="60" t="s">
        <v>14</v>
      </c>
      <c r="C53" s="61"/>
      <c r="D53" s="28">
        <v>164</v>
      </c>
      <c r="E53" s="28">
        <v>110</v>
      </c>
      <c r="F53" s="28">
        <v>20</v>
      </c>
      <c r="G53" s="28">
        <v>137</v>
      </c>
      <c r="H53" s="28">
        <v>1</v>
      </c>
      <c r="I53" s="28">
        <v>21</v>
      </c>
      <c r="J53" s="28"/>
      <c r="K53" s="28">
        <v>18</v>
      </c>
      <c r="L53" s="28">
        <v>197</v>
      </c>
      <c r="M53" s="28">
        <v>0</v>
      </c>
      <c r="N53" s="28">
        <v>77</v>
      </c>
      <c r="O53" s="28"/>
      <c r="P53" s="28">
        <v>0</v>
      </c>
      <c r="Q53" s="28">
        <v>0</v>
      </c>
      <c r="R53" s="16">
        <f t="shared" si="10"/>
        <v>274</v>
      </c>
      <c r="S53" s="16">
        <f t="shared" si="11"/>
        <v>274</v>
      </c>
      <c r="T53" s="16">
        <v>2</v>
      </c>
      <c r="U53" s="16">
        <f t="shared" si="12"/>
        <v>197</v>
      </c>
    </row>
    <row r="54" spans="1:21" ht="40.5" customHeight="1">
      <c r="A54" s="62" t="s">
        <v>65</v>
      </c>
      <c r="B54" s="63"/>
      <c r="C54" s="64"/>
      <c r="D54" s="29">
        <f>SUM(D6+D12+D21+D29+D42+D44)</f>
        <v>166</v>
      </c>
      <c r="E54" s="29">
        <f t="shared" ref="E54:Q54" si="13">SUM(E6+E12+E21+E29+E42+E44)</f>
        <v>118</v>
      </c>
      <c r="F54" s="29">
        <f t="shared" si="13"/>
        <v>24</v>
      </c>
      <c r="G54" s="29">
        <f t="shared" si="13"/>
        <v>139</v>
      </c>
      <c r="H54" s="29">
        <f t="shared" si="13"/>
        <v>1</v>
      </c>
      <c r="I54" s="29">
        <f t="shared" si="13"/>
        <v>22</v>
      </c>
      <c r="J54" s="29">
        <f t="shared" si="13"/>
        <v>0</v>
      </c>
      <c r="K54" s="29">
        <f t="shared" si="13"/>
        <v>18</v>
      </c>
      <c r="L54" s="29">
        <f t="shared" si="13"/>
        <v>204</v>
      </c>
      <c r="M54" s="29">
        <f t="shared" si="13"/>
        <v>0</v>
      </c>
      <c r="N54" s="29">
        <f t="shared" si="13"/>
        <v>80</v>
      </c>
      <c r="O54" s="29">
        <f t="shared" si="13"/>
        <v>1</v>
      </c>
      <c r="P54" s="29">
        <f t="shared" si="13"/>
        <v>1</v>
      </c>
      <c r="Q54" s="29">
        <f t="shared" si="13"/>
        <v>0</v>
      </c>
      <c r="R54" s="19">
        <f t="shared" ref="R54:U54" si="14">R6+R12+R21+R29+R42+R44</f>
        <v>284</v>
      </c>
      <c r="S54" s="19">
        <f t="shared" si="14"/>
        <v>284</v>
      </c>
      <c r="T54" s="19">
        <f t="shared" si="14"/>
        <v>3</v>
      </c>
      <c r="U54" s="19">
        <f t="shared" si="14"/>
        <v>204</v>
      </c>
    </row>
  </sheetData>
  <sheetProtection sheet="1" objects="1" scenarios="1"/>
  <mergeCells count="61"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</sheetPr>
  <dimension ref="A1:AF65"/>
  <sheetViews>
    <sheetView topLeftCell="A4" zoomScale="80" zoomScaleNormal="80" workbookViewId="0">
      <selection activeCell="F54" sqref="F54:K54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27.7109375" style="15" customWidth="1"/>
    <col min="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60" customHeight="1">
      <c r="A1" s="57"/>
      <c r="B1" s="57"/>
      <c r="C1" s="14" t="s">
        <v>121</v>
      </c>
      <c r="D1" s="81"/>
      <c r="E1" s="57"/>
      <c r="F1" s="57"/>
      <c r="G1" s="57"/>
      <c r="H1" s="57"/>
      <c r="I1" s="57"/>
      <c r="J1" s="57"/>
      <c r="K1" s="57"/>
      <c r="L1" s="57"/>
      <c r="M1" s="57"/>
      <c r="N1" s="57" t="s">
        <v>62</v>
      </c>
      <c r="O1" s="57"/>
      <c r="P1" s="57"/>
      <c r="Q1" s="57"/>
    </row>
    <row r="2" spans="1:21" ht="114.75" customHeight="1">
      <c r="A2" s="71" t="s">
        <v>123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21" ht="51" customHeight="1">
      <c r="A3" s="82" t="s">
        <v>61</v>
      </c>
      <c r="B3" s="83"/>
      <c r="C3" s="83"/>
      <c r="D3" s="68" t="s">
        <v>25</v>
      </c>
      <c r="E3" s="68" t="s">
        <v>26</v>
      </c>
      <c r="F3" s="86" t="s">
        <v>27</v>
      </c>
      <c r="G3" s="86"/>
      <c r="H3" s="86"/>
      <c r="I3" s="86"/>
      <c r="J3" s="86"/>
      <c r="K3" s="86"/>
      <c r="L3" s="86"/>
      <c r="M3" s="68" t="s">
        <v>32</v>
      </c>
      <c r="N3" s="68" t="s">
        <v>33</v>
      </c>
      <c r="O3" s="68" t="s">
        <v>34</v>
      </c>
      <c r="P3" s="69" t="s">
        <v>55</v>
      </c>
      <c r="Q3" s="70"/>
    </row>
    <row r="4" spans="1:21" ht="141.75" customHeight="1">
      <c r="A4" s="84"/>
      <c r="B4" s="85"/>
      <c r="C4" s="85"/>
      <c r="D4" s="68"/>
      <c r="E4" s="68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68"/>
      <c r="N4" s="68"/>
      <c r="O4" s="68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74" t="s">
        <v>0</v>
      </c>
      <c r="B6" s="75"/>
      <c r="C6" s="76"/>
      <c r="D6" s="33">
        <f>SUM(D7:D11)</f>
        <v>0</v>
      </c>
      <c r="E6" s="33">
        <f t="shared" ref="E6:Q6" si="0">SUM(E7:E11)</f>
        <v>439</v>
      </c>
      <c r="F6" s="33">
        <f t="shared" si="0"/>
        <v>60</v>
      </c>
      <c r="G6" s="33">
        <f t="shared" si="0"/>
        <v>278</v>
      </c>
      <c r="H6" s="33">
        <f t="shared" si="0"/>
        <v>93</v>
      </c>
      <c r="I6" s="33">
        <f t="shared" si="0"/>
        <v>0</v>
      </c>
      <c r="J6" s="33">
        <f t="shared" si="0"/>
        <v>2</v>
      </c>
      <c r="K6" s="33">
        <f t="shared" si="0"/>
        <v>0</v>
      </c>
      <c r="L6" s="33">
        <f t="shared" si="0"/>
        <v>433</v>
      </c>
      <c r="M6" s="33">
        <f t="shared" si="0"/>
        <v>0</v>
      </c>
      <c r="N6" s="33">
        <f t="shared" si="0"/>
        <v>6</v>
      </c>
      <c r="O6" s="33">
        <f t="shared" si="0"/>
        <v>119</v>
      </c>
      <c r="P6" s="33">
        <f t="shared" si="0"/>
        <v>4</v>
      </c>
      <c r="Q6" s="33">
        <f t="shared" si="0"/>
        <v>76</v>
      </c>
      <c r="R6" s="16">
        <f t="shared" ref="R6:U6" si="1">SUM(R7:R11)</f>
        <v>439</v>
      </c>
      <c r="S6" s="16">
        <f t="shared" si="1"/>
        <v>439</v>
      </c>
      <c r="T6" s="16">
        <f t="shared" si="1"/>
        <v>433</v>
      </c>
      <c r="U6" s="16">
        <f t="shared" si="1"/>
        <v>433</v>
      </c>
    </row>
    <row r="7" spans="1:21" ht="46.5" customHeight="1">
      <c r="A7" s="3">
        <v>1</v>
      </c>
      <c r="B7" s="77" t="s">
        <v>2</v>
      </c>
      <c r="C7" s="78"/>
      <c r="D7" s="28">
        <v>0</v>
      </c>
      <c r="E7" s="28">
        <v>280</v>
      </c>
      <c r="F7" s="28">
        <v>32</v>
      </c>
      <c r="G7" s="28">
        <v>182</v>
      </c>
      <c r="H7" s="28">
        <v>65</v>
      </c>
      <c r="I7" s="28">
        <v>0</v>
      </c>
      <c r="J7" s="28">
        <v>1</v>
      </c>
      <c r="K7" s="28">
        <v>0</v>
      </c>
      <c r="L7" s="28">
        <v>280</v>
      </c>
      <c r="M7" s="28">
        <v>0</v>
      </c>
      <c r="N7" s="28">
        <v>0</v>
      </c>
      <c r="O7" s="28">
        <v>77</v>
      </c>
      <c r="P7" s="28">
        <v>2</v>
      </c>
      <c r="Q7" s="28">
        <v>50</v>
      </c>
      <c r="R7" s="16">
        <f t="shared" ref="R7:R53" si="2">SUM(D7:E7)</f>
        <v>280</v>
      </c>
      <c r="S7" s="16">
        <f t="shared" ref="S7:S53" si="3">SUM(L7:N7)</f>
        <v>280</v>
      </c>
      <c r="T7" s="16">
        <f t="shared" ref="T7:T53" si="4">L7</f>
        <v>280</v>
      </c>
      <c r="U7" s="16">
        <f t="shared" ref="U7:U53" si="5">SUM(F7:K7)</f>
        <v>280</v>
      </c>
    </row>
    <row r="8" spans="1:21" ht="42" customHeight="1">
      <c r="A8" s="3">
        <v>2</v>
      </c>
      <c r="B8" s="77" t="s">
        <v>64</v>
      </c>
      <c r="C8" s="78"/>
      <c r="D8" s="28">
        <v>0</v>
      </c>
      <c r="E8" s="28">
        <v>136</v>
      </c>
      <c r="F8" s="28">
        <v>23</v>
      </c>
      <c r="G8" s="28">
        <v>82</v>
      </c>
      <c r="H8" s="28">
        <v>24</v>
      </c>
      <c r="I8" s="28">
        <v>0</v>
      </c>
      <c r="J8" s="28">
        <v>1</v>
      </c>
      <c r="K8" s="28">
        <v>0</v>
      </c>
      <c r="L8" s="28">
        <v>130</v>
      </c>
      <c r="M8" s="28">
        <v>0</v>
      </c>
      <c r="N8" s="28">
        <v>6</v>
      </c>
      <c r="O8" s="28">
        <v>37</v>
      </c>
      <c r="P8" s="28">
        <v>1</v>
      </c>
      <c r="Q8" s="28">
        <v>24</v>
      </c>
      <c r="R8" s="16">
        <f t="shared" si="2"/>
        <v>136</v>
      </c>
      <c r="S8" s="16">
        <f t="shared" si="3"/>
        <v>136</v>
      </c>
      <c r="T8" s="16">
        <f t="shared" si="4"/>
        <v>130</v>
      </c>
      <c r="U8" s="16">
        <f t="shared" si="5"/>
        <v>130</v>
      </c>
    </row>
    <row r="9" spans="1:21" ht="46.5" customHeight="1">
      <c r="A9" s="3">
        <v>3</v>
      </c>
      <c r="B9" s="77" t="s">
        <v>1</v>
      </c>
      <c r="C9" s="78"/>
      <c r="D9" s="28">
        <v>0</v>
      </c>
      <c r="E9" s="28">
        <v>15</v>
      </c>
      <c r="F9" s="28">
        <v>3</v>
      </c>
      <c r="G9" s="28">
        <v>8</v>
      </c>
      <c r="H9" s="28">
        <v>4</v>
      </c>
      <c r="I9" s="28">
        <v>0</v>
      </c>
      <c r="J9" s="28">
        <v>0</v>
      </c>
      <c r="K9" s="28">
        <v>0</v>
      </c>
      <c r="L9" s="28">
        <v>15</v>
      </c>
      <c r="M9" s="28">
        <v>0</v>
      </c>
      <c r="N9" s="28">
        <v>0</v>
      </c>
      <c r="O9" s="28">
        <v>4</v>
      </c>
      <c r="P9" s="28">
        <v>1</v>
      </c>
      <c r="Q9" s="28">
        <v>1</v>
      </c>
      <c r="R9" s="16">
        <f t="shared" si="2"/>
        <v>15</v>
      </c>
      <c r="S9" s="16">
        <f t="shared" si="3"/>
        <v>15</v>
      </c>
      <c r="T9" s="16">
        <f t="shared" si="4"/>
        <v>15</v>
      </c>
      <c r="U9" s="16">
        <f t="shared" si="5"/>
        <v>15</v>
      </c>
    </row>
    <row r="10" spans="1:21" ht="46.5" customHeight="1">
      <c r="A10" s="5">
        <v>4</v>
      </c>
      <c r="B10" s="77" t="s">
        <v>59</v>
      </c>
      <c r="C10" s="78"/>
      <c r="D10" s="28">
        <v>0</v>
      </c>
      <c r="E10" s="28">
        <v>4</v>
      </c>
      <c r="F10" s="28">
        <v>0</v>
      </c>
      <c r="G10" s="28">
        <v>4</v>
      </c>
      <c r="H10" s="28">
        <v>0</v>
      </c>
      <c r="I10" s="28">
        <v>0</v>
      </c>
      <c r="J10" s="28">
        <v>0</v>
      </c>
      <c r="K10" s="28">
        <v>0</v>
      </c>
      <c r="L10" s="28">
        <v>4</v>
      </c>
      <c r="M10" s="28">
        <v>0</v>
      </c>
      <c r="N10" s="28">
        <v>0</v>
      </c>
      <c r="O10" s="28">
        <v>1</v>
      </c>
      <c r="P10" s="28">
        <v>0</v>
      </c>
      <c r="Q10" s="28">
        <v>1</v>
      </c>
      <c r="R10" s="16">
        <f t="shared" si="2"/>
        <v>4</v>
      </c>
      <c r="S10" s="16">
        <f t="shared" si="3"/>
        <v>4</v>
      </c>
      <c r="T10" s="16">
        <f t="shared" si="4"/>
        <v>4</v>
      </c>
      <c r="U10" s="16">
        <f t="shared" si="5"/>
        <v>4</v>
      </c>
    </row>
    <row r="11" spans="1:21" ht="41.25" customHeight="1">
      <c r="A11" s="5">
        <v>5</v>
      </c>
      <c r="B11" s="99" t="s">
        <v>60</v>
      </c>
      <c r="C11" s="100"/>
      <c r="D11" s="28">
        <v>0</v>
      </c>
      <c r="E11" s="28">
        <v>4</v>
      </c>
      <c r="F11" s="28">
        <v>2</v>
      </c>
      <c r="G11" s="28">
        <v>2</v>
      </c>
      <c r="H11" s="28">
        <v>0</v>
      </c>
      <c r="I11" s="28">
        <v>0</v>
      </c>
      <c r="J11" s="28">
        <v>0</v>
      </c>
      <c r="K11" s="28">
        <v>0</v>
      </c>
      <c r="L11" s="28">
        <v>4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16">
        <f t="shared" si="2"/>
        <v>4</v>
      </c>
      <c r="S11" s="16">
        <f t="shared" si="3"/>
        <v>4</v>
      </c>
      <c r="T11" s="16">
        <f t="shared" si="4"/>
        <v>4</v>
      </c>
      <c r="U11" s="16">
        <f t="shared" si="5"/>
        <v>4</v>
      </c>
    </row>
    <row r="12" spans="1:21" ht="63" customHeight="1">
      <c r="A12" s="74" t="s">
        <v>3</v>
      </c>
      <c r="B12" s="75"/>
      <c r="C12" s="75"/>
      <c r="D12" s="28">
        <f>SUM(D13:D20)</f>
        <v>0</v>
      </c>
      <c r="E12" s="28">
        <f t="shared" ref="E12:Q12" si="6">SUM(E13:E20)</f>
        <v>9</v>
      </c>
      <c r="F12" s="28">
        <f t="shared" si="6"/>
        <v>3</v>
      </c>
      <c r="G12" s="28">
        <f t="shared" si="6"/>
        <v>5</v>
      </c>
      <c r="H12" s="28">
        <f t="shared" si="6"/>
        <v>0</v>
      </c>
      <c r="I12" s="28">
        <f t="shared" si="6"/>
        <v>0</v>
      </c>
      <c r="J12" s="28">
        <f t="shared" si="6"/>
        <v>1</v>
      </c>
      <c r="K12" s="28">
        <f t="shared" si="6"/>
        <v>0</v>
      </c>
      <c r="L12" s="28">
        <f t="shared" si="6"/>
        <v>9</v>
      </c>
      <c r="M12" s="28">
        <f t="shared" si="6"/>
        <v>0</v>
      </c>
      <c r="N12" s="28">
        <f t="shared" si="6"/>
        <v>0</v>
      </c>
      <c r="O12" s="28">
        <f t="shared" si="6"/>
        <v>1</v>
      </c>
      <c r="P12" s="28">
        <f t="shared" si="6"/>
        <v>0</v>
      </c>
      <c r="Q12" s="28">
        <f t="shared" si="6"/>
        <v>1</v>
      </c>
      <c r="R12" s="17">
        <f t="shared" ref="R12:U12" si="7">SUM(R13:R20)</f>
        <v>9</v>
      </c>
      <c r="S12" s="17">
        <f t="shared" si="7"/>
        <v>9</v>
      </c>
      <c r="T12" s="17">
        <f t="shared" si="7"/>
        <v>9</v>
      </c>
      <c r="U12" s="17">
        <f t="shared" si="7"/>
        <v>9</v>
      </c>
    </row>
    <row r="13" spans="1:21" ht="47.25" customHeight="1">
      <c r="A13" s="3">
        <v>1</v>
      </c>
      <c r="B13" s="60" t="s">
        <v>4</v>
      </c>
      <c r="C13" s="61"/>
      <c r="D13" s="28">
        <v>0</v>
      </c>
      <c r="E13" s="28">
        <v>7</v>
      </c>
      <c r="F13" s="28">
        <v>2</v>
      </c>
      <c r="G13" s="28">
        <v>4</v>
      </c>
      <c r="H13" s="28">
        <v>0</v>
      </c>
      <c r="I13" s="28">
        <v>0</v>
      </c>
      <c r="J13" s="28">
        <v>1</v>
      </c>
      <c r="K13" s="28">
        <v>0</v>
      </c>
      <c r="L13" s="28">
        <v>7</v>
      </c>
      <c r="M13" s="28">
        <v>0</v>
      </c>
      <c r="N13" s="28">
        <v>0</v>
      </c>
      <c r="O13" s="28">
        <v>1</v>
      </c>
      <c r="P13" s="28">
        <v>0</v>
      </c>
      <c r="Q13" s="28">
        <v>1</v>
      </c>
      <c r="R13" s="16">
        <f t="shared" si="2"/>
        <v>7</v>
      </c>
      <c r="S13" s="16">
        <f t="shared" si="3"/>
        <v>7</v>
      </c>
      <c r="T13" s="16">
        <f t="shared" si="4"/>
        <v>7</v>
      </c>
      <c r="U13" s="16">
        <f t="shared" si="5"/>
        <v>7</v>
      </c>
    </row>
    <row r="14" spans="1:21" ht="54" customHeight="1">
      <c r="A14" s="3">
        <v>2</v>
      </c>
      <c r="B14" s="60" t="s">
        <v>5</v>
      </c>
      <c r="C14" s="61"/>
      <c r="D14" s="28">
        <v>0</v>
      </c>
      <c r="E14" s="28">
        <v>2</v>
      </c>
      <c r="F14" s="28">
        <v>1</v>
      </c>
      <c r="G14" s="28">
        <v>1</v>
      </c>
      <c r="H14" s="28">
        <v>0</v>
      </c>
      <c r="I14" s="28">
        <v>0</v>
      </c>
      <c r="J14" s="28">
        <v>0</v>
      </c>
      <c r="K14" s="28">
        <v>0</v>
      </c>
      <c r="L14" s="28">
        <v>2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16">
        <f t="shared" si="2"/>
        <v>2</v>
      </c>
      <c r="S14" s="16">
        <f t="shared" si="3"/>
        <v>2</v>
      </c>
      <c r="T14" s="16">
        <f t="shared" si="4"/>
        <v>2</v>
      </c>
      <c r="U14" s="16">
        <f t="shared" si="5"/>
        <v>2</v>
      </c>
    </row>
    <row r="15" spans="1:21" ht="42" customHeight="1">
      <c r="A15" s="4">
        <v>3</v>
      </c>
      <c r="B15" s="60" t="s">
        <v>6</v>
      </c>
      <c r="C15" s="61"/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16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</row>
    <row r="16" spans="1:21" ht="57" customHeight="1">
      <c r="A16" s="3">
        <v>4</v>
      </c>
      <c r="B16" s="60" t="s">
        <v>7</v>
      </c>
      <c r="C16" s="61"/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16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</row>
    <row r="17" spans="1:32" ht="38.25" customHeight="1">
      <c r="A17" s="3">
        <v>5</v>
      </c>
      <c r="B17" s="60" t="s">
        <v>8</v>
      </c>
      <c r="C17" s="61"/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16">
        <f t="shared" si="2"/>
        <v>0</v>
      </c>
      <c r="S17" s="16">
        <f t="shared" si="3"/>
        <v>0</v>
      </c>
      <c r="T17" s="16">
        <f t="shared" si="4"/>
        <v>0</v>
      </c>
      <c r="U17" s="16">
        <f t="shared" si="5"/>
        <v>0</v>
      </c>
    </row>
    <row r="18" spans="1:32" ht="47.25" customHeight="1">
      <c r="A18" s="4">
        <v>6</v>
      </c>
      <c r="B18" s="60" t="s">
        <v>9</v>
      </c>
      <c r="C18" s="61"/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16">
        <f t="shared" si="2"/>
        <v>0</v>
      </c>
      <c r="S18" s="16">
        <f t="shared" si="3"/>
        <v>0</v>
      </c>
      <c r="T18" s="16">
        <f t="shared" si="4"/>
        <v>0</v>
      </c>
      <c r="U18" s="16">
        <f t="shared" si="5"/>
        <v>0</v>
      </c>
    </row>
    <row r="19" spans="1:32" ht="44.25" customHeight="1">
      <c r="A19" s="3">
        <v>7</v>
      </c>
      <c r="B19" s="60" t="s">
        <v>10</v>
      </c>
      <c r="C19" s="61"/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16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</row>
    <row r="20" spans="1:32" ht="45.75" customHeight="1">
      <c r="A20" s="3">
        <v>8</v>
      </c>
      <c r="B20" s="60" t="s">
        <v>11</v>
      </c>
      <c r="C20" s="61"/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16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</row>
    <row r="21" spans="1:32" ht="42" customHeight="1">
      <c r="A21" s="96" t="s">
        <v>48</v>
      </c>
      <c r="B21" s="97"/>
      <c r="C21" s="98"/>
      <c r="D21" s="28">
        <f>SUM(D22:D28)</f>
        <v>0</v>
      </c>
      <c r="E21" s="28">
        <f t="shared" ref="E21:Q21" si="8">SUM(E22:E28)</f>
        <v>870</v>
      </c>
      <c r="F21" s="28">
        <f t="shared" si="8"/>
        <v>52</v>
      </c>
      <c r="G21" s="28">
        <f t="shared" si="8"/>
        <v>798</v>
      </c>
      <c r="H21" s="28">
        <f t="shared" si="8"/>
        <v>0</v>
      </c>
      <c r="I21" s="28">
        <f t="shared" si="8"/>
        <v>0</v>
      </c>
      <c r="J21" s="28">
        <f t="shared" si="8"/>
        <v>20</v>
      </c>
      <c r="K21" s="28">
        <f t="shared" si="8"/>
        <v>0</v>
      </c>
      <c r="L21" s="28">
        <f t="shared" si="8"/>
        <v>870</v>
      </c>
      <c r="M21" s="28">
        <f t="shared" si="8"/>
        <v>0</v>
      </c>
      <c r="N21" s="28">
        <f t="shared" si="8"/>
        <v>0</v>
      </c>
      <c r="O21" s="28">
        <f t="shared" si="8"/>
        <v>7</v>
      </c>
      <c r="P21" s="28">
        <f t="shared" si="8"/>
        <v>2</v>
      </c>
      <c r="Q21" s="28">
        <f t="shared" si="8"/>
        <v>2</v>
      </c>
      <c r="R21" s="17">
        <f t="shared" ref="R21:U21" si="9">SUM(R22:R28)</f>
        <v>870</v>
      </c>
      <c r="S21" s="17">
        <f t="shared" si="9"/>
        <v>870</v>
      </c>
      <c r="T21" s="17">
        <f t="shared" si="9"/>
        <v>870</v>
      </c>
      <c r="U21" s="17">
        <f t="shared" si="9"/>
        <v>870</v>
      </c>
    </row>
    <row r="22" spans="1:32" ht="42" customHeight="1">
      <c r="A22" s="30">
        <v>1</v>
      </c>
      <c r="B22" s="92" t="s">
        <v>36</v>
      </c>
      <c r="C22" s="95"/>
      <c r="D22" s="28">
        <v>0</v>
      </c>
      <c r="E22" s="28">
        <v>541</v>
      </c>
      <c r="F22" s="28">
        <v>47</v>
      </c>
      <c r="G22" s="28">
        <v>487</v>
      </c>
      <c r="H22" s="28">
        <v>0</v>
      </c>
      <c r="I22" s="28">
        <v>0</v>
      </c>
      <c r="J22" s="28">
        <v>7</v>
      </c>
      <c r="K22" s="28">
        <v>0</v>
      </c>
      <c r="L22" s="28">
        <v>541</v>
      </c>
      <c r="M22" s="28">
        <v>0</v>
      </c>
      <c r="N22" s="28">
        <v>0</v>
      </c>
      <c r="O22" s="28">
        <v>3</v>
      </c>
      <c r="P22" s="28">
        <v>0</v>
      </c>
      <c r="Q22" s="28">
        <v>2</v>
      </c>
      <c r="R22" s="16">
        <f t="shared" si="2"/>
        <v>541</v>
      </c>
      <c r="S22" s="16">
        <f t="shared" si="3"/>
        <v>541</v>
      </c>
      <c r="T22" s="16">
        <f t="shared" si="4"/>
        <v>541</v>
      </c>
      <c r="U22" s="16">
        <f t="shared" si="5"/>
        <v>541</v>
      </c>
    </row>
    <row r="23" spans="1:32" s="2" customFormat="1" ht="45" customHeight="1">
      <c r="A23" s="30">
        <v>2</v>
      </c>
      <c r="B23" s="92" t="s">
        <v>37</v>
      </c>
      <c r="C23" s="95"/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16">
        <f t="shared" si="2"/>
        <v>0</v>
      </c>
      <c r="S23" s="16">
        <f t="shared" si="3"/>
        <v>0</v>
      </c>
      <c r="T23" s="16">
        <f t="shared" si="4"/>
        <v>0</v>
      </c>
      <c r="U23" s="16">
        <f t="shared" si="5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92" t="s">
        <v>38</v>
      </c>
      <c r="C24" s="95"/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16">
        <f t="shared" si="2"/>
        <v>0</v>
      </c>
      <c r="S24" s="16">
        <f t="shared" si="3"/>
        <v>0</v>
      </c>
      <c r="T24" s="16">
        <f t="shared" si="4"/>
        <v>0</v>
      </c>
      <c r="U24" s="16">
        <f t="shared" si="5"/>
        <v>0</v>
      </c>
    </row>
    <row r="25" spans="1:32" ht="42" customHeight="1">
      <c r="A25" s="3">
        <v>4</v>
      </c>
      <c r="B25" s="92" t="s">
        <v>39</v>
      </c>
      <c r="C25" s="95"/>
      <c r="D25" s="28">
        <v>0</v>
      </c>
      <c r="E25" s="28">
        <v>188</v>
      </c>
      <c r="F25" s="28">
        <v>1</v>
      </c>
      <c r="G25" s="28">
        <v>183</v>
      </c>
      <c r="H25" s="28">
        <v>0</v>
      </c>
      <c r="I25" s="28">
        <v>0</v>
      </c>
      <c r="J25" s="28">
        <v>4</v>
      </c>
      <c r="K25" s="28">
        <v>0</v>
      </c>
      <c r="L25" s="28">
        <v>188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16">
        <f t="shared" si="2"/>
        <v>188</v>
      </c>
      <c r="S25" s="16">
        <f t="shared" si="3"/>
        <v>188</v>
      </c>
      <c r="T25" s="16">
        <f t="shared" si="4"/>
        <v>188</v>
      </c>
      <c r="U25" s="16">
        <f t="shared" si="5"/>
        <v>188</v>
      </c>
    </row>
    <row r="26" spans="1:32" ht="76.5" customHeight="1">
      <c r="A26" s="30">
        <v>5</v>
      </c>
      <c r="B26" s="92" t="s">
        <v>41</v>
      </c>
      <c r="C26" s="95"/>
      <c r="D26" s="28">
        <v>0</v>
      </c>
      <c r="E26" s="28">
        <v>23</v>
      </c>
      <c r="F26" s="28">
        <v>1</v>
      </c>
      <c r="G26" s="28">
        <v>21</v>
      </c>
      <c r="H26" s="28">
        <v>0</v>
      </c>
      <c r="I26" s="28">
        <v>0</v>
      </c>
      <c r="J26" s="28">
        <v>1</v>
      </c>
      <c r="K26" s="28">
        <v>0</v>
      </c>
      <c r="L26" s="28">
        <v>23</v>
      </c>
      <c r="M26" s="28">
        <v>0</v>
      </c>
      <c r="N26" s="28">
        <v>0</v>
      </c>
      <c r="O26" s="28">
        <v>2</v>
      </c>
      <c r="P26" s="28">
        <v>2</v>
      </c>
      <c r="Q26" s="28">
        <v>0</v>
      </c>
      <c r="R26" s="16">
        <f t="shared" si="2"/>
        <v>23</v>
      </c>
      <c r="S26" s="16">
        <f t="shared" si="3"/>
        <v>23</v>
      </c>
      <c r="T26" s="16">
        <f t="shared" si="4"/>
        <v>23</v>
      </c>
      <c r="U26" s="16">
        <f t="shared" si="5"/>
        <v>23</v>
      </c>
    </row>
    <row r="27" spans="1:32" ht="92.25" customHeight="1">
      <c r="A27" s="3">
        <v>6</v>
      </c>
      <c r="B27" s="92" t="s">
        <v>40</v>
      </c>
      <c r="C27" s="95"/>
      <c r="D27" s="28">
        <v>0</v>
      </c>
      <c r="E27" s="28">
        <v>111</v>
      </c>
      <c r="F27" s="28">
        <v>3</v>
      </c>
      <c r="G27" s="28">
        <v>100</v>
      </c>
      <c r="H27" s="28">
        <v>0</v>
      </c>
      <c r="I27" s="28">
        <v>0</v>
      </c>
      <c r="J27" s="28">
        <v>8</v>
      </c>
      <c r="K27" s="28">
        <v>0</v>
      </c>
      <c r="L27" s="28">
        <v>111</v>
      </c>
      <c r="M27" s="28">
        <v>0</v>
      </c>
      <c r="N27" s="28">
        <v>0</v>
      </c>
      <c r="O27" s="28">
        <v>2</v>
      </c>
      <c r="P27" s="28">
        <v>0</v>
      </c>
      <c r="Q27" s="28">
        <v>0</v>
      </c>
      <c r="R27" s="16">
        <f t="shared" si="2"/>
        <v>111</v>
      </c>
      <c r="S27" s="16">
        <f t="shared" si="3"/>
        <v>111</v>
      </c>
      <c r="T27" s="16">
        <f t="shared" si="4"/>
        <v>111</v>
      </c>
      <c r="U27" s="16">
        <f t="shared" si="5"/>
        <v>111</v>
      </c>
    </row>
    <row r="28" spans="1:32" ht="84" customHeight="1">
      <c r="A28" s="3">
        <v>7</v>
      </c>
      <c r="B28" s="92" t="s">
        <v>42</v>
      </c>
      <c r="C28" s="95"/>
      <c r="D28" s="28">
        <v>0</v>
      </c>
      <c r="E28" s="28">
        <v>7</v>
      </c>
      <c r="F28" s="28">
        <v>0</v>
      </c>
      <c r="G28" s="28">
        <v>7</v>
      </c>
      <c r="H28" s="28">
        <v>0</v>
      </c>
      <c r="I28" s="28">
        <v>0</v>
      </c>
      <c r="J28" s="28">
        <v>0</v>
      </c>
      <c r="K28" s="28">
        <v>0</v>
      </c>
      <c r="L28" s="28">
        <v>7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16">
        <f t="shared" si="2"/>
        <v>7</v>
      </c>
      <c r="S28" s="16">
        <f t="shared" si="3"/>
        <v>7</v>
      </c>
      <c r="T28" s="16">
        <f t="shared" si="4"/>
        <v>7</v>
      </c>
      <c r="U28" s="16">
        <f t="shared" si="5"/>
        <v>7</v>
      </c>
    </row>
    <row r="29" spans="1:32" ht="56.25" customHeight="1">
      <c r="A29" s="96" t="s">
        <v>49</v>
      </c>
      <c r="B29" s="97"/>
      <c r="C29" s="98"/>
      <c r="D29" s="28">
        <f>SUM(D30:D41)</f>
        <v>0</v>
      </c>
      <c r="E29" s="28">
        <f t="shared" ref="E29:Q29" si="10">SUM(E30:E41)</f>
        <v>24</v>
      </c>
      <c r="F29" s="28">
        <f t="shared" si="10"/>
        <v>5</v>
      </c>
      <c r="G29" s="28">
        <f t="shared" si="10"/>
        <v>15</v>
      </c>
      <c r="H29" s="28">
        <f t="shared" si="10"/>
        <v>0</v>
      </c>
      <c r="I29" s="28">
        <f t="shared" si="10"/>
        <v>0</v>
      </c>
      <c r="J29" s="28">
        <f t="shared" si="10"/>
        <v>4</v>
      </c>
      <c r="K29" s="28">
        <f t="shared" si="10"/>
        <v>0</v>
      </c>
      <c r="L29" s="28">
        <f t="shared" si="10"/>
        <v>24</v>
      </c>
      <c r="M29" s="28">
        <f t="shared" si="10"/>
        <v>0</v>
      </c>
      <c r="N29" s="28">
        <f t="shared" si="10"/>
        <v>0</v>
      </c>
      <c r="O29" s="28">
        <f t="shared" si="10"/>
        <v>2</v>
      </c>
      <c r="P29" s="28">
        <f t="shared" si="10"/>
        <v>0</v>
      </c>
      <c r="Q29" s="28">
        <f t="shared" si="10"/>
        <v>0</v>
      </c>
      <c r="R29" s="17">
        <f t="shared" ref="R29:U29" si="11">SUM(R30:R41)</f>
        <v>24</v>
      </c>
      <c r="S29" s="17">
        <f t="shared" si="11"/>
        <v>24</v>
      </c>
      <c r="T29" s="17">
        <f t="shared" si="11"/>
        <v>24</v>
      </c>
      <c r="U29" s="17">
        <f t="shared" si="11"/>
        <v>24</v>
      </c>
    </row>
    <row r="30" spans="1:32" ht="44.25" customHeight="1">
      <c r="A30" s="3">
        <v>1</v>
      </c>
      <c r="B30" s="60" t="s">
        <v>20</v>
      </c>
      <c r="C30" s="61"/>
      <c r="D30" s="28">
        <v>0</v>
      </c>
      <c r="E30" s="28">
        <v>6</v>
      </c>
      <c r="F30" s="28">
        <v>0</v>
      </c>
      <c r="G30" s="28">
        <v>6</v>
      </c>
      <c r="H30" s="28">
        <v>0</v>
      </c>
      <c r="I30" s="28">
        <v>0</v>
      </c>
      <c r="J30" s="28">
        <v>0</v>
      </c>
      <c r="K30" s="28">
        <v>0</v>
      </c>
      <c r="L30" s="28">
        <v>6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16">
        <f t="shared" si="2"/>
        <v>6</v>
      </c>
      <c r="S30" s="16">
        <f t="shared" si="3"/>
        <v>6</v>
      </c>
      <c r="T30" s="16">
        <f t="shared" si="4"/>
        <v>6</v>
      </c>
      <c r="U30" s="16">
        <f t="shared" si="5"/>
        <v>6</v>
      </c>
    </row>
    <row r="31" spans="1:32" ht="37.5" customHeight="1">
      <c r="A31" s="3">
        <v>2</v>
      </c>
      <c r="B31" s="60" t="s">
        <v>21</v>
      </c>
      <c r="C31" s="61"/>
      <c r="D31" s="28">
        <v>0</v>
      </c>
      <c r="E31" s="28">
        <v>2</v>
      </c>
      <c r="F31" s="28">
        <v>0</v>
      </c>
      <c r="G31" s="28">
        <v>2</v>
      </c>
      <c r="H31" s="28">
        <v>0</v>
      </c>
      <c r="I31" s="28">
        <v>0</v>
      </c>
      <c r="J31" s="28">
        <v>0</v>
      </c>
      <c r="K31" s="28">
        <v>0</v>
      </c>
      <c r="L31" s="28">
        <v>2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16">
        <f t="shared" si="2"/>
        <v>2</v>
      </c>
      <c r="S31" s="16">
        <f t="shared" si="3"/>
        <v>2</v>
      </c>
      <c r="T31" s="16">
        <f t="shared" si="4"/>
        <v>2</v>
      </c>
      <c r="U31" s="16">
        <f t="shared" si="5"/>
        <v>2</v>
      </c>
    </row>
    <row r="32" spans="1:32" ht="51.75" customHeight="1">
      <c r="A32" s="3">
        <v>3</v>
      </c>
      <c r="B32" s="60" t="s">
        <v>22</v>
      </c>
      <c r="C32" s="61"/>
      <c r="D32" s="28">
        <v>0</v>
      </c>
      <c r="E32" s="28">
        <v>3</v>
      </c>
      <c r="F32" s="28">
        <v>0</v>
      </c>
      <c r="G32" s="28">
        <v>3</v>
      </c>
      <c r="H32" s="28">
        <v>0</v>
      </c>
      <c r="I32" s="28">
        <v>0</v>
      </c>
      <c r="J32" s="28">
        <v>0</v>
      </c>
      <c r="K32" s="28">
        <v>0</v>
      </c>
      <c r="L32" s="28">
        <v>3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16">
        <f t="shared" si="2"/>
        <v>3</v>
      </c>
      <c r="S32" s="16">
        <f t="shared" si="3"/>
        <v>3</v>
      </c>
      <c r="T32" s="16">
        <f t="shared" si="4"/>
        <v>3</v>
      </c>
      <c r="U32" s="16">
        <f t="shared" si="5"/>
        <v>3</v>
      </c>
    </row>
    <row r="33" spans="1:21" ht="52.5" customHeight="1">
      <c r="A33" s="3">
        <v>4</v>
      </c>
      <c r="B33" s="60" t="s">
        <v>23</v>
      </c>
      <c r="C33" s="61"/>
      <c r="D33" s="28">
        <v>0</v>
      </c>
      <c r="E33" s="28">
        <v>13</v>
      </c>
      <c r="F33" s="28">
        <v>5</v>
      </c>
      <c r="G33" s="28">
        <v>4</v>
      </c>
      <c r="H33" s="28">
        <v>0</v>
      </c>
      <c r="I33" s="28">
        <v>0</v>
      </c>
      <c r="J33" s="28">
        <v>4</v>
      </c>
      <c r="K33" s="28">
        <v>0</v>
      </c>
      <c r="L33" s="28">
        <v>13</v>
      </c>
      <c r="M33" s="28">
        <v>0</v>
      </c>
      <c r="N33" s="28">
        <v>0</v>
      </c>
      <c r="O33" s="28">
        <v>2</v>
      </c>
      <c r="P33" s="28">
        <v>0</v>
      </c>
      <c r="Q33" s="28">
        <v>0</v>
      </c>
      <c r="R33" s="16">
        <f t="shared" si="2"/>
        <v>13</v>
      </c>
      <c r="S33" s="16">
        <f t="shared" si="3"/>
        <v>13</v>
      </c>
      <c r="T33" s="16">
        <f t="shared" si="4"/>
        <v>13</v>
      </c>
      <c r="U33" s="16">
        <f t="shared" si="5"/>
        <v>13</v>
      </c>
    </row>
    <row r="34" spans="1:21" ht="43.5" customHeight="1">
      <c r="A34" s="3">
        <v>5</v>
      </c>
      <c r="B34" s="60" t="s">
        <v>24</v>
      </c>
      <c r="C34" s="61"/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16">
        <f t="shared" si="2"/>
        <v>0</v>
      </c>
      <c r="S34" s="16">
        <f t="shared" si="3"/>
        <v>0</v>
      </c>
      <c r="T34" s="16">
        <f t="shared" si="4"/>
        <v>0</v>
      </c>
      <c r="U34" s="16">
        <f t="shared" si="5"/>
        <v>0</v>
      </c>
    </row>
    <row r="35" spans="1:21" ht="51" customHeight="1">
      <c r="A35" s="3">
        <v>6</v>
      </c>
      <c r="B35" s="60" t="s">
        <v>43</v>
      </c>
      <c r="C35" s="61"/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16">
        <f t="shared" si="2"/>
        <v>0</v>
      </c>
      <c r="S35" s="16">
        <f t="shared" si="3"/>
        <v>0</v>
      </c>
      <c r="T35" s="16">
        <f t="shared" si="4"/>
        <v>0</v>
      </c>
      <c r="U35" s="16">
        <f t="shared" si="5"/>
        <v>0</v>
      </c>
    </row>
    <row r="36" spans="1:21" ht="45.75" customHeight="1">
      <c r="A36" s="3">
        <v>7</v>
      </c>
      <c r="B36" s="60" t="s">
        <v>50</v>
      </c>
      <c r="C36" s="61"/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16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</row>
    <row r="37" spans="1:21" ht="44.25" customHeight="1">
      <c r="A37" s="3">
        <v>8</v>
      </c>
      <c r="B37" s="60" t="s">
        <v>45</v>
      </c>
      <c r="C37" s="61"/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16">
        <f t="shared" si="2"/>
        <v>0</v>
      </c>
      <c r="S37" s="16">
        <f t="shared" si="3"/>
        <v>0</v>
      </c>
      <c r="T37" s="16">
        <f t="shared" si="4"/>
        <v>0</v>
      </c>
      <c r="U37" s="16">
        <f t="shared" si="5"/>
        <v>0</v>
      </c>
    </row>
    <row r="38" spans="1:21" ht="44.25" customHeight="1">
      <c r="A38" s="3">
        <v>9</v>
      </c>
      <c r="B38" s="60" t="s">
        <v>44</v>
      </c>
      <c r="C38" s="61"/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16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</row>
    <row r="39" spans="1:21" ht="61.5" customHeight="1">
      <c r="A39" s="3">
        <v>10</v>
      </c>
      <c r="B39" s="60" t="s">
        <v>46</v>
      </c>
      <c r="C39" s="61"/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16">
        <f t="shared" si="2"/>
        <v>0</v>
      </c>
      <c r="S39" s="16">
        <f t="shared" si="3"/>
        <v>0</v>
      </c>
      <c r="T39" s="16">
        <f t="shared" si="4"/>
        <v>0</v>
      </c>
      <c r="U39" s="16">
        <f t="shared" si="5"/>
        <v>0</v>
      </c>
    </row>
    <row r="40" spans="1:21" ht="66" customHeight="1">
      <c r="A40" s="3">
        <v>11</v>
      </c>
      <c r="B40" s="60" t="s">
        <v>69</v>
      </c>
      <c r="C40" s="61"/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16">
        <f t="shared" si="2"/>
        <v>0</v>
      </c>
      <c r="S40" s="16">
        <f t="shared" si="3"/>
        <v>0</v>
      </c>
      <c r="T40" s="16">
        <f t="shared" si="4"/>
        <v>0</v>
      </c>
      <c r="U40" s="16">
        <f t="shared" si="5"/>
        <v>0</v>
      </c>
    </row>
    <row r="41" spans="1:21" ht="61.5" customHeight="1">
      <c r="A41" s="3">
        <v>12</v>
      </c>
      <c r="B41" s="60" t="s">
        <v>47</v>
      </c>
      <c r="C41" s="61"/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16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</row>
    <row r="42" spans="1:21" ht="67.5" customHeight="1">
      <c r="A42" s="74" t="s">
        <v>51</v>
      </c>
      <c r="B42" s="75"/>
      <c r="C42" s="76"/>
      <c r="D42" s="28">
        <f>SUM(D43)</f>
        <v>17</v>
      </c>
      <c r="E42" s="28">
        <f t="shared" ref="E42:Q42" si="12">SUM(E43)</f>
        <v>56</v>
      </c>
      <c r="F42" s="28">
        <f t="shared" si="12"/>
        <v>28</v>
      </c>
      <c r="G42" s="28">
        <f t="shared" si="12"/>
        <v>16</v>
      </c>
      <c r="H42" s="28">
        <f t="shared" si="12"/>
        <v>3</v>
      </c>
      <c r="I42" s="28">
        <f t="shared" si="12"/>
        <v>0</v>
      </c>
      <c r="J42" s="28">
        <f t="shared" si="12"/>
        <v>14</v>
      </c>
      <c r="K42" s="28">
        <f t="shared" si="12"/>
        <v>6</v>
      </c>
      <c r="L42" s="28">
        <f t="shared" si="12"/>
        <v>67</v>
      </c>
      <c r="M42" s="28">
        <f t="shared" si="12"/>
        <v>0</v>
      </c>
      <c r="N42" s="28">
        <f t="shared" si="12"/>
        <v>6</v>
      </c>
      <c r="O42" s="28">
        <f t="shared" si="12"/>
        <v>29</v>
      </c>
      <c r="P42" s="28">
        <f t="shared" si="12"/>
        <v>6</v>
      </c>
      <c r="Q42" s="28">
        <f t="shared" si="12"/>
        <v>12</v>
      </c>
      <c r="R42" s="17">
        <f t="shared" ref="R42:U42" si="13">SUM(R43)</f>
        <v>73</v>
      </c>
      <c r="S42" s="17">
        <f t="shared" si="13"/>
        <v>73</v>
      </c>
      <c r="T42" s="17">
        <f t="shared" si="13"/>
        <v>67</v>
      </c>
      <c r="U42" s="17">
        <f t="shared" si="13"/>
        <v>67</v>
      </c>
    </row>
    <row r="43" spans="1:21" ht="74.25" customHeight="1">
      <c r="A43" s="3">
        <v>1</v>
      </c>
      <c r="B43" s="93" t="s">
        <v>52</v>
      </c>
      <c r="C43" s="94"/>
      <c r="D43" s="28">
        <v>17</v>
      </c>
      <c r="E43" s="28">
        <v>56</v>
      </c>
      <c r="F43" s="28">
        <v>28</v>
      </c>
      <c r="G43" s="28">
        <v>16</v>
      </c>
      <c r="H43" s="28">
        <v>3</v>
      </c>
      <c r="I43" s="28">
        <v>0</v>
      </c>
      <c r="J43" s="28">
        <v>14</v>
      </c>
      <c r="K43" s="28">
        <v>6</v>
      </c>
      <c r="L43" s="28">
        <v>67</v>
      </c>
      <c r="M43" s="28">
        <v>0</v>
      </c>
      <c r="N43" s="28">
        <v>6</v>
      </c>
      <c r="O43" s="28">
        <v>29</v>
      </c>
      <c r="P43" s="28">
        <v>6</v>
      </c>
      <c r="Q43" s="28">
        <v>12</v>
      </c>
      <c r="R43" s="16">
        <f t="shared" si="2"/>
        <v>73</v>
      </c>
      <c r="S43" s="16">
        <f t="shared" si="3"/>
        <v>73</v>
      </c>
      <c r="T43" s="16">
        <f t="shared" si="4"/>
        <v>67</v>
      </c>
      <c r="U43" s="16">
        <f t="shared" si="5"/>
        <v>67</v>
      </c>
    </row>
    <row r="44" spans="1:21" ht="67.5" customHeight="1">
      <c r="A44" s="74" t="s">
        <v>53</v>
      </c>
      <c r="B44" s="75"/>
      <c r="C44" s="76"/>
      <c r="D44" s="28">
        <f>SUM(D45:D53)</f>
        <v>122</v>
      </c>
      <c r="E44" s="28">
        <f t="shared" ref="E44:Q44" si="14">SUM(E45:E53)</f>
        <v>195</v>
      </c>
      <c r="F44" s="28">
        <f t="shared" si="14"/>
        <v>85</v>
      </c>
      <c r="G44" s="28">
        <f t="shared" si="14"/>
        <v>134</v>
      </c>
      <c r="H44" s="28">
        <f t="shared" si="14"/>
        <v>3</v>
      </c>
      <c r="I44" s="28">
        <f t="shared" si="14"/>
        <v>3</v>
      </c>
      <c r="J44" s="28">
        <f t="shared" si="14"/>
        <v>4</v>
      </c>
      <c r="K44" s="28">
        <f t="shared" si="14"/>
        <v>7</v>
      </c>
      <c r="L44" s="28">
        <f t="shared" si="14"/>
        <v>236</v>
      </c>
      <c r="M44" s="28">
        <f t="shared" si="14"/>
        <v>3</v>
      </c>
      <c r="N44" s="28">
        <f t="shared" si="14"/>
        <v>78</v>
      </c>
      <c r="O44" s="28">
        <f t="shared" si="14"/>
        <v>2</v>
      </c>
      <c r="P44" s="28">
        <f t="shared" si="14"/>
        <v>0</v>
      </c>
      <c r="Q44" s="28">
        <f t="shared" si="14"/>
        <v>2</v>
      </c>
      <c r="R44" s="17">
        <f t="shared" ref="R44:U44" si="15">SUM(R45:R53)</f>
        <v>317</v>
      </c>
      <c r="S44" s="17">
        <f t="shared" si="15"/>
        <v>317</v>
      </c>
      <c r="T44" s="17">
        <f t="shared" si="15"/>
        <v>236</v>
      </c>
      <c r="U44" s="17">
        <f t="shared" si="15"/>
        <v>236</v>
      </c>
    </row>
    <row r="45" spans="1:21" ht="54" customHeight="1">
      <c r="A45" s="3">
        <v>1</v>
      </c>
      <c r="B45" s="60" t="s">
        <v>16</v>
      </c>
      <c r="C45" s="61"/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16">
        <f t="shared" si="2"/>
        <v>0</v>
      </c>
      <c r="S45" s="16">
        <f t="shared" si="3"/>
        <v>0</v>
      </c>
      <c r="T45" s="16">
        <f t="shared" si="4"/>
        <v>0</v>
      </c>
      <c r="U45" s="16">
        <f t="shared" si="5"/>
        <v>0</v>
      </c>
    </row>
    <row r="46" spans="1:21" ht="73.5" customHeight="1">
      <c r="A46" s="3">
        <v>2</v>
      </c>
      <c r="B46" s="60" t="s">
        <v>17</v>
      </c>
      <c r="C46" s="61"/>
      <c r="D46" s="28">
        <v>0</v>
      </c>
      <c r="E46" s="28">
        <v>1</v>
      </c>
      <c r="F46" s="28">
        <v>0</v>
      </c>
      <c r="G46" s="28">
        <v>1</v>
      </c>
      <c r="H46" s="28">
        <v>0</v>
      </c>
      <c r="I46" s="28">
        <v>0</v>
      </c>
      <c r="J46" s="28">
        <v>0</v>
      </c>
      <c r="K46" s="28">
        <v>0</v>
      </c>
      <c r="L46" s="28">
        <v>1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16">
        <f t="shared" si="2"/>
        <v>1</v>
      </c>
      <c r="S46" s="16">
        <f t="shared" si="3"/>
        <v>1</v>
      </c>
      <c r="T46" s="16">
        <f t="shared" si="4"/>
        <v>1</v>
      </c>
      <c r="U46" s="16">
        <f t="shared" si="5"/>
        <v>1</v>
      </c>
    </row>
    <row r="47" spans="1:21" ht="42.75" customHeight="1">
      <c r="A47" s="3">
        <v>3</v>
      </c>
      <c r="B47" s="60" t="s">
        <v>18</v>
      </c>
      <c r="C47" s="61"/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16">
        <f t="shared" si="2"/>
        <v>0</v>
      </c>
      <c r="S47" s="16">
        <f t="shared" si="3"/>
        <v>0</v>
      </c>
      <c r="T47" s="16">
        <f t="shared" si="4"/>
        <v>0</v>
      </c>
      <c r="U47" s="16">
        <f t="shared" si="5"/>
        <v>0</v>
      </c>
    </row>
    <row r="48" spans="1:21" ht="41.25" customHeight="1">
      <c r="A48" s="3">
        <v>4</v>
      </c>
      <c r="B48" s="60" t="s">
        <v>12</v>
      </c>
      <c r="C48" s="61"/>
      <c r="D48" s="28">
        <v>77</v>
      </c>
      <c r="E48" s="28">
        <v>53</v>
      </c>
      <c r="F48" s="28">
        <v>45</v>
      </c>
      <c r="G48" s="28">
        <v>47</v>
      </c>
      <c r="H48" s="28">
        <v>1</v>
      </c>
      <c r="I48" s="28">
        <v>0</v>
      </c>
      <c r="J48" s="28">
        <v>0</v>
      </c>
      <c r="K48" s="28">
        <v>0</v>
      </c>
      <c r="L48" s="28">
        <v>93</v>
      </c>
      <c r="M48" s="28">
        <v>2</v>
      </c>
      <c r="N48" s="28">
        <v>35</v>
      </c>
      <c r="O48" s="28">
        <v>1</v>
      </c>
      <c r="P48" s="28">
        <v>0</v>
      </c>
      <c r="Q48" s="28">
        <v>1</v>
      </c>
      <c r="R48" s="16">
        <f t="shared" si="2"/>
        <v>130</v>
      </c>
      <c r="S48" s="16">
        <f t="shared" si="3"/>
        <v>130</v>
      </c>
      <c r="T48" s="16">
        <f t="shared" si="4"/>
        <v>93</v>
      </c>
      <c r="U48" s="16">
        <f t="shared" si="5"/>
        <v>93</v>
      </c>
    </row>
    <row r="49" spans="1:25" ht="41.25" customHeight="1">
      <c r="A49" s="3">
        <v>5</v>
      </c>
      <c r="B49" s="60" t="s">
        <v>19</v>
      </c>
      <c r="C49" s="61"/>
      <c r="D49" s="28">
        <v>5</v>
      </c>
      <c r="E49" s="28">
        <v>3</v>
      </c>
      <c r="F49" s="28">
        <v>3</v>
      </c>
      <c r="G49" s="28">
        <v>1</v>
      </c>
      <c r="H49" s="28">
        <v>1</v>
      </c>
      <c r="I49" s="28">
        <v>2</v>
      </c>
      <c r="J49" s="28">
        <v>0</v>
      </c>
      <c r="K49" s="28">
        <v>0</v>
      </c>
      <c r="L49" s="28">
        <v>7</v>
      </c>
      <c r="M49" s="28">
        <v>1</v>
      </c>
      <c r="N49" s="28">
        <v>0</v>
      </c>
      <c r="O49" s="28">
        <v>1</v>
      </c>
      <c r="P49" s="28">
        <v>0</v>
      </c>
      <c r="Q49" s="28">
        <v>1</v>
      </c>
      <c r="R49" s="16">
        <f t="shared" si="2"/>
        <v>8</v>
      </c>
      <c r="S49" s="16">
        <f t="shared" si="3"/>
        <v>8</v>
      </c>
      <c r="T49" s="16">
        <f t="shared" si="4"/>
        <v>7</v>
      </c>
      <c r="U49" s="16">
        <f t="shared" si="5"/>
        <v>7</v>
      </c>
    </row>
    <row r="50" spans="1:25" ht="78.75" customHeight="1">
      <c r="A50" s="3">
        <v>6</v>
      </c>
      <c r="B50" s="60" t="s">
        <v>63</v>
      </c>
      <c r="C50" s="61"/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16">
        <f t="shared" si="2"/>
        <v>0</v>
      </c>
      <c r="S50" s="16">
        <f t="shared" si="3"/>
        <v>0</v>
      </c>
      <c r="T50" s="16">
        <f t="shared" si="4"/>
        <v>0</v>
      </c>
      <c r="U50" s="16">
        <f t="shared" si="5"/>
        <v>0</v>
      </c>
    </row>
    <row r="51" spans="1:25" ht="39.75" customHeight="1">
      <c r="A51" s="3">
        <v>7</v>
      </c>
      <c r="B51" s="60" t="s">
        <v>13</v>
      </c>
      <c r="C51" s="61"/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16">
        <f t="shared" si="2"/>
        <v>0</v>
      </c>
      <c r="S51" s="16">
        <f t="shared" si="3"/>
        <v>0</v>
      </c>
      <c r="T51" s="16">
        <f t="shared" si="4"/>
        <v>0</v>
      </c>
      <c r="U51" s="16">
        <f t="shared" si="5"/>
        <v>0</v>
      </c>
    </row>
    <row r="52" spans="1:25" ht="27.75" customHeight="1">
      <c r="A52" s="3">
        <v>8</v>
      </c>
      <c r="B52" s="60" t="s">
        <v>15</v>
      </c>
      <c r="C52" s="61"/>
      <c r="D52" s="28">
        <v>12</v>
      </c>
      <c r="E52" s="28">
        <v>114</v>
      </c>
      <c r="F52" s="28">
        <v>35</v>
      </c>
      <c r="G52" s="28">
        <v>58</v>
      </c>
      <c r="H52" s="28">
        <v>0</v>
      </c>
      <c r="I52" s="28">
        <v>1</v>
      </c>
      <c r="J52" s="28">
        <v>4</v>
      </c>
      <c r="K52" s="28">
        <v>0</v>
      </c>
      <c r="L52" s="28">
        <v>98</v>
      </c>
      <c r="M52" s="28">
        <v>0</v>
      </c>
      <c r="N52" s="28">
        <v>28</v>
      </c>
      <c r="O52" s="28">
        <v>0</v>
      </c>
      <c r="P52" s="28">
        <v>0</v>
      </c>
      <c r="Q52" s="28">
        <v>0</v>
      </c>
      <c r="R52" s="16">
        <f t="shared" si="2"/>
        <v>126</v>
      </c>
      <c r="S52" s="16">
        <f t="shared" si="3"/>
        <v>126</v>
      </c>
      <c r="T52" s="16">
        <f t="shared" si="4"/>
        <v>98</v>
      </c>
      <c r="U52" s="16">
        <f t="shared" si="5"/>
        <v>98</v>
      </c>
    </row>
    <row r="53" spans="1:25" ht="27.75" customHeight="1">
      <c r="A53" s="3">
        <v>9</v>
      </c>
      <c r="B53" s="60" t="s">
        <v>14</v>
      </c>
      <c r="C53" s="61"/>
      <c r="D53" s="28">
        <v>28</v>
      </c>
      <c r="E53" s="28">
        <v>24</v>
      </c>
      <c r="F53" s="28">
        <v>2</v>
      </c>
      <c r="G53" s="28">
        <v>27</v>
      </c>
      <c r="H53" s="28">
        <v>1</v>
      </c>
      <c r="I53" s="28">
        <v>0</v>
      </c>
      <c r="J53" s="28">
        <v>0</v>
      </c>
      <c r="K53" s="28">
        <v>7</v>
      </c>
      <c r="L53" s="28">
        <v>37</v>
      </c>
      <c r="M53" s="28">
        <v>0</v>
      </c>
      <c r="N53" s="28">
        <v>15</v>
      </c>
      <c r="O53" s="28">
        <v>0</v>
      </c>
      <c r="P53" s="28">
        <v>0</v>
      </c>
      <c r="Q53" s="28">
        <v>0</v>
      </c>
      <c r="R53" s="16">
        <f t="shared" si="2"/>
        <v>52</v>
      </c>
      <c r="S53" s="16">
        <f t="shared" si="3"/>
        <v>52</v>
      </c>
      <c r="T53" s="16">
        <f t="shared" si="4"/>
        <v>37</v>
      </c>
      <c r="U53" s="16">
        <f t="shared" si="5"/>
        <v>37</v>
      </c>
    </row>
    <row r="54" spans="1:25" ht="40.5" customHeight="1">
      <c r="A54" s="62" t="s">
        <v>65</v>
      </c>
      <c r="B54" s="63"/>
      <c r="C54" s="64"/>
      <c r="D54" s="29">
        <f>SUM(D6+D12+D21+D29+D42+D44)</f>
        <v>139</v>
      </c>
      <c r="E54" s="29">
        <v>1593</v>
      </c>
      <c r="F54" s="29">
        <v>233</v>
      </c>
      <c r="G54" s="29">
        <v>1246</v>
      </c>
      <c r="H54" s="29">
        <f t="shared" ref="H54:Q54" si="16">SUM(H6+H12+H21+H29+H42+H44)</f>
        <v>99</v>
      </c>
      <c r="I54" s="29">
        <f t="shared" si="16"/>
        <v>3</v>
      </c>
      <c r="J54" s="29">
        <v>45</v>
      </c>
      <c r="K54" s="29">
        <f t="shared" si="16"/>
        <v>13</v>
      </c>
      <c r="L54" s="29">
        <v>1639</v>
      </c>
      <c r="M54" s="29">
        <f t="shared" si="16"/>
        <v>3</v>
      </c>
      <c r="N54" s="29">
        <v>90</v>
      </c>
      <c r="O54" s="29">
        <v>160</v>
      </c>
      <c r="P54" s="29">
        <f t="shared" si="16"/>
        <v>12</v>
      </c>
      <c r="Q54" s="29">
        <f t="shared" si="16"/>
        <v>93</v>
      </c>
      <c r="R54" s="19">
        <f t="shared" ref="R54:U54" si="17">R6+R12+R21+R29+R42+R44</f>
        <v>1732</v>
      </c>
      <c r="S54" s="19">
        <f t="shared" si="17"/>
        <v>1732</v>
      </c>
      <c r="T54" s="19">
        <f t="shared" si="17"/>
        <v>1639</v>
      </c>
      <c r="U54" s="19">
        <f t="shared" si="17"/>
        <v>1639</v>
      </c>
    </row>
    <row r="55" spans="1:25" hidden="1"/>
    <row r="56" spans="1:25" ht="17.25" hidden="1">
      <c r="E56" s="51"/>
      <c r="F56" s="52" t="s">
        <v>98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4"/>
      <c r="W56" s="54"/>
      <c r="X56" s="54"/>
      <c r="Y56" s="54"/>
    </row>
    <row r="57" spans="1:25" ht="17.25" hidden="1">
      <c r="E57" s="51"/>
      <c r="F57" s="53" t="s">
        <v>99</v>
      </c>
      <c r="G57" s="53"/>
      <c r="H57" s="52" t="s">
        <v>100</v>
      </c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4"/>
      <c r="W57" s="54"/>
      <c r="X57" s="54"/>
      <c r="Y57" s="54"/>
    </row>
    <row r="58" spans="1:25" ht="17.25" hidden="1">
      <c r="E58" s="51"/>
      <c r="F58" s="53"/>
      <c r="G58" s="53"/>
      <c r="H58" s="52" t="s">
        <v>101</v>
      </c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4"/>
      <c r="W58" s="54"/>
      <c r="X58" s="54"/>
      <c r="Y58" s="54"/>
    </row>
    <row r="59" spans="1:25" ht="17.25" hidden="1">
      <c r="E59" s="51"/>
      <c r="F59" s="53"/>
      <c r="G59" s="53"/>
      <c r="H59" s="52" t="s">
        <v>102</v>
      </c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4"/>
      <c r="W59" s="54"/>
      <c r="X59" s="54"/>
      <c r="Y59" s="54"/>
    </row>
    <row r="60" spans="1:25" ht="17.25" hidden="1">
      <c r="E60" s="51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4"/>
      <c r="W60" s="54"/>
      <c r="X60" s="54"/>
      <c r="Y60" s="54"/>
    </row>
    <row r="61" spans="1:25" hidden="1"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54"/>
      <c r="W61" s="54"/>
      <c r="X61" s="54"/>
      <c r="Y61" s="54"/>
    </row>
    <row r="62" spans="1:25"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54"/>
      <c r="W62" s="54"/>
      <c r="X62" s="54"/>
      <c r="Y62" s="54"/>
    </row>
    <row r="63" spans="1:25"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54"/>
      <c r="W63" s="54"/>
      <c r="X63" s="54"/>
      <c r="Y63" s="54"/>
    </row>
    <row r="64" spans="1:25"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54"/>
      <c r="W64" s="54"/>
      <c r="X64" s="54"/>
      <c r="Y64" s="54"/>
    </row>
    <row r="65" spans="5:25"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54"/>
      <c r="W65" s="54"/>
      <c r="X65" s="54"/>
      <c r="Y65" s="54"/>
    </row>
  </sheetData>
  <sheetProtection sheet="1" objects="1" scenarios="1"/>
  <mergeCells count="61"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/>
  </sheetPr>
  <dimension ref="A1:AF57"/>
  <sheetViews>
    <sheetView zoomScale="64" zoomScaleNormal="64" workbookViewId="0">
      <selection activeCell="C58" sqref="C58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36" style="15" customWidth="1"/>
    <col min="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60" customHeight="1">
      <c r="A1" s="57"/>
      <c r="B1" s="57"/>
      <c r="C1" s="14" t="s">
        <v>121</v>
      </c>
      <c r="D1" s="81"/>
      <c r="E1" s="57"/>
      <c r="F1" s="57"/>
      <c r="G1" s="57"/>
      <c r="H1" s="57"/>
      <c r="I1" s="57"/>
      <c r="J1" s="57"/>
      <c r="K1" s="57"/>
      <c r="L1" s="57"/>
      <c r="M1" s="57"/>
      <c r="N1" s="57" t="s">
        <v>62</v>
      </c>
      <c r="O1" s="57"/>
      <c r="P1" s="57"/>
      <c r="Q1" s="57"/>
    </row>
    <row r="2" spans="1:21" ht="114.75" customHeight="1">
      <c r="A2" s="71" t="s">
        <v>105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21" ht="51" customHeight="1">
      <c r="A3" s="101" t="s">
        <v>61</v>
      </c>
      <c r="B3" s="102"/>
      <c r="C3" s="102"/>
      <c r="D3" s="68" t="s">
        <v>25</v>
      </c>
      <c r="E3" s="68" t="s">
        <v>26</v>
      </c>
      <c r="F3" s="86" t="s">
        <v>27</v>
      </c>
      <c r="G3" s="86"/>
      <c r="H3" s="86"/>
      <c r="I3" s="86"/>
      <c r="J3" s="86"/>
      <c r="K3" s="86"/>
      <c r="L3" s="86"/>
      <c r="M3" s="68" t="s">
        <v>32</v>
      </c>
      <c r="N3" s="68" t="s">
        <v>33</v>
      </c>
      <c r="O3" s="68" t="s">
        <v>34</v>
      </c>
      <c r="P3" s="69" t="s">
        <v>55</v>
      </c>
      <c r="Q3" s="70"/>
    </row>
    <row r="4" spans="1:21" ht="141.75" customHeight="1">
      <c r="A4" s="103"/>
      <c r="B4" s="104"/>
      <c r="C4" s="104"/>
      <c r="D4" s="68"/>
      <c r="E4" s="68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68"/>
      <c r="N4" s="68"/>
      <c r="O4" s="68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74" t="s">
        <v>0</v>
      </c>
      <c r="B6" s="75"/>
      <c r="C6" s="76"/>
      <c r="D6" s="33">
        <f>SUM(D7:D11)</f>
        <v>0</v>
      </c>
      <c r="E6" s="33">
        <f t="shared" ref="E6:Q6" si="0">SUM(E7:E11)</f>
        <v>174</v>
      </c>
      <c r="F6" s="33">
        <f t="shared" si="0"/>
        <v>17</v>
      </c>
      <c r="G6" s="33">
        <f t="shared" si="0"/>
        <v>95</v>
      </c>
      <c r="H6" s="33">
        <f t="shared" si="0"/>
        <v>57</v>
      </c>
      <c r="I6" s="33">
        <f t="shared" si="0"/>
        <v>0</v>
      </c>
      <c r="J6" s="33">
        <f t="shared" si="0"/>
        <v>2</v>
      </c>
      <c r="K6" s="33">
        <f t="shared" si="0"/>
        <v>1</v>
      </c>
      <c r="L6" s="33">
        <f t="shared" si="0"/>
        <v>172</v>
      </c>
      <c r="M6" s="33">
        <f t="shared" si="0"/>
        <v>0</v>
      </c>
      <c r="N6" s="33">
        <f t="shared" si="0"/>
        <v>0</v>
      </c>
      <c r="O6" s="33">
        <f t="shared" si="0"/>
        <v>33</v>
      </c>
      <c r="P6" s="33">
        <f t="shared" si="0"/>
        <v>0</v>
      </c>
      <c r="Q6" s="33">
        <f t="shared" si="0"/>
        <v>4</v>
      </c>
      <c r="R6" s="16">
        <f t="shared" ref="R6:U6" si="1">SUM(R7:R11)</f>
        <v>174</v>
      </c>
      <c r="S6" s="16">
        <f t="shared" si="1"/>
        <v>172</v>
      </c>
      <c r="T6" s="16">
        <f t="shared" si="1"/>
        <v>172</v>
      </c>
      <c r="U6" s="16">
        <f t="shared" si="1"/>
        <v>172</v>
      </c>
    </row>
    <row r="7" spans="1:21" ht="46.5" customHeight="1">
      <c r="A7" s="3">
        <v>1</v>
      </c>
      <c r="B7" s="77" t="s">
        <v>2</v>
      </c>
      <c r="C7" s="78"/>
      <c r="D7" s="28">
        <v>0</v>
      </c>
      <c r="E7" s="28">
        <v>111</v>
      </c>
      <c r="F7" s="28">
        <v>14</v>
      </c>
      <c r="G7" s="28">
        <v>58</v>
      </c>
      <c r="H7" s="28">
        <v>37</v>
      </c>
      <c r="I7" s="28">
        <v>0</v>
      </c>
      <c r="J7" s="28">
        <v>2</v>
      </c>
      <c r="K7" s="28">
        <v>0</v>
      </c>
      <c r="L7" s="28">
        <v>111</v>
      </c>
      <c r="M7" s="28">
        <v>0</v>
      </c>
      <c r="N7" s="28">
        <v>0</v>
      </c>
      <c r="O7" s="28">
        <v>20</v>
      </c>
      <c r="P7" s="28">
        <v>0</v>
      </c>
      <c r="Q7" s="28">
        <v>3</v>
      </c>
      <c r="R7" s="16">
        <f t="shared" ref="R7:R53" si="2">SUM(D7:E7)</f>
        <v>111</v>
      </c>
      <c r="S7" s="16">
        <f t="shared" ref="S7:S53" si="3">SUM(L7:N7)</f>
        <v>111</v>
      </c>
      <c r="T7" s="16">
        <f t="shared" ref="T7:T53" si="4">L7</f>
        <v>111</v>
      </c>
      <c r="U7" s="16">
        <f t="shared" ref="U7:U53" si="5">SUM(F7:K7)</f>
        <v>111</v>
      </c>
    </row>
    <row r="8" spans="1:21" ht="42" customHeight="1">
      <c r="A8" s="3">
        <v>2</v>
      </c>
      <c r="B8" s="77" t="s">
        <v>64</v>
      </c>
      <c r="C8" s="78"/>
      <c r="D8" s="28">
        <v>0</v>
      </c>
      <c r="E8" s="28">
        <v>48</v>
      </c>
      <c r="F8" s="28">
        <v>3</v>
      </c>
      <c r="G8" s="28">
        <v>29</v>
      </c>
      <c r="H8" s="28">
        <v>16</v>
      </c>
      <c r="I8" s="28">
        <v>0</v>
      </c>
      <c r="J8" s="28">
        <v>0</v>
      </c>
      <c r="K8" s="28">
        <v>0</v>
      </c>
      <c r="L8" s="28">
        <v>48</v>
      </c>
      <c r="M8" s="28">
        <v>0</v>
      </c>
      <c r="N8" s="28">
        <v>0</v>
      </c>
      <c r="O8" s="28">
        <v>10</v>
      </c>
      <c r="P8" s="28">
        <v>0</v>
      </c>
      <c r="Q8" s="28">
        <v>0</v>
      </c>
      <c r="R8" s="16">
        <f t="shared" si="2"/>
        <v>48</v>
      </c>
      <c r="S8" s="16">
        <f t="shared" si="3"/>
        <v>48</v>
      </c>
      <c r="T8" s="16">
        <f t="shared" si="4"/>
        <v>48</v>
      </c>
      <c r="U8" s="16">
        <f t="shared" si="5"/>
        <v>48</v>
      </c>
    </row>
    <row r="9" spans="1:21" ht="46.5" customHeight="1">
      <c r="A9" s="3">
        <v>3</v>
      </c>
      <c r="B9" s="77" t="s">
        <v>1</v>
      </c>
      <c r="C9" s="78"/>
      <c r="D9" s="28">
        <v>0</v>
      </c>
      <c r="E9" s="28">
        <v>10</v>
      </c>
      <c r="F9" s="28">
        <v>0</v>
      </c>
      <c r="G9" s="28">
        <v>7</v>
      </c>
      <c r="H9" s="28">
        <v>3</v>
      </c>
      <c r="I9" s="28">
        <v>0</v>
      </c>
      <c r="J9" s="28">
        <v>0</v>
      </c>
      <c r="K9" s="28">
        <v>0</v>
      </c>
      <c r="L9" s="28">
        <v>10</v>
      </c>
      <c r="M9" s="28">
        <v>0</v>
      </c>
      <c r="N9" s="28">
        <v>0</v>
      </c>
      <c r="O9" s="28">
        <v>2</v>
      </c>
      <c r="P9" s="28">
        <v>0</v>
      </c>
      <c r="Q9" s="28">
        <v>1</v>
      </c>
      <c r="R9" s="16">
        <f t="shared" si="2"/>
        <v>10</v>
      </c>
      <c r="S9" s="16">
        <f t="shared" si="3"/>
        <v>10</v>
      </c>
      <c r="T9" s="16">
        <f t="shared" si="4"/>
        <v>10</v>
      </c>
      <c r="U9" s="16">
        <f t="shared" si="5"/>
        <v>10</v>
      </c>
    </row>
    <row r="10" spans="1:21" ht="46.5" customHeight="1">
      <c r="A10" s="5">
        <v>4</v>
      </c>
      <c r="B10" s="77" t="s">
        <v>59</v>
      </c>
      <c r="C10" s="87"/>
      <c r="D10" s="28">
        <v>0</v>
      </c>
      <c r="E10" s="28">
        <v>1</v>
      </c>
      <c r="F10" s="28">
        <v>0</v>
      </c>
      <c r="G10" s="28">
        <v>1</v>
      </c>
      <c r="H10" s="28">
        <v>0</v>
      </c>
      <c r="I10" s="28">
        <v>0</v>
      </c>
      <c r="J10" s="28">
        <v>0</v>
      </c>
      <c r="K10" s="28">
        <v>0</v>
      </c>
      <c r="L10" s="28">
        <v>1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16">
        <f t="shared" si="2"/>
        <v>1</v>
      </c>
      <c r="S10" s="16">
        <f t="shared" si="3"/>
        <v>1</v>
      </c>
      <c r="T10" s="16">
        <f t="shared" si="4"/>
        <v>1</v>
      </c>
      <c r="U10" s="16">
        <f t="shared" si="5"/>
        <v>1</v>
      </c>
    </row>
    <row r="11" spans="1:21" ht="41.25" customHeight="1">
      <c r="A11" s="5">
        <v>5</v>
      </c>
      <c r="B11" s="79" t="s">
        <v>60</v>
      </c>
      <c r="C11" s="79"/>
      <c r="D11" s="28">
        <v>0</v>
      </c>
      <c r="E11" s="28">
        <v>4</v>
      </c>
      <c r="F11" s="28">
        <v>0</v>
      </c>
      <c r="G11" s="28">
        <v>0</v>
      </c>
      <c r="H11" s="28">
        <v>1</v>
      </c>
      <c r="I11" s="28">
        <v>0</v>
      </c>
      <c r="J11" s="28">
        <v>0</v>
      </c>
      <c r="K11" s="28">
        <v>1</v>
      </c>
      <c r="L11" s="28">
        <v>2</v>
      </c>
      <c r="M11" s="28">
        <v>0</v>
      </c>
      <c r="N11" s="28">
        <v>0</v>
      </c>
      <c r="O11" s="28">
        <v>1</v>
      </c>
      <c r="P11" s="28">
        <v>0</v>
      </c>
      <c r="Q11" s="28">
        <v>0</v>
      </c>
      <c r="R11" s="16">
        <f t="shared" si="2"/>
        <v>4</v>
      </c>
      <c r="S11" s="16">
        <f t="shared" si="3"/>
        <v>2</v>
      </c>
      <c r="T11" s="16">
        <f t="shared" si="4"/>
        <v>2</v>
      </c>
      <c r="U11" s="16">
        <f t="shared" si="5"/>
        <v>2</v>
      </c>
    </row>
    <row r="12" spans="1:21" ht="63" customHeight="1">
      <c r="A12" s="74" t="s">
        <v>3</v>
      </c>
      <c r="B12" s="80"/>
      <c r="C12" s="91"/>
      <c r="D12" s="28">
        <f>SUM(D13:D20)</f>
        <v>0</v>
      </c>
      <c r="E12" s="28">
        <f t="shared" ref="E12:Q12" si="6">SUM(E13:E20)</f>
        <v>8</v>
      </c>
      <c r="F12" s="28">
        <f t="shared" si="6"/>
        <v>1</v>
      </c>
      <c r="G12" s="28">
        <f t="shared" si="6"/>
        <v>5</v>
      </c>
      <c r="H12" s="28">
        <f t="shared" si="6"/>
        <v>2</v>
      </c>
      <c r="I12" s="28">
        <f t="shared" si="6"/>
        <v>0</v>
      </c>
      <c r="J12" s="28">
        <f t="shared" si="6"/>
        <v>0</v>
      </c>
      <c r="K12" s="28">
        <f t="shared" si="6"/>
        <v>0</v>
      </c>
      <c r="L12" s="28">
        <f t="shared" si="6"/>
        <v>8</v>
      </c>
      <c r="M12" s="28">
        <f t="shared" si="6"/>
        <v>0</v>
      </c>
      <c r="N12" s="28">
        <f t="shared" si="6"/>
        <v>0</v>
      </c>
      <c r="O12" s="28">
        <f t="shared" si="6"/>
        <v>0</v>
      </c>
      <c r="P12" s="28">
        <f t="shared" si="6"/>
        <v>0</v>
      </c>
      <c r="Q12" s="28">
        <f t="shared" si="6"/>
        <v>0</v>
      </c>
      <c r="R12" s="17">
        <f t="shared" ref="R12:U12" si="7">SUM(R13:R20)</f>
        <v>8</v>
      </c>
      <c r="S12" s="17">
        <f t="shared" si="7"/>
        <v>8</v>
      </c>
      <c r="T12" s="17">
        <f t="shared" si="7"/>
        <v>8</v>
      </c>
      <c r="U12" s="17">
        <f t="shared" si="7"/>
        <v>8</v>
      </c>
    </row>
    <row r="13" spans="1:21" ht="47.25" customHeight="1">
      <c r="A13" s="3">
        <v>1</v>
      </c>
      <c r="B13" s="60" t="s">
        <v>4</v>
      </c>
      <c r="C13" s="61"/>
      <c r="D13" s="28">
        <v>0</v>
      </c>
      <c r="E13" s="28">
        <v>8</v>
      </c>
      <c r="F13" s="28">
        <v>1</v>
      </c>
      <c r="G13" s="28">
        <v>5</v>
      </c>
      <c r="H13" s="28">
        <v>2</v>
      </c>
      <c r="I13" s="28">
        <v>0</v>
      </c>
      <c r="J13" s="28">
        <v>0</v>
      </c>
      <c r="K13" s="28">
        <v>0</v>
      </c>
      <c r="L13" s="28">
        <v>8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16">
        <f t="shared" si="2"/>
        <v>8</v>
      </c>
      <c r="S13" s="16">
        <f t="shared" si="3"/>
        <v>8</v>
      </c>
      <c r="T13" s="16">
        <f t="shared" si="4"/>
        <v>8</v>
      </c>
      <c r="U13" s="16">
        <f t="shared" si="5"/>
        <v>8</v>
      </c>
    </row>
    <row r="14" spans="1:21" ht="54" customHeight="1">
      <c r="A14" s="3">
        <v>2</v>
      </c>
      <c r="B14" s="60" t="s">
        <v>5</v>
      </c>
      <c r="C14" s="61"/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16">
        <f t="shared" si="2"/>
        <v>0</v>
      </c>
      <c r="S14" s="16">
        <f t="shared" si="3"/>
        <v>0</v>
      </c>
      <c r="T14" s="16">
        <f t="shared" si="4"/>
        <v>0</v>
      </c>
      <c r="U14" s="16">
        <f t="shared" si="5"/>
        <v>0</v>
      </c>
    </row>
    <row r="15" spans="1:21" ht="42" customHeight="1">
      <c r="A15" s="4">
        <v>3</v>
      </c>
      <c r="B15" s="60" t="s">
        <v>6</v>
      </c>
      <c r="C15" s="61"/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16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</row>
    <row r="16" spans="1:21" ht="57" customHeight="1">
      <c r="A16" s="3">
        <v>4</v>
      </c>
      <c r="B16" s="60" t="s">
        <v>7</v>
      </c>
      <c r="C16" s="61"/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16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</row>
    <row r="17" spans="1:32" ht="38.25" customHeight="1">
      <c r="A17" s="3">
        <v>5</v>
      </c>
      <c r="B17" s="60" t="s">
        <v>8</v>
      </c>
      <c r="C17" s="61"/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16">
        <f t="shared" si="2"/>
        <v>0</v>
      </c>
      <c r="S17" s="16">
        <f t="shared" si="3"/>
        <v>0</v>
      </c>
      <c r="T17" s="16">
        <f t="shared" si="4"/>
        <v>0</v>
      </c>
      <c r="U17" s="16">
        <f t="shared" si="5"/>
        <v>0</v>
      </c>
    </row>
    <row r="18" spans="1:32" ht="47.25" customHeight="1">
      <c r="A18" s="4">
        <v>6</v>
      </c>
      <c r="B18" s="60" t="s">
        <v>9</v>
      </c>
      <c r="C18" s="61"/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16">
        <f t="shared" si="2"/>
        <v>0</v>
      </c>
      <c r="S18" s="16">
        <f t="shared" si="3"/>
        <v>0</v>
      </c>
      <c r="T18" s="16">
        <f t="shared" si="4"/>
        <v>0</v>
      </c>
      <c r="U18" s="16">
        <f t="shared" si="5"/>
        <v>0</v>
      </c>
    </row>
    <row r="19" spans="1:32" ht="44.25" customHeight="1">
      <c r="A19" s="3">
        <v>7</v>
      </c>
      <c r="B19" s="60" t="s">
        <v>10</v>
      </c>
      <c r="C19" s="61"/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16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</row>
    <row r="20" spans="1:32" ht="45.75" customHeight="1">
      <c r="A20" s="3">
        <v>8</v>
      </c>
      <c r="B20" s="60" t="s">
        <v>11</v>
      </c>
      <c r="C20" s="61"/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16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</row>
    <row r="21" spans="1:32" ht="42" customHeight="1">
      <c r="A21" s="66" t="s">
        <v>48</v>
      </c>
      <c r="B21" s="66"/>
      <c r="C21" s="66"/>
      <c r="D21" s="28">
        <f>SUM(D22:D28)</f>
        <v>0</v>
      </c>
      <c r="E21" s="28">
        <f t="shared" ref="E21:Q21" si="8">SUM(E22:E28)</f>
        <v>517</v>
      </c>
      <c r="F21" s="28">
        <f t="shared" si="8"/>
        <v>37</v>
      </c>
      <c r="G21" s="28">
        <f t="shared" si="8"/>
        <v>445</v>
      </c>
      <c r="H21" s="28">
        <f t="shared" si="8"/>
        <v>1</v>
      </c>
      <c r="I21" s="28">
        <f t="shared" si="8"/>
        <v>0</v>
      </c>
      <c r="J21" s="28">
        <f t="shared" si="8"/>
        <v>34</v>
      </c>
      <c r="K21" s="28">
        <f t="shared" si="8"/>
        <v>0</v>
      </c>
      <c r="L21" s="28">
        <f t="shared" si="8"/>
        <v>517</v>
      </c>
      <c r="M21" s="28">
        <f t="shared" si="8"/>
        <v>0</v>
      </c>
      <c r="N21" s="28">
        <f t="shared" si="8"/>
        <v>0</v>
      </c>
      <c r="O21" s="28">
        <f t="shared" si="8"/>
        <v>2</v>
      </c>
      <c r="P21" s="28">
        <f t="shared" si="8"/>
        <v>1</v>
      </c>
      <c r="Q21" s="28">
        <f t="shared" si="8"/>
        <v>1</v>
      </c>
      <c r="R21" s="17">
        <f t="shared" ref="R21:U21" si="9">SUM(R22:R28)</f>
        <v>517</v>
      </c>
      <c r="S21" s="17">
        <f t="shared" si="9"/>
        <v>517</v>
      </c>
      <c r="T21" s="17">
        <f t="shared" si="9"/>
        <v>517</v>
      </c>
      <c r="U21" s="17">
        <f t="shared" si="9"/>
        <v>517</v>
      </c>
    </row>
    <row r="22" spans="1:32" ht="42" customHeight="1">
      <c r="A22" s="30">
        <v>1</v>
      </c>
      <c r="B22" s="88" t="s">
        <v>36</v>
      </c>
      <c r="C22" s="89"/>
      <c r="D22" s="28">
        <v>0</v>
      </c>
      <c r="E22" s="28">
        <v>374</v>
      </c>
      <c r="F22" s="28">
        <v>23</v>
      </c>
      <c r="G22" s="28">
        <v>339</v>
      </c>
      <c r="H22" s="28">
        <v>1</v>
      </c>
      <c r="I22" s="28">
        <v>0</v>
      </c>
      <c r="J22" s="28">
        <v>11</v>
      </c>
      <c r="K22" s="28">
        <v>0</v>
      </c>
      <c r="L22" s="28">
        <v>374</v>
      </c>
      <c r="M22" s="28">
        <v>0</v>
      </c>
      <c r="N22" s="28">
        <v>0</v>
      </c>
      <c r="O22" s="28">
        <v>2</v>
      </c>
      <c r="P22" s="28">
        <v>1</v>
      </c>
      <c r="Q22" s="28">
        <v>1</v>
      </c>
      <c r="R22" s="16">
        <f t="shared" si="2"/>
        <v>374</v>
      </c>
      <c r="S22" s="16">
        <f t="shared" si="3"/>
        <v>374</v>
      </c>
      <c r="T22" s="16">
        <f t="shared" si="4"/>
        <v>374</v>
      </c>
      <c r="U22" s="16">
        <f t="shared" si="5"/>
        <v>374</v>
      </c>
    </row>
    <row r="23" spans="1:32" s="2" customFormat="1" ht="45" customHeight="1">
      <c r="A23" s="30">
        <v>2</v>
      </c>
      <c r="B23" s="88" t="s">
        <v>37</v>
      </c>
      <c r="C23" s="89"/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16">
        <f t="shared" si="2"/>
        <v>0</v>
      </c>
      <c r="S23" s="16">
        <f t="shared" si="3"/>
        <v>0</v>
      </c>
      <c r="T23" s="16">
        <f t="shared" si="4"/>
        <v>0</v>
      </c>
      <c r="U23" s="16">
        <f t="shared" si="5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90" t="s">
        <v>38</v>
      </c>
      <c r="C24" s="91"/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16">
        <f t="shared" si="2"/>
        <v>0</v>
      </c>
      <c r="S24" s="16">
        <f t="shared" si="3"/>
        <v>0</v>
      </c>
      <c r="T24" s="16">
        <f t="shared" si="4"/>
        <v>0</v>
      </c>
      <c r="U24" s="16">
        <f t="shared" si="5"/>
        <v>0</v>
      </c>
    </row>
    <row r="25" spans="1:32" ht="42" customHeight="1">
      <c r="A25" s="3">
        <v>4</v>
      </c>
      <c r="B25" s="92" t="s">
        <v>39</v>
      </c>
      <c r="C25" s="91"/>
      <c r="D25" s="28">
        <v>0</v>
      </c>
      <c r="E25" s="28">
        <v>79</v>
      </c>
      <c r="F25" s="28">
        <v>7</v>
      </c>
      <c r="G25" s="28">
        <v>67</v>
      </c>
      <c r="H25" s="28">
        <v>0</v>
      </c>
      <c r="I25" s="28">
        <v>0</v>
      </c>
      <c r="J25" s="28">
        <v>5</v>
      </c>
      <c r="K25" s="28">
        <v>0</v>
      </c>
      <c r="L25" s="28">
        <v>79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16">
        <f t="shared" si="2"/>
        <v>79</v>
      </c>
      <c r="S25" s="16">
        <f t="shared" si="3"/>
        <v>79</v>
      </c>
      <c r="T25" s="16">
        <f t="shared" si="4"/>
        <v>79</v>
      </c>
      <c r="U25" s="16">
        <f t="shared" si="5"/>
        <v>79</v>
      </c>
    </row>
    <row r="26" spans="1:32" ht="76.5" customHeight="1">
      <c r="A26" s="30">
        <v>5</v>
      </c>
      <c r="B26" s="92" t="s">
        <v>41</v>
      </c>
      <c r="C26" s="91"/>
      <c r="D26" s="28">
        <v>0</v>
      </c>
      <c r="E26" s="28">
        <v>17</v>
      </c>
      <c r="F26" s="28">
        <v>1</v>
      </c>
      <c r="G26" s="28">
        <v>13</v>
      </c>
      <c r="H26" s="28">
        <v>0</v>
      </c>
      <c r="I26" s="28">
        <v>0</v>
      </c>
      <c r="J26" s="28">
        <v>3</v>
      </c>
      <c r="K26" s="28">
        <v>0</v>
      </c>
      <c r="L26" s="28">
        <v>17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16">
        <f t="shared" si="2"/>
        <v>17</v>
      </c>
      <c r="S26" s="16">
        <f t="shared" si="3"/>
        <v>17</v>
      </c>
      <c r="T26" s="16">
        <f t="shared" si="4"/>
        <v>17</v>
      </c>
      <c r="U26" s="16">
        <f t="shared" si="5"/>
        <v>17</v>
      </c>
    </row>
    <row r="27" spans="1:32" ht="92.25" customHeight="1">
      <c r="A27" s="3">
        <v>6</v>
      </c>
      <c r="B27" s="92" t="s">
        <v>40</v>
      </c>
      <c r="C27" s="91"/>
      <c r="D27" s="28">
        <v>0</v>
      </c>
      <c r="E27" s="28">
        <v>47</v>
      </c>
      <c r="F27" s="28">
        <v>6</v>
      </c>
      <c r="G27" s="28">
        <v>26</v>
      </c>
      <c r="H27" s="28">
        <v>0</v>
      </c>
      <c r="I27" s="28">
        <v>0</v>
      </c>
      <c r="J27" s="28">
        <v>15</v>
      </c>
      <c r="K27" s="28">
        <v>0</v>
      </c>
      <c r="L27" s="28">
        <v>47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16">
        <f t="shared" si="2"/>
        <v>47</v>
      </c>
      <c r="S27" s="16">
        <f t="shared" si="3"/>
        <v>47</v>
      </c>
      <c r="T27" s="16">
        <f t="shared" si="4"/>
        <v>47</v>
      </c>
      <c r="U27" s="16">
        <f t="shared" si="5"/>
        <v>47</v>
      </c>
    </row>
    <row r="28" spans="1:32" ht="84" customHeight="1">
      <c r="A28" s="3">
        <v>7</v>
      </c>
      <c r="B28" s="92" t="s">
        <v>42</v>
      </c>
      <c r="C28" s="91"/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16">
        <f t="shared" si="2"/>
        <v>0</v>
      </c>
      <c r="S28" s="16">
        <f t="shared" si="3"/>
        <v>0</v>
      </c>
      <c r="T28" s="16">
        <f t="shared" si="4"/>
        <v>0</v>
      </c>
      <c r="U28" s="16">
        <f t="shared" si="5"/>
        <v>0</v>
      </c>
    </row>
    <row r="29" spans="1:32" ht="56.25" customHeight="1">
      <c r="A29" s="66" t="s">
        <v>49</v>
      </c>
      <c r="B29" s="66"/>
      <c r="C29" s="66"/>
      <c r="D29" s="28">
        <f>SUM(D30:D41)</f>
        <v>0</v>
      </c>
      <c r="E29" s="28">
        <f t="shared" ref="E29:Q29" si="10">SUM(E30:E41)</f>
        <v>47</v>
      </c>
      <c r="F29" s="28">
        <f t="shared" si="10"/>
        <v>0</v>
      </c>
      <c r="G29" s="28">
        <f t="shared" si="10"/>
        <v>41</v>
      </c>
      <c r="H29" s="28">
        <f t="shared" si="10"/>
        <v>0</v>
      </c>
      <c r="I29" s="28">
        <f t="shared" si="10"/>
        <v>0</v>
      </c>
      <c r="J29" s="28">
        <f t="shared" si="10"/>
        <v>6</v>
      </c>
      <c r="K29" s="28">
        <f t="shared" si="10"/>
        <v>0</v>
      </c>
      <c r="L29" s="28">
        <f t="shared" si="10"/>
        <v>47</v>
      </c>
      <c r="M29" s="28">
        <f t="shared" si="10"/>
        <v>0</v>
      </c>
      <c r="N29" s="28">
        <f t="shared" si="10"/>
        <v>0</v>
      </c>
      <c r="O29" s="28">
        <f t="shared" si="10"/>
        <v>0</v>
      </c>
      <c r="P29" s="28">
        <f t="shared" si="10"/>
        <v>0</v>
      </c>
      <c r="Q29" s="28">
        <f t="shared" si="10"/>
        <v>0</v>
      </c>
      <c r="R29" s="17">
        <f t="shared" ref="R29:U29" si="11">SUM(R30:R41)</f>
        <v>47</v>
      </c>
      <c r="S29" s="17">
        <f t="shared" si="11"/>
        <v>47</v>
      </c>
      <c r="T29" s="17">
        <f t="shared" si="11"/>
        <v>47</v>
      </c>
      <c r="U29" s="17">
        <f t="shared" si="11"/>
        <v>47</v>
      </c>
    </row>
    <row r="30" spans="1:32" ht="44.25" customHeight="1">
      <c r="A30" s="3">
        <v>1</v>
      </c>
      <c r="B30" s="60" t="s">
        <v>20</v>
      </c>
      <c r="C30" s="61"/>
      <c r="D30" s="28">
        <v>0</v>
      </c>
      <c r="E30" s="28">
        <v>12</v>
      </c>
      <c r="F30" s="28">
        <v>0</v>
      </c>
      <c r="G30" s="28">
        <v>8</v>
      </c>
      <c r="H30" s="28">
        <v>0</v>
      </c>
      <c r="I30" s="28">
        <v>0</v>
      </c>
      <c r="J30" s="28">
        <v>4</v>
      </c>
      <c r="K30" s="28">
        <v>0</v>
      </c>
      <c r="L30" s="28">
        <v>12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16">
        <f t="shared" si="2"/>
        <v>12</v>
      </c>
      <c r="S30" s="16">
        <f t="shared" si="3"/>
        <v>12</v>
      </c>
      <c r="T30" s="16">
        <f t="shared" si="4"/>
        <v>12</v>
      </c>
      <c r="U30" s="16">
        <f t="shared" si="5"/>
        <v>12</v>
      </c>
    </row>
    <row r="31" spans="1:32" ht="37.5" customHeight="1">
      <c r="A31" s="3">
        <v>2</v>
      </c>
      <c r="B31" s="60" t="s">
        <v>21</v>
      </c>
      <c r="C31" s="61"/>
      <c r="D31" s="28">
        <v>0</v>
      </c>
      <c r="E31" s="28">
        <v>11</v>
      </c>
      <c r="F31" s="28">
        <v>0</v>
      </c>
      <c r="G31" s="28">
        <v>11</v>
      </c>
      <c r="H31" s="28">
        <v>0</v>
      </c>
      <c r="I31" s="28">
        <v>0</v>
      </c>
      <c r="J31" s="28">
        <v>0</v>
      </c>
      <c r="K31" s="28">
        <v>0</v>
      </c>
      <c r="L31" s="28">
        <v>11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16">
        <f t="shared" si="2"/>
        <v>11</v>
      </c>
      <c r="S31" s="16">
        <f t="shared" si="3"/>
        <v>11</v>
      </c>
      <c r="T31" s="16">
        <f t="shared" si="4"/>
        <v>11</v>
      </c>
      <c r="U31" s="16">
        <f t="shared" si="5"/>
        <v>11</v>
      </c>
    </row>
    <row r="32" spans="1:32" ht="51.75" customHeight="1">
      <c r="A32" s="3">
        <v>3</v>
      </c>
      <c r="B32" s="60" t="s">
        <v>22</v>
      </c>
      <c r="C32" s="61"/>
      <c r="D32" s="28">
        <v>0</v>
      </c>
      <c r="E32" s="28">
        <v>3</v>
      </c>
      <c r="F32" s="28">
        <v>0</v>
      </c>
      <c r="G32" s="28">
        <v>1</v>
      </c>
      <c r="H32" s="28">
        <v>0</v>
      </c>
      <c r="I32" s="28">
        <v>0</v>
      </c>
      <c r="J32" s="28">
        <v>2</v>
      </c>
      <c r="K32" s="28">
        <v>0</v>
      </c>
      <c r="L32" s="28">
        <v>3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16">
        <f t="shared" si="2"/>
        <v>3</v>
      </c>
      <c r="S32" s="16">
        <f t="shared" si="3"/>
        <v>3</v>
      </c>
      <c r="T32" s="16">
        <f t="shared" si="4"/>
        <v>3</v>
      </c>
      <c r="U32" s="16">
        <f t="shared" si="5"/>
        <v>3</v>
      </c>
    </row>
    <row r="33" spans="1:21" ht="52.5" customHeight="1">
      <c r="A33" s="3">
        <v>4</v>
      </c>
      <c r="B33" s="60" t="s">
        <v>23</v>
      </c>
      <c r="C33" s="61"/>
      <c r="D33" s="28">
        <v>0</v>
      </c>
      <c r="E33" s="28">
        <v>21</v>
      </c>
      <c r="F33" s="28">
        <v>0</v>
      </c>
      <c r="G33" s="28">
        <v>21</v>
      </c>
      <c r="H33" s="28">
        <v>0</v>
      </c>
      <c r="I33" s="28">
        <v>0</v>
      </c>
      <c r="J33" s="28">
        <v>0</v>
      </c>
      <c r="K33" s="28">
        <v>0</v>
      </c>
      <c r="L33" s="28">
        <v>21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16">
        <f t="shared" si="2"/>
        <v>21</v>
      </c>
      <c r="S33" s="16">
        <f t="shared" si="3"/>
        <v>21</v>
      </c>
      <c r="T33" s="16">
        <f t="shared" si="4"/>
        <v>21</v>
      </c>
      <c r="U33" s="16">
        <f t="shared" si="5"/>
        <v>21</v>
      </c>
    </row>
    <row r="34" spans="1:21" ht="43.5" customHeight="1">
      <c r="A34" s="3">
        <v>5</v>
      </c>
      <c r="B34" s="60" t="s">
        <v>24</v>
      </c>
      <c r="C34" s="61"/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16">
        <f t="shared" si="2"/>
        <v>0</v>
      </c>
      <c r="S34" s="16">
        <f t="shared" si="3"/>
        <v>0</v>
      </c>
      <c r="T34" s="16">
        <f t="shared" si="4"/>
        <v>0</v>
      </c>
      <c r="U34" s="16">
        <f t="shared" si="5"/>
        <v>0</v>
      </c>
    </row>
    <row r="35" spans="1:21" ht="51" customHeight="1">
      <c r="A35" s="3">
        <v>6</v>
      </c>
      <c r="B35" s="60" t="s">
        <v>43</v>
      </c>
      <c r="C35" s="61"/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16">
        <f t="shared" si="2"/>
        <v>0</v>
      </c>
      <c r="S35" s="16">
        <f t="shared" si="3"/>
        <v>0</v>
      </c>
      <c r="T35" s="16">
        <f t="shared" si="4"/>
        <v>0</v>
      </c>
      <c r="U35" s="16">
        <f t="shared" si="5"/>
        <v>0</v>
      </c>
    </row>
    <row r="36" spans="1:21" ht="45.75" customHeight="1">
      <c r="A36" s="3">
        <v>7</v>
      </c>
      <c r="B36" s="67" t="s">
        <v>50</v>
      </c>
      <c r="C36" s="67"/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16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</row>
    <row r="37" spans="1:21" ht="44.25" customHeight="1">
      <c r="A37" s="3">
        <v>8</v>
      </c>
      <c r="B37" s="60" t="s">
        <v>45</v>
      </c>
      <c r="C37" s="61"/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16">
        <f t="shared" si="2"/>
        <v>0</v>
      </c>
      <c r="S37" s="16">
        <f t="shared" si="3"/>
        <v>0</v>
      </c>
      <c r="T37" s="16">
        <f t="shared" si="4"/>
        <v>0</v>
      </c>
      <c r="U37" s="16">
        <f t="shared" si="5"/>
        <v>0</v>
      </c>
    </row>
    <row r="38" spans="1:21" ht="44.25" customHeight="1">
      <c r="A38" s="3">
        <v>9</v>
      </c>
      <c r="B38" s="60" t="s">
        <v>44</v>
      </c>
      <c r="C38" s="61"/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16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</row>
    <row r="39" spans="1:21" ht="61.5" customHeight="1">
      <c r="A39" s="3">
        <v>10</v>
      </c>
      <c r="B39" s="60" t="s">
        <v>46</v>
      </c>
      <c r="C39" s="61"/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16">
        <f t="shared" si="2"/>
        <v>0</v>
      </c>
      <c r="S39" s="16">
        <f t="shared" si="3"/>
        <v>0</v>
      </c>
      <c r="T39" s="16">
        <f t="shared" si="4"/>
        <v>0</v>
      </c>
      <c r="U39" s="16">
        <f t="shared" si="5"/>
        <v>0</v>
      </c>
    </row>
    <row r="40" spans="1:21" ht="66" customHeight="1">
      <c r="A40" s="3">
        <v>11</v>
      </c>
      <c r="B40" s="60" t="s">
        <v>69</v>
      </c>
      <c r="C40" s="61"/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16">
        <f t="shared" si="2"/>
        <v>0</v>
      </c>
      <c r="S40" s="16">
        <f t="shared" si="3"/>
        <v>0</v>
      </c>
      <c r="T40" s="16">
        <f t="shared" si="4"/>
        <v>0</v>
      </c>
      <c r="U40" s="16">
        <f t="shared" si="5"/>
        <v>0</v>
      </c>
    </row>
    <row r="41" spans="1:21" ht="61.5" customHeight="1">
      <c r="A41" s="3">
        <v>12</v>
      </c>
      <c r="B41" s="60" t="s">
        <v>47</v>
      </c>
      <c r="C41" s="61"/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16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</row>
    <row r="42" spans="1:21" ht="67.5" customHeight="1">
      <c r="A42" s="58" t="s">
        <v>51</v>
      </c>
      <c r="B42" s="59"/>
      <c r="C42" s="59"/>
      <c r="D42" s="28">
        <f>SUM(D43)</f>
        <v>6</v>
      </c>
      <c r="E42" s="28">
        <f t="shared" ref="E42:Q42" si="12">SUM(E43)</f>
        <v>35</v>
      </c>
      <c r="F42" s="28">
        <f t="shared" si="12"/>
        <v>21</v>
      </c>
      <c r="G42" s="28">
        <f t="shared" si="12"/>
        <v>6</v>
      </c>
      <c r="H42" s="28">
        <f t="shared" si="12"/>
        <v>1</v>
      </c>
      <c r="I42" s="28">
        <f t="shared" si="12"/>
        <v>0</v>
      </c>
      <c r="J42" s="28">
        <f t="shared" si="12"/>
        <v>7</v>
      </c>
      <c r="K42" s="28">
        <f t="shared" si="12"/>
        <v>3</v>
      </c>
      <c r="L42" s="28">
        <f t="shared" si="12"/>
        <v>38</v>
      </c>
      <c r="M42" s="28">
        <f t="shared" si="12"/>
        <v>0</v>
      </c>
      <c r="N42" s="28">
        <f t="shared" si="12"/>
        <v>3</v>
      </c>
      <c r="O42" s="28">
        <f t="shared" si="12"/>
        <v>2</v>
      </c>
      <c r="P42" s="28">
        <f t="shared" si="12"/>
        <v>1</v>
      </c>
      <c r="Q42" s="28">
        <f t="shared" si="12"/>
        <v>0</v>
      </c>
      <c r="R42" s="17">
        <f t="shared" ref="R42:U42" si="13">SUM(R43)</f>
        <v>41</v>
      </c>
      <c r="S42" s="17">
        <f t="shared" si="13"/>
        <v>41</v>
      </c>
      <c r="T42" s="17">
        <f t="shared" si="13"/>
        <v>38</v>
      </c>
      <c r="U42" s="17">
        <f t="shared" si="13"/>
        <v>38</v>
      </c>
    </row>
    <row r="43" spans="1:21" ht="74.25" customHeight="1">
      <c r="A43" s="3">
        <v>1</v>
      </c>
      <c r="B43" s="65" t="s">
        <v>52</v>
      </c>
      <c r="C43" s="65"/>
      <c r="D43" s="28">
        <v>6</v>
      </c>
      <c r="E43" s="28">
        <v>35</v>
      </c>
      <c r="F43" s="28">
        <v>21</v>
      </c>
      <c r="G43" s="28">
        <v>6</v>
      </c>
      <c r="H43" s="28">
        <v>1</v>
      </c>
      <c r="I43" s="28">
        <v>0</v>
      </c>
      <c r="J43" s="28">
        <v>7</v>
      </c>
      <c r="K43" s="28">
        <v>3</v>
      </c>
      <c r="L43" s="28">
        <v>38</v>
      </c>
      <c r="M43" s="28">
        <v>0</v>
      </c>
      <c r="N43" s="28">
        <v>3</v>
      </c>
      <c r="O43" s="28">
        <v>2</v>
      </c>
      <c r="P43" s="28">
        <v>1</v>
      </c>
      <c r="Q43" s="28">
        <v>0</v>
      </c>
      <c r="R43" s="16">
        <f t="shared" si="2"/>
        <v>41</v>
      </c>
      <c r="S43" s="16">
        <f t="shared" si="3"/>
        <v>41</v>
      </c>
      <c r="T43" s="16">
        <f t="shared" si="4"/>
        <v>38</v>
      </c>
      <c r="U43" s="16">
        <f t="shared" si="5"/>
        <v>38</v>
      </c>
    </row>
    <row r="44" spans="1:21" ht="67.5" customHeight="1">
      <c r="A44" s="58" t="s">
        <v>53</v>
      </c>
      <c r="B44" s="66"/>
      <c r="C44" s="66"/>
      <c r="D44" s="28">
        <f>SUM(D45:D53)</f>
        <v>116</v>
      </c>
      <c r="E44" s="28">
        <f t="shared" ref="E44:Q44" si="14">SUM(E45:E53)</f>
        <v>362</v>
      </c>
      <c r="F44" s="28">
        <f t="shared" si="14"/>
        <v>185</v>
      </c>
      <c r="G44" s="28">
        <f t="shared" si="14"/>
        <v>231</v>
      </c>
      <c r="H44" s="28">
        <f t="shared" si="14"/>
        <v>6</v>
      </c>
      <c r="I44" s="28">
        <f t="shared" si="14"/>
        <v>0</v>
      </c>
      <c r="J44" s="28">
        <f t="shared" si="14"/>
        <v>5</v>
      </c>
      <c r="K44" s="28">
        <f t="shared" si="14"/>
        <v>2</v>
      </c>
      <c r="L44" s="28">
        <f t="shared" si="14"/>
        <v>429</v>
      </c>
      <c r="M44" s="28">
        <f t="shared" si="14"/>
        <v>0</v>
      </c>
      <c r="N44" s="28">
        <f t="shared" si="14"/>
        <v>47</v>
      </c>
      <c r="O44" s="28">
        <f t="shared" si="14"/>
        <v>16</v>
      </c>
      <c r="P44" s="28">
        <f t="shared" si="14"/>
        <v>1</v>
      </c>
      <c r="Q44" s="28">
        <f t="shared" si="14"/>
        <v>2</v>
      </c>
      <c r="R44" s="17">
        <f t="shared" ref="R44:U44" si="15">SUM(R45:R53)</f>
        <v>478</v>
      </c>
      <c r="S44" s="17">
        <f t="shared" si="15"/>
        <v>476</v>
      </c>
      <c r="T44" s="17">
        <f t="shared" si="15"/>
        <v>429</v>
      </c>
      <c r="U44" s="17">
        <f t="shared" si="15"/>
        <v>429</v>
      </c>
    </row>
    <row r="45" spans="1:21" ht="54" customHeight="1">
      <c r="A45" s="3">
        <v>1</v>
      </c>
      <c r="B45" s="60" t="s">
        <v>16</v>
      </c>
      <c r="C45" s="61"/>
      <c r="D45" s="28">
        <v>19</v>
      </c>
      <c r="E45" s="28">
        <v>79</v>
      </c>
      <c r="F45" s="28">
        <v>82</v>
      </c>
      <c r="G45" s="28">
        <v>5</v>
      </c>
      <c r="H45" s="28">
        <v>0</v>
      </c>
      <c r="I45" s="28">
        <v>0</v>
      </c>
      <c r="J45" s="28">
        <v>2</v>
      </c>
      <c r="K45" s="28">
        <v>1</v>
      </c>
      <c r="L45" s="28">
        <v>90</v>
      </c>
      <c r="M45" s="28">
        <v>0</v>
      </c>
      <c r="N45" s="28">
        <v>8</v>
      </c>
      <c r="O45" s="28">
        <v>6</v>
      </c>
      <c r="P45" s="28">
        <v>1</v>
      </c>
      <c r="Q45" s="28">
        <v>0</v>
      </c>
      <c r="R45" s="16">
        <f t="shared" si="2"/>
        <v>98</v>
      </c>
      <c r="S45" s="16">
        <f t="shared" si="3"/>
        <v>98</v>
      </c>
      <c r="T45" s="16">
        <f t="shared" si="4"/>
        <v>90</v>
      </c>
      <c r="U45" s="16">
        <f t="shared" si="5"/>
        <v>90</v>
      </c>
    </row>
    <row r="46" spans="1:21" ht="73.5" customHeight="1">
      <c r="A46" s="3">
        <v>2</v>
      </c>
      <c r="B46" s="60" t="s">
        <v>17</v>
      </c>
      <c r="C46" s="61"/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16">
        <f t="shared" si="2"/>
        <v>0</v>
      </c>
      <c r="S46" s="16">
        <f t="shared" si="3"/>
        <v>0</v>
      </c>
      <c r="T46" s="16">
        <f t="shared" si="4"/>
        <v>0</v>
      </c>
      <c r="U46" s="16">
        <f t="shared" si="5"/>
        <v>0</v>
      </c>
    </row>
    <row r="47" spans="1:21" ht="42.75" customHeight="1">
      <c r="A47" s="3">
        <v>3</v>
      </c>
      <c r="B47" s="60" t="s">
        <v>18</v>
      </c>
      <c r="C47" s="61"/>
      <c r="D47" s="28">
        <v>0</v>
      </c>
      <c r="E47" s="28">
        <v>5</v>
      </c>
      <c r="F47" s="28">
        <v>3</v>
      </c>
      <c r="G47" s="28">
        <v>2</v>
      </c>
      <c r="H47" s="28">
        <v>0</v>
      </c>
      <c r="I47" s="28">
        <v>0</v>
      </c>
      <c r="J47" s="28">
        <v>0</v>
      </c>
      <c r="K47" s="28">
        <v>0</v>
      </c>
      <c r="L47" s="28">
        <v>5</v>
      </c>
      <c r="M47" s="28">
        <v>0</v>
      </c>
      <c r="N47" s="28">
        <v>0</v>
      </c>
      <c r="O47" s="28">
        <v>2</v>
      </c>
      <c r="P47" s="28">
        <v>0</v>
      </c>
      <c r="Q47" s="28">
        <v>2</v>
      </c>
      <c r="R47" s="16">
        <f t="shared" si="2"/>
        <v>5</v>
      </c>
      <c r="S47" s="16">
        <f t="shared" si="3"/>
        <v>5</v>
      </c>
      <c r="T47" s="16">
        <f t="shared" si="4"/>
        <v>5</v>
      </c>
      <c r="U47" s="16">
        <f t="shared" si="5"/>
        <v>5</v>
      </c>
    </row>
    <row r="48" spans="1:21" ht="41.25" customHeight="1">
      <c r="A48" s="3">
        <v>4</v>
      </c>
      <c r="B48" s="60" t="s">
        <v>12</v>
      </c>
      <c r="C48" s="61"/>
      <c r="D48" s="28">
        <v>24</v>
      </c>
      <c r="E48" s="28">
        <v>94</v>
      </c>
      <c r="F48" s="28">
        <v>34</v>
      </c>
      <c r="G48" s="28">
        <v>66</v>
      </c>
      <c r="H48" s="28">
        <v>1</v>
      </c>
      <c r="I48" s="28">
        <v>0</v>
      </c>
      <c r="J48" s="28">
        <v>0</v>
      </c>
      <c r="K48" s="28">
        <v>0</v>
      </c>
      <c r="L48" s="28">
        <v>101</v>
      </c>
      <c r="M48" s="28">
        <v>0</v>
      </c>
      <c r="N48" s="28">
        <v>17</v>
      </c>
      <c r="O48" s="28">
        <v>3</v>
      </c>
      <c r="P48" s="28">
        <v>0</v>
      </c>
      <c r="Q48" s="28">
        <v>0</v>
      </c>
      <c r="R48" s="16">
        <f t="shared" si="2"/>
        <v>118</v>
      </c>
      <c r="S48" s="16">
        <f t="shared" si="3"/>
        <v>118</v>
      </c>
      <c r="T48" s="16">
        <f t="shared" si="4"/>
        <v>101</v>
      </c>
      <c r="U48" s="16">
        <f t="shared" si="5"/>
        <v>101</v>
      </c>
    </row>
    <row r="49" spans="1:21" ht="41.25" customHeight="1">
      <c r="A49" s="3">
        <v>5</v>
      </c>
      <c r="B49" s="60" t="s">
        <v>19</v>
      </c>
      <c r="C49" s="61"/>
      <c r="D49" s="28">
        <v>0</v>
      </c>
      <c r="E49" s="28">
        <v>1</v>
      </c>
      <c r="F49" s="28">
        <v>1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1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16">
        <f t="shared" si="2"/>
        <v>1</v>
      </c>
      <c r="S49" s="16">
        <f t="shared" si="3"/>
        <v>1</v>
      </c>
      <c r="T49" s="16">
        <f t="shared" si="4"/>
        <v>1</v>
      </c>
      <c r="U49" s="16">
        <f t="shared" si="5"/>
        <v>1</v>
      </c>
    </row>
    <row r="50" spans="1:21" ht="78.75" customHeight="1">
      <c r="A50" s="3">
        <v>6</v>
      </c>
      <c r="B50" s="60" t="s">
        <v>63</v>
      </c>
      <c r="C50" s="61"/>
      <c r="D50" s="28">
        <v>0</v>
      </c>
      <c r="E50" s="28">
        <v>2</v>
      </c>
      <c r="F50" s="28">
        <v>2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2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16">
        <f t="shared" si="2"/>
        <v>2</v>
      </c>
      <c r="S50" s="16">
        <f t="shared" si="3"/>
        <v>2</v>
      </c>
      <c r="T50" s="16">
        <f t="shared" si="4"/>
        <v>2</v>
      </c>
      <c r="U50" s="16">
        <f t="shared" si="5"/>
        <v>2</v>
      </c>
    </row>
    <row r="51" spans="1:21" ht="39.75" customHeight="1">
      <c r="A51" s="3">
        <v>7</v>
      </c>
      <c r="B51" s="60" t="s">
        <v>13</v>
      </c>
      <c r="C51" s="61"/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16">
        <f t="shared" si="2"/>
        <v>0</v>
      </c>
      <c r="S51" s="16">
        <f t="shared" si="3"/>
        <v>0</v>
      </c>
      <c r="T51" s="16">
        <v>0</v>
      </c>
      <c r="U51" s="16">
        <f t="shared" si="5"/>
        <v>0</v>
      </c>
    </row>
    <row r="52" spans="1:21" ht="27.75" customHeight="1">
      <c r="A52" s="3">
        <v>8</v>
      </c>
      <c r="B52" s="60" t="s">
        <v>15</v>
      </c>
      <c r="C52" s="61"/>
      <c r="D52" s="28">
        <v>60</v>
      </c>
      <c r="E52" s="28">
        <v>169</v>
      </c>
      <c r="F52" s="28">
        <v>63</v>
      </c>
      <c r="G52" s="28">
        <v>147</v>
      </c>
      <c r="H52" s="28">
        <v>5</v>
      </c>
      <c r="I52" s="28">
        <v>0</v>
      </c>
      <c r="J52" s="28">
        <v>3</v>
      </c>
      <c r="K52" s="28">
        <v>0</v>
      </c>
      <c r="L52" s="28">
        <v>218</v>
      </c>
      <c r="M52" s="28">
        <v>0</v>
      </c>
      <c r="N52" s="28">
        <v>11</v>
      </c>
      <c r="O52" s="28">
        <v>5</v>
      </c>
      <c r="P52" s="28">
        <v>0</v>
      </c>
      <c r="Q52" s="28">
        <v>0</v>
      </c>
      <c r="R52" s="16">
        <f t="shared" si="2"/>
        <v>229</v>
      </c>
      <c r="S52" s="16">
        <f t="shared" si="3"/>
        <v>229</v>
      </c>
      <c r="T52" s="16">
        <f t="shared" si="4"/>
        <v>218</v>
      </c>
      <c r="U52" s="16">
        <f t="shared" si="5"/>
        <v>218</v>
      </c>
    </row>
    <row r="53" spans="1:21" ht="27.75" customHeight="1">
      <c r="A53" s="3">
        <v>9</v>
      </c>
      <c r="B53" s="60" t="s">
        <v>14</v>
      </c>
      <c r="C53" s="61"/>
      <c r="D53" s="28">
        <v>13</v>
      </c>
      <c r="E53" s="28">
        <v>12</v>
      </c>
      <c r="F53" s="28">
        <v>0</v>
      </c>
      <c r="G53" s="28">
        <v>11</v>
      </c>
      <c r="H53" s="28">
        <v>0</v>
      </c>
      <c r="I53" s="28">
        <v>0</v>
      </c>
      <c r="J53" s="28">
        <v>0</v>
      </c>
      <c r="K53" s="28">
        <v>1</v>
      </c>
      <c r="L53" s="28">
        <v>12</v>
      </c>
      <c r="M53" s="28">
        <v>0</v>
      </c>
      <c r="N53" s="28">
        <v>11</v>
      </c>
      <c r="O53" s="28">
        <v>0</v>
      </c>
      <c r="P53" s="28">
        <v>0</v>
      </c>
      <c r="Q53" s="28">
        <v>0</v>
      </c>
      <c r="R53" s="16">
        <f t="shared" si="2"/>
        <v>25</v>
      </c>
      <c r="S53" s="16">
        <f t="shared" si="3"/>
        <v>23</v>
      </c>
      <c r="T53" s="16">
        <f t="shared" si="4"/>
        <v>12</v>
      </c>
      <c r="U53" s="16">
        <f t="shared" si="5"/>
        <v>12</v>
      </c>
    </row>
    <row r="54" spans="1:21" ht="40.5" customHeight="1">
      <c r="A54" s="62" t="s">
        <v>65</v>
      </c>
      <c r="B54" s="63"/>
      <c r="C54" s="64"/>
      <c r="D54" s="29">
        <f>SUM(D6+D12+D21+D29+D42+D44)</f>
        <v>122</v>
      </c>
      <c r="E54" s="29">
        <f t="shared" ref="E54:Q54" si="16">SUM(E6+E12+E21+E29+E42+E44)</f>
        <v>1143</v>
      </c>
      <c r="F54" s="29">
        <f t="shared" si="16"/>
        <v>261</v>
      </c>
      <c r="G54" s="29">
        <f>SUM(G6+G12+G21+G29+G42+G44)</f>
        <v>823</v>
      </c>
      <c r="H54" s="29">
        <f t="shared" si="16"/>
        <v>67</v>
      </c>
      <c r="I54" s="29">
        <f t="shared" si="16"/>
        <v>0</v>
      </c>
      <c r="J54" s="29">
        <f t="shared" si="16"/>
        <v>54</v>
      </c>
      <c r="K54" s="29">
        <f t="shared" si="16"/>
        <v>6</v>
      </c>
      <c r="L54" s="29">
        <v>1211</v>
      </c>
      <c r="M54" s="29">
        <f t="shared" si="16"/>
        <v>0</v>
      </c>
      <c r="N54" s="29">
        <f t="shared" si="16"/>
        <v>50</v>
      </c>
      <c r="O54" s="29">
        <f t="shared" si="16"/>
        <v>53</v>
      </c>
      <c r="P54" s="29">
        <f t="shared" si="16"/>
        <v>3</v>
      </c>
      <c r="Q54" s="29">
        <f t="shared" si="16"/>
        <v>7</v>
      </c>
      <c r="R54" s="19">
        <f t="shared" ref="R54:U54" si="17">R6+R12+R21+R29+R42+R44</f>
        <v>1265</v>
      </c>
      <c r="S54" s="19">
        <f t="shared" si="17"/>
        <v>1261</v>
      </c>
      <c r="T54" s="19">
        <f t="shared" si="17"/>
        <v>1211</v>
      </c>
      <c r="U54" s="19">
        <f t="shared" si="17"/>
        <v>1211</v>
      </c>
    </row>
    <row r="57" spans="1:21" ht="90.75" customHeight="1">
      <c r="C57" s="55" t="s">
        <v>124</v>
      </c>
      <c r="D57" s="56"/>
      <c r="E57" s="56"/>
      <c r="F57" s="56"/>
    </row>
  </sheetData>
  <sheetProtection sheet="1" objects="1" scenarios="1"/>
  <mergeCells count="62">
    <mergeCell ref="C57:F57"/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  <mergeCell ref="A21:C21"/>
    <mergeCell ref="B10:C10"/>
    <mergeCell ref="B11:C1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1:B1"/>
    <mergeCell ref="D1:M1"/>
    <mergeCell ref="B17:C17"/>
    <mergeCell ref="B18:C18"/>
    <mergeCell ref="B19:C19"/>
    <mergeCell ref="B20:C20"/>
    <mergeCell ref="A6:C6"/>
    <mergeCell ref="B7:C7"/>
    <mergeCell ref="B8:C8"/>
    <mergeCell ref="A12:C12"/>
    <mergeCell ref="B13:C13"/>
    <mergeCell ref="B14:C14"/>
    <mergeCell ref="B15:C15"/>
    <mergeCell ref="B16:C16"/>
    <mergeCell ref="B9:C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AF55"/>
  <sheetViews>
    <sheetView zoomScale="80" zoomScaleNormal="80" workbookViewId="0">
      <selection activeCell="F54" sqref="F54:K54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24" style="15" customWidth="1"/>
    <col min="4" max="5" width="13.140625" style="15" customWidth="1"/>
    <col min="6" max="6" width="9" style="15" customWidth="1"/>
    <col min="7" max="7" width="10.5703125" style="15" customWidth="1"/>
    <col min="8" max="8" width="10.140625" style="15" customWidth="1"/>
    <col min="9" max="11" width="13.140625" style="15" customWidth="1"/>
    <col min="12" max="12" width="9.42578125" style="15" customWidth="1"/>
    <col min="13" max="13" width="10.85546875" style="15" customWidth="1"/>
    <col min="1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60" customHeight="1">
      <c r="A1" s="57"/>
      <c r="B1" s="57"/>
      <c r="C1" s="14" t="s">
        <v>121</v>
      </c>
      <c r="D1" s="81"/>
      <c r="E1" s="57"/>
      <c r="F1" s="57"/>
      <c r="G1" s="57"/>
      <c r="H1" s="57"/>
      <c r="I1" s="57"/>
      <c r="J1" s="57"/>
      <c r="K1" s="57"/>
      <c r="L1" s="57"/>
      <c r="M1" s="57"/>
      <c r="N1" s="57" t="s">
        <v>62</v>
      </c>
      <c r="O1" s="57"/>
      <c r="P1" s="57"/>
      <c r="Q1" s="57"/>
    </row>
    <row r="2" spans="1:21" ht="114.75" customHeight="1">
      <c r="A2" s="71" t="s">
        <v>106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21" ht="51" customHeight="1">
      <c r="A3" s="82" t="s">
        <v>61</v>
      </c>
      <c r="B3" s="83"/>
      <c r="C3" s="83"/>
      <c r="D3" s="68" t="s">
        <v>25</v>
      </c>
      <c r="E3" s="68" t="s">
        <v>26</v>
      </c>
      <c r="F3" s="86" t="s">
        <v>27</v>
      </c>
      <c r="G3" s="86"/>
      <c r="H3" s="86"/>
      <c r="I3" s="86"/>
      <c r="J3" s="86"/>
      <c r="K3" s="86"/>
      <c r="L3" s="86"/>
      <c r="M3" s="68" t="s">
        <v>32</v>
      </c>
      <c r="N3" s="68" t="s">
        <v>33</v>
      </c>
      <c r="O3" s="68" t="s">
        <v>34</v>
      </c>
      <c r="P3" s="69" t="s">
        <v>55</v>
      </c>
      <c r="Q3" s="70"/>
    </row>
    <row r="4" spans="1:21" ht="141.75" customHeight="1">
      <c r="A4" s="84"/>
      <c r="B4" s="85"/>
      <c r="C4" s="85"/>
      <c r="D4" s="68"/>
      <c r="E4" s="68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68"/>
      <c r="N4" s="68"/>
      <c r="O4" s="68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74" t="s">
        <v>0</v>
      </c>
      <c r="B6" s="75"/>
      <c r="C6" s="76"/>
      <c r="D6" s="33">
        <f>SUM(D7:D11)</f>
        <v>0</v>
      </c>
      <c r="E6" s="33">
        <f t="shared" ref="E6:Q6" si="0">SUM(E7:E11)</f>
        <v>56</v>
      </c>
      <c r="F6" s="33">
        <f t="shared" si="0"/>
        <v>4</v>
      </c>
      <c r="G6" s="33">
        <f t="shared" si="0"/>
        <v>39</v>
      </c>
      <c r="H6" s="33">
        <f t="shared" si="0"/>
        <v>9</v>
      </c>
      <c r="I6" s="33">
        <f t="shared" si="0"/>
        <v>0</v>
      </c>
      <c r="J6" s="33">
        <f t="shared" si="0"/>
        <v>3</v>
      </c>
      <c r="K6" s="33">
        <f t="shared" si="0"/>
        <v>1</v>
      </c>
      <c r="L6" s="33">
        <f t="shared" si="0"/>
        <v>56</v>
      </c>
      <c r="M6" s="33">
        <f t="shared" si="0"/>
        <v>0</v>
      </c>
      <c r="N6" s="33">
        <f t="shared" si="0"/>
        <v>0</v>
      </c>
      <c r="O6" s="33">
        <f t="shared" si="0"/>
        <v>13</v>
      </c>
      <c r="P6" s="33">
        <f t="shared" si="0"/>
        <v>1</v>
      </c>
      <c r="Q6" s="33">
        <f t="shared" si="0"/>
        <v>1</v>
      </c>
      <c r="R6" s="16">
        <f t="shared" ref="R6:U6" si="1">SUM(R7:R11)</f>
        <v>56</v>
      </c>
      <c r="S6" s="16">
        <f t="shared" si="1"/>
        <v>56</v>
      </c>
      <c r="T6" s="16">
        <f t="shared" si="1"/>
        <v>56</v>
      </c>
      <c r="U6" s="16">
        <f t="shared" si="1"/>
        <v>56</v>
      </c>
    </row>
    <row r="7" spans="1:21" ht="46.5" customHeight="1">
      <c r="A7" s="3">
        <v>1</v>
      </c>
      <c r="B7" s="77" t="s">
        <v>2</v>
      </c>
      <c r="C7" s="78"/>
      <c r="D7" s="28"/>
      <c r="E7" s="28">
        <v>28</v>
      </c>
      <c r="F7" s="28">
        <v>1</v>
      </c>
      <c r="G7" s="28">
        <v>18</v>
      </c>
      <c r="H7" s="28">
        <v>8</v>
      </c>
      <c r="I7" s="28"/>
      <c r="J7" s="28">
        <v>1</v>
      </c>
      <c r="K7" s="28"/>
      <c r="L7" s="28">
        <v>28</v>
      </c>
      <c r="M7" s="28"/>
      <c r="N7" s="28"/>
      <c r="O7" s="28">
        <v>5</v>
      </c>
      <c r="P7" s="28">
        <v>1</v>
      </c>
      <c r="Q7" s="28">
        <v>1</v>
      </c>
      <c r="R7" s="16">
        <f t="shared" ref="R7:R53" si="2">SUM(D7:E7)</f>
        <v>28</v>
      </c>
      <c r="S7" s="16">
        <f t="shared" ref="S7:S53" si="3">SUM(L7:N7)</f>
        <v>28</v>
      </c>
      <c r="T7" s="16">
        <f t="shared" ref="T7:T53" si="4">L7</f>
        <v>28</v>
      </c>
      <c r="U7" s="16">
        <f t="shared" ref="U7:U53" si="5">SUM(F7:K7)</f>
        <v>28</v>
      </c>
    </row>
    <row r="8" spans="1:21" ht="42" customHeight="1">
      <c r="A8" s="3">
        <v>2</v>
      </c>
      <c r="B8" s="77" t="s">
        <v>64</v>
      </c>
      <c r="C8" s="78"/>
      <c r="D8" s="28"/>
      <c r="E8" s="28">
        <v>24</v>
      </c>
      <c r="F8" s="28">
        <v>3</v>
      </c>
      <c r="G8" s="28">
        <v>19</v>
      </c>
      <c r="H8" s="28">
        <v>1</v>
      </c>
      <c r="I8" s="28"/>
      <c r="J8" s="28">
        <v>1</v>
      </c>
      <c r="K8" s="28"/>
      <c r="L8" s="28">
        <v>24</v>
      </c>
      <c r="M8" s="28"/>
      <c r="N8" s="28"/>
      <c r="O8" s="28">
        <v>6</v>
      </c>
      <c r="P8" s="28"/>
      <c r="Q8" s="28"/>
      <c r="R8" s="16">
        <f t="shared" si="2"/>
        <v>24</v>
      </c>
      <c r="S8" s="16">
        <f t="shared" si="3"/>
        <v>24</v>
      </c>
      <c r="T8" s="16">
        <f t="shared" si="4"/>
        <v>24</v>
      </c>
      <c r="U8" s="16">
        <f t="shared" si="5"/>
        <v>24</v>
      </c>
    </row>
    <row r="9" spans="1:21" ht="46.5" customHeight="1">
      <c r="A9" s="3">
        <v>3</v>
      </c>
      <c r="B9" s="77" t="s">
        <v>1</v>
      </c>
      <c r="C9" s="78"/>
      <c r="D9" s="28"/>
      <c r="E9" s="28">
        <v>1</v>
      </c>
      <c r="F9" s="28"/>
      <c r="G9" s="28">
        <v>1</v>
      </c>
      <c r="H9" s="28"/>
      <c r="I9" s="28"/>
      <c r="J9" s="28"/>
      <c r="K9" s="28"/>
      <c r="L9" s="28">
        <v>1</v>
      </c>
      <c r="M9" s="28"/>
      <c r="N9" s="28"/>
      <c r="O9" s="28">
        <v>1</v>
      </c>
      <c r="P9" s="28"/>
      <c r="Q9" s="28"/>
      <c r="R9" s="16">
        <f t="shared" si="2"/>
        <v>1</v>
      </c>
      <c r="S9" s="16">
        <f t="shared" si="3"/>
        <v>1</v>
      </c>
      <c r="T9" s="16">
        <f t="shared" si="4"/>
        <v>1</v>
      </c>
      <c r="U9" s="16">
        <f t="shared" si="5"/>
        <v>1</v>
      </c>
    </row>
    <row r="10" spans="1:21" ht="46.5" customHeight="1">
      <c r="A10" s="5">
        <v>4</v>
      </c>
      <c r="B10" s="77" t="s">
        <v>59</v>
      </c>
      <c r="C10" s="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16">
        <f t="shared" si="2"/>
        <v>0</v>
      </c>
      <c r="S10" s="16">
        <f t="shared" si="3"/>
        <v>0</v>
      </c>
      <c r="T10" s="16">
        <f t="shared" si="4"/>
        <v>0</v>
      </c>
      <c r="U10" s="16">
        <f t="shared" si="5"/>
        <v>0</v>
      </c>
    </row>
    <row r="11" spans="1:21" ht="41.25" customHeight="1">
      <c r="A11" s="5">
        <v>5</v>
      </c>
      <c r="B11" s="79" t="s">
        <v>60</v>
      </c>
      <c r="C11" s="79"/>
      <c r="D11" s="28"/>
      <c r="E11" s="28">
        <v>3</v>
      </c>
      <c r="F11" s="28"/>
      <c r="G11" s="28">
        <v>1</v>
      </c>
      <c r="H11" s="28"/>
      <c r="I11" s="28"/>
      <c r="J11" s="28">
        <v>1</v>
      </c>
      <c r="K11" s="28">
        <v>1</v>
      </c>
      <c r="L11" s="28">
        <v>3</v>
      </c>
      <c r="M11" s="28"/>
      <c r="N11" s="28"/>
      <c r="O11" s="28">
        <v>1</v>
      </c>
      <c r="P11" s="28"/>
      <c r="Q11" s="28"/>
      <c r="R11" s="16">
        <f t="shared" si="2"/>
        <v>3</v>
      </c>
      <c r="S11" s="16">
        <f t="shared" si="3"/>
        <v>3</v>
      </c>
      <c r="T11" s="16">
        <f t="shared" si="4"/>
        <v>3</v>
      </c>
      <c r="U11" s="16">
        <f t="shared" si="5"/>
        <v>3</v>
      </c>
    </row>
    <row r="12" spans="1:21" ht="63" customHeight="1">
      <c r="A12" s="74" t="s">
        <v>3</v>
      </c>
      <c r="B12" s="80"/>
      <c r="C12" s="80"/>
      <c r="D12" s="28">
        <f>SUM(D13:D20)</f>
        <v>0</v>
      </c>
      <c r="E12" s="28">
        <f t="shared" ref="E12:Q12" si="6">SUM(E13:E20)</f>
        <v>0</v>
      </c>
      <c r="F12" s="28">
        <f t="shared" si="6"/>
        <v>0</v>
      </c>
      <c r="G12" s="28">
        <f t="shared" si="6"/>
        <v>0</v>
      </c>
      <c r="H12" s="28">
        <f t="shared" si="6"/>
        <v>0</v>
      </c>
      <c r="I12" s="28">
        <f t="shared" si="6"/>
        <v>0</v>
      </c>
      <c r="J12" s="28">
        <f t="shared" si="6"/>
        <v>0</v>
      </c>
      <c r="K12" s="28">
        <f t="shared" si="6"/>
        <v>0</v>
      </c>
      <c r="L12" s="28">
        <f t="shared" si="6"/>
        <v>0</v>
      </c>
      <c r="M12" s="28">
        <f t="shared" si="6"/>
        <v>0</v>
      </c>
      <c r="N12" s="28">
        <f t="shared" si="6"/>
        <v>0</v>
      </c>
      <c r="O12" s="28">
        <f t="shared" si="6"/>
        <v>0</v>
      </c>
      <c r="P12" s="28">
        <f t="shared" si="6"/>
        <v>0</v>
      </c>
      <c r="Q12" s="28">
        <f t="shared" si="6"/>
        <v>0</v>
      </c>
      <c r="R12" s="17">
        <f t="shared" ref="R12:U12" si="7">SUM(R13:R20)</f>
        <v>0</v>
      </c>
      <c r="S12" s="17">
        <f t="shared" si="7"/>
        <v>0</v>
      </c>
      <c r="T12" s="17">
        <f t="shared" si="7"/>
        <v>0</v>
      </c>
      <c r="U12" s="17">
        <f t="shared" si="7"/>
        <v>0</v>
      </c>
    </row>
    <row r="13" spans="1:21" ht="47.25" customHeight="1">
      <c r="A13" s="3">
        <v>1</v>
      </c>
      <c r="B13" s="60" t="s">
        <v>4</v>
      </c>
      <c r="C13" s="6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16">
        <f t="shared" si="2"/>
        <v>0</v>
      </c>
      <c r="S13" s="16">
        <f t="shared" si="3"/>
        <v>0</v>
      </c>
      <c r="T13" s="16">
        <f t="shared" si="4"/>
        <v>0</v>
      </c>
      <c r="U13" s="16">
        <f t="shared" si="5"/>
        <v>0</v>
      </c>
    </row>
    <row r="14" spans="1:21" ht="54" customHeight="1">
      <c r="A14" s="3">
        <v>2</v>
      </c>
      <c r="B14" s="60" t="s">
        <v>5</v>
      </c>
      <c r="C14" s="61"/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16">
        <f t="shared" si="2"/>
        <v>0</v>
      </c>
      <c r="S14" s="16">
        <f t="shared" si="3"/>
        <v>0</v>
      </c>
      <c r="T14" s="16">
        <f t="shared" si="4"/>
        <v>0</v>
      </c>
      <c r="U14" s="16">
        <f t="shared" si="5"/>
        <v>0</v>
      </c>
    </row>
    <row r="15" spans="1:21" ht="42" customHeight="1">
      <c r="A15" s="4">
        <v>3</v>
      </c>
      <c r="B15" s="60" t="s">
        <v>6</v>
      </c>
      <c r="C15" s="6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16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</row>
    <row r="16" spans="1:21" ht="57" customHeight="1">
      <c r="A16" s="3">
        <v>4</v>
      </c>
      <c r="B16" s="60" t="s">
        <v>7</v>
      </c>
      <c r="C16" s="6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16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</row>
    <row r="17" spans="1:32" ht="38.25" customHeight="1">
      <c r="A17" s="3">
        <v>5</v>
      </c>
      <c r="B17" s="60" t="s">
        <v>8</v>
      </c>
      <c r="C17" s="6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16">
        <f t="shared" si="2"/>
        <v>0</v>
      </c>
      <c r="S17" s="16">
        <f t="shared" si="3"/>
        <v>0</v>
      </c>
      <c r="T17" s="16">
        <f t="shared" si="4"/>
        <v>0</v>
      </c>
      <c r="U17" s="16">
        <f t="shared" si="5"/>
        <v>0</v>
      </c>
    </row>
    <row r="18" spans="1:32" ht="47.25" customHeight="1">
      <c r="A18" s="4">
        <v>6</v>
      </c>
      <c r="B18" s="60" t="s">
        <v>9</v>
      </c>
      <c r="C18" s="6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16">
        <f t="shared" si="2"/>
        <v>0</v>
      </c>
      <c r="S18" s="16">
        <f t="shared" si="3"/>
        <v>0</v>
      </c>
      <c r="T18" s="16">
        <f t="shared" si="4"/>
        <v>0</v>
      </c>
      <c r="U18" s="16">
        <f t="shared" si="5"/>
        <v>0</v>
      </c>
    </row>
    <row r="19" spans="1:32" ht="44.25" customHeight="1">
      <c r="A19" s="3">
        <v>7</v>
      </c>
      <c r="B19" s="60" t="s">
        <v>10</v>
      </c>
      <c r="C19" s="6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16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</row>
    <row r="20" spans="1:32" ht="45.75" customHeight="1">
      <c r="A20" s="3">
        <v>8</v>
      </c>
      <c r="B20" s="60" t="s">
        <v>11</v>
      </c>
      <c r="C20" s="6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16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</row>
    <row r="21" spans="1:32" ht="42" customHeight="1">
      <c r="A21" s="66" t="s">
        <v>48</v>
      </c>
      <c r="B21" s="66"/>
      <c r="C21" s="66"/>
      <c r="D21" s="28">
        <f>SUM(D22:D28)</f>
        <v>0</v>
      </c>
      <c r="E21" s="28">
        <f t="shared" ref="E21:Q21" si="8">SUM(E22:E28)</f>
        <v>510</v>
      </c>
      <c r="F21" s="28">
        <f t="shared" si="8"/>
        <v>69</v>
      </c>
      <c r="G21" s="28">
        <f t="shared" si="8"/>
        <v>409</v>
      </c>
      <c r="H21" s="28">
        <f t="shared" si="8"/>
        <v>3</v>
      </c>
      <c r="I21" s="28">
        <f t="shared" si="8"/>
        <v>0</v>
      </c>
      <c r="J21" s="28">
        <f t="shared" si="8"/>
        <v>29</v>
      </c>
      <c r="K21" s="28">
        <f t="shared" si="8"/>
        <v>0</v>
      </c>
      <c r="L21" s="28">
        <f t="shared" si="8"/>
        <v>510</v>
      </c>
      <c r="M21" s="28">
        <f t="shared" si="8"/>
        <v>0</v>
      </c>
      <c r="N21" s="28">
        <f t="shared" si="8"/>
        <v>0</v>
      </c>
      <c r="O21" s="28">
        <f t="shared" si="8"/>
        <v>9</v>
      </c>
      <c r="P21" s="28">
        <f t="shared" si="8"/>
        <v>1</v>
      </c>
      <c r="Q21" s="28">
        <f t="shared" si="8"/>
        <v>1</v>
      </c>
      <c r="R21" s="17">
        <f t="shared" ref="R21:U21" si="9">SUM(R22:R28)</f>
        <v>510</v>
      </c>
      <c r="S21" s="17">
        <f t="shared" si="9"/>
        <v>510</v>
      </c>
      <c r="T21" s="17">
        <f t="shared" si="9"/>
        <v>510</v>
      </c>
      <c r="U21" s="17">
        <f t="shared" si="9"/>
        <v>510</v>
      </c>
    </row>
    <row r="22" spans="1:32" ht="42" customHeight="1">
      <c r="A22" s="30">
        <v>1</v>
      </c>
      <c r="B22" s="88" t="s">
        <v>36</v>
      </c>
      <c r="C22" s="89"/>
      <c r="D22" s="28"/>
      <c r="E22" s="28">
        <v>510</v>
      </c>
      <c r="F22" s="28">
        <v>69</v>
      </c>
      <c r="G22" s="28">
        <v>409</v>
      </c>
      <c r="H22" s="28">
        <v>3</v>
      </c>
      <c r="I22" s="28"/>
      <c r="J22" s="28">
        <v>29</v>
      </c>
      <c r="K22" s="28"/>
      <c r="L22" s="28">
        <v>510</v>
      </c>
      <c r="M22" s="28"/>
      <c r="N22" s="28"/>
      <c r="O22" s="28">
        <v>9</v>
      </c>
      <c r="P22" s="28">
        <v>1</v>
      </c>
      <c r="Q22" s="28">
        <v>1</v>
      </c>
      <c r="R22" s="16">
        <f t="shared" si="2"/>
        <v>510</v>
      </c>
      <c r="S22" s="16">
        <f t="shared" si="3"/>
        <v>510</v>
      </c>
      <c r="T22" s="16">
        <f t="shared" si="4"/>
        <v>510</v>
      </c>
      <c r="U22" s="16">
        <f t="shared" si="5"/>
        <v>510</v>
      </c>
    </row>
    <row r="23" spans="1:32" s="2" customFormat="1" ht="45" customHeight="1">
      <c r="A23" s="30">
        <v>2</v>
      </c>
      <c r="B23" s="88" t="s">
        <v>37</v>
      </c>
      <c r="C23" s="8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6">
        <f t="shared" si="2"/>
        <v>0</v>
      </c>
      <c r="S23" s="16">
        <f t="shared" si="3"/>
        <v>0</v>
      </c>
      <c r="T23" s="16">
        <f t="shared" si="4"/>
        <v>0</v>
      </c>
      <c r="U23" s="16">
        <f t="shared" si="5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90" t="s">
        <v>38</v>
      </c>
      <c r="C24" s="9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16">
        <f t="shared" si="2"/>
        <v>0</v>
      </c>
      <c r="S24" s="16">
        <f t="shared" si="3"/>
        <v>0</v>
      </c>
      <c r="T24" s="16">
        <f t="shared" si="4"/>
        <v>0</v>
      </c>
      <c r="U24" s="16">
        <f t="shared" si="5"/>
        <v>0</v>
      </c>
    </row>
    <row r="25" spans="1:32" ht="42" customHeight="1">
      <c r="A25" s="3">
        <v>4</v>
      </c>
      <c r="B25" s="92" t="s">
        <v>39</v>
      </c>
      <c r="C25" s="9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16">
        <f t="shared" si="2"/>
        <v>0</v>
      </c>
      <c r="S25" s="16">
        <f t="shared" si="3"/>
        <v>0</v>
      </c>
      <c r="T25" s="16">
        <f t="shared" si="4"/>
        <v>0</v>
      </c>
      <c r="U25" s="16">
        <f t="shared" si="5"/>
        <v>0</v>
      </c>
    </row>
    <row r="26" spans="1:32" ht="57" customHeight="1">
      <c r="A26" s="30">
        <v>5</v>
      </c>
      <c r="B26" s="92" t="s">
        <v>41</v>
      </c>
      <c r="C26" s="9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16">
        <f t="shared" si="2"/>
        <v>0</v>
      </c>
      <c r="S26" s="16">
        <f t="shared" si="3"/>
        <v>0</v>
      </c>
      <c r="T26" s="16">
        <f t="shared" si="4"/>
        <v>0</v>
      </c>
      <c r="U26" s="16">
        <f t="shared" si="5"/>
        <v>0</v>
      </c>
    </row>
    <row r="27" spans="1:32" ht="42" customHeight="1">
      <c r="A27" s="3">
        <v>6</v>
      </c>
      <c r="B27" s="92" t="s">
        <v>40</v>
      </c>
      <c r="C27" s="9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16">
        <f t="shared" si="2"/>
        <v>0</v>
      </c>
      <c r="S27" s="16">
        <f t="shared" si="3"/>
        <v>0</v>
      </c>
      <c r="T27" s="16">
        <f t="shared" si="4"/>
        <v>0</v>
      </c>
      <c r="U27" s="16">
        <f t="shared" si="5"/>
        <v>0</v>
      </c>
    </row>
    <row r="28" spans="1:32" ht="53.25" customHeight="1">
      <c r="A28" s="3">
        <v>7</v>
      </c>
      <c r="B28" s="92" t="s">
        <v>42</v>
      </c>
      <c r="C28" s="9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16">
        <f t="shared" si="2"/>
        <v>0</v>
      </c>
      <c r="S28" s="16">
        <f t="shared" si="3"/>
        <v>0</v>
      </c>
      <c r="T28" s="16">
        <f t="shared" si="4"/>
        <v>0</v>
      </c>
      <c r="U28" s="16">
        <f t="shared" si="5"/>
        <v>0</v>
      </c>
    </row>
    <row r="29" spans="1:32" ht="56.25" customHeight="1">
      <c r="A29" s="66" t="s">
        <v>49</v>
      </c>
      <c r="B29" s="66"/>
      <c r="C29" s="66"/>
      <c r="D29" s="28">
        <f>SUM(D30:D41)</f>
        <v>0</v>
      </c>
      <c r="E29" s="28">
        <f t="shared" ref="E29:Q29" si="10">SUM(E30:E41)</f>
        <v>28</v>
      </c>
      <c r="F29" s="28">
        <f t="shared" si="10"/>
        <v>6</v>
      </c>
      <c r="G29" s="28">
        <f t="shared" si="10"/>
        <v>20</v>
      </c>
      <c r="H29" s="28">
        <f t="shared" si="10"/>
        <v>0</v>
      </c>
      <c r="I29" s="28">
        <f t="shared" si="10"/>
        <v>0</v>
      </c>
      <c r="J29" s="28">
        <f t="shared" si="10"/>
        <v>2</v>
      </c>
      <c r="K29" s="28">
        <f t="shared" si="10"/>
        <v>0</v>
      </c>
      <c r="L29" s="28">
        <f t="shared" si="10"/>
        <v>28</v>
      </c>
      <c r="M29" s="28">
        <f t="shared" si="10"/>
        <v>0</v>
      </c>
      <c r="N29" s="28">
        <f t="shared" si="10"/>
        <v>0</v>
      </c>
      <c r="O29" s="28">
        <f t="shared" si="10"/>
        <v>4</v>
      </c>
      <c r="P29" s="28">
        <f t="shared" si="10"/>
        <v>0</v>
      </c>
      <c r="Q29" s="28">
        <f t="shared" si="10"/>
        <v>0</v>
      </c>
      <c r="R29" s="17">
        <f t="shared" ref="R29:U29" si="11">SUM(R30:R41)</f>
        <v>28</v>
      </c>
      <c r="S29" s="17">
        <f t="shared" si="11"/>
        <v>28</v>
      </c>
      <c r="T29" s="17">
        <f t="shared" si="11"/>
        <v>28</v>
      </c>
      <c r="U29" s="17">
        <f t="shared" si="11"/>
        <v>28</v>
      </c>
    </row>
    <row r="30" spans="1:32" ht="44.25" customHeight="1">
      <c r="A30" s="3">
        <v>1</v>
      </c>
      <c r="B30" s="60" t="s">
        <v>20</v>
      </c>
      <c r="C30" s="6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16">
        <f t="shared" si="2"/>
        <v>0</v>
      </c>
      <c r="S30" s="16">
        <f t="shared" si="3"/>
        <v>0</v>
      </c>
      <c r="T30" s="16">
        <f t="shared" si="4"/>
        <v>0</v>
      </c>
      <c r="U30" s="16">
        <f t="shared" si="5"/>
        <v>0</v>
      </c>
    </row>
    <row r="31" spans="1:32" ht="37.5" customHeight="1">
      <c r="A31" s="3">
        <v>2</v>
      </c>
      <c r="B31" s="60" t="s">
        <v>21</v>
      </c>
      <c r="C31" s="6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16">
        <f t="shared" si="2"/>
        <v>0</v>
      </c>
      <c r="S31" s="16">
        <f t="shared" si="3"/>
        <v>0</v>
      </c>
      <c r="T31" s="16">
        <f t="shared" si="4"/>
        <v>0</v>
      </c>
      <c r="U31" s="16">
        <f t="shared" si="5"/>
        <v>0</v>
      </c>
    </row>
    <row r="32" spans="1:32" ht="51.75" customHeight="1">
      <c r="A32" s="3">
        <v>3</v>
      </c>
      <c r="B32" s="60" t="s">
        <v>22</v>
      </c>
      <c r="C32" s="6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16">
        <f t="shared" si="2"/>
        <v>0</v>
      </c>
      <c r="S32" s="16">
        <f t="shared" si="3"/>
        <v>0</v>
      </c>
      <c r="T32" s="16">
        <f t="shared" si="4"/>
        <v>0</v>
      </c>
      <c r="U32" s="16">
        <f t="shared" si="5"/>
        <v>0</v>
      </c>
    </row>
    <row r="33" spans="1:21" ht="52.5" customHeight="1">
      <c r="A33" s="3">
        <v>4</v>
      </c>
      <c r="B33" s="60" t="s">
        <v>23</v>
      </c>
      <c r="C33" s="61"/>
      <c r="D33" s="28"/>
      <c r="E33" s="28">
        <v>28</v>
      </c>
      <c r="F33" s="28">
        <v>6</v>
      </c>
      <c r="G33" s="28">
        <v>20</v>
      </c>
      <c r="H33" s="28"/>
      <c r="I33" s="28"/>
      <c r="J33" s="28">
        <v>2</v>
      </c>
      <c r="K33" s="28"/>
      <c r="L33" s="28">
        <v>28</v>
      </c>
      <c r="M33" s="28"/>
      <c r="N33" s="28"/>
      <c r="O33" s="28">
        <v>4</v>
      </c>
      <c r="P33" s="28"/>
      <c r="Q33" s="28"/>
      <c r="R33" s="16">
        <f t="shared" si="2"/>
        <v>28</v>
      </c>
      <c r="S33" s="16">
        <f t="shared" si="3"/>
        <v>28</v>
      </c>
      <c r="T33" s="16">
        <f t="shared" si="4"/>
        <v>28</v>
      </c>
      <c r="U33" s="16">
        <f t="shared" si="5"/>
        <v>28</v>
      </c>
    </row>
    <row r="34" spans="1:21" ht="43.5" customHeight="1">
      <c r="A34" s="3">
        <v>5</v>
      </c>
      <c r="B34" s="60" t="s">
        <v>24</v>
      </c>
      <c r="C34" s="6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16">
        <f t="shared" si="2"/>
        <v>0</v>
      </c>
      <c r="S34" s="16">
        <f t="shared" si="3"/>
        <v>0</v>
      </c>
      <c r="T34" s="16">
        <f t="shared" si="4"/>
        <v>0</v>
      </c>
      <c r="U34" s="16">
        <f t="shared" si="5"/>
        <v>0</v>
      </c>
    </row>
    <row r="35" spans="1:21" ht="51" customHeight="1">
      <c r="A35" s="3">
        <v>6</v>
      </c>
      <c r="B35" s="60" t="s">
        <v>43</v>
      </c>
      <c r="C35" s="6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16">
        <f t="shared" si="2"/>
        <v>0</v>
      </c>
      <c r="S35" s="16">
        <f t="shared" si="3"/>
        <v>0</v>
      </c>
      <c r="T35" s="16">
        <f t="shared" si="4"/>
        <v>0</v>
      </c>
      <c r="U35" s="16">
        <f t="shared" si="5"/>
        <v>0</v>
      </c>
    </row>
    <row r="36" spans="1:21" ht="45.75" customHeight="1">
      <c r="A36" s="3">
        <v>7</v>
      </c>
      <c r="B36" s="67" t="s">
        <v>50</v>
      </c>
      <c r="C36" s="6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16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</row>
    <row r="37" spans="1:21" ht="44.25" customHeight="1">
      <c r="A37" s="3">
        <v>8</v>
      </c>
      <c r="B37" s="60" t="s">
        <v>45</v>
      </c>
      <c r="C37" s="6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16">
        <f t="shared" si="2"/>
        <v>0</v>
      </c>
      <c r="S37" s="16">
        <f t="shared" si="3"/>
        <v>0</v>
      </c>
      <c r="T37" s="16">
        <f t="shared" si="4"/>
        <v>0</v>
      </c>
      <c r="U37" s="16">
        <f t="shared" si="5"/>
        <v>0</v>
      </c>
    </row>
    <row r="38" spans="1:21" ht="44.25" customHeight="1">
      <c r="A38" s="3">
        <v>9</v>
      </c>
      <c r="B38" s="60" t="s">
        <v>44</v>
      </c>
      <c r="C38" s="6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16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</row>
    <row r="39" spans="1:21" ht="42.75" customHeight="1">
      <c r="A39" s="3">
        <v>10</v>
      </c>
      <c r="B39" s="60" t="s">
        <v>46</v>
      </c>
      <c r="C39" s="61"/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16">
        <f t="shared" si="2"/>
        <v>0</v>
      </c>
      <c r="S39" s="16">
        <f t="shared" si="3"/>
        <v>0</v>
      </c>
      <c r="T39" s="16">
        <f t="shared" si="4"/>
        <v>0</v>
      </c>
      <c r="U39" s="16">
        <f t="shared" si="5"/>
        <v>0</v>
      </c>
    </row>
    <row r="40" spans="1:21" ht="46.5" customHeight="1">
      <c r="A40" s="3">
        <v>11</v>
      </c>
      <c r="B40" s="60" t="s">
        <v>69</v>
      </c>
      <c r="C40" s="6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16">
        <f t="shared" si="2"/>
        <v>0</v>
      </c>
      <c r="S40" s="16">
        <f t="shared" si="3"/>
        <v>0</v>
      </c>
      <c r="T40" s="16">
        <f t="shared" si="4"/>
        <v>0</v>
      </c>
      <c r="U40" s="16">
        <f t="shared" si="5"/>
        <v>0</v>
      </c>
    </row>
    <row r="41" spans="1:21" ht="52.5" customHeight="1">
      <c r="A41" s="3">
        <v>12</v>
      </c>
      <c r="B41" s="60" t="s">
        <v>47</v>
      </c>
      <c r="C41" s="6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6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</row>
    <row r="42" spans="1:21" ht="67.5" customHeight="1">
      <c r="A42" s="58" t="s">
        <v>51</v>
      </c>
      <c r="B42" s="59"/>
      <c r="C42" s="59"/>
      <c r="D42" s="28">
        <f>SUM(D43)</f>
        <v>0</v>
      </c>
      <c r="E42" s="28">
        <f t="shared" ref="E42:Q42" si="12">SUM(E43)</f>
        <v>27</v>
      </c>
      <c r="F42" s="28">
        <f t="shared" si="12"/>
        <v>7</v>
      </c>
      <c r="G42" s="28">
        <f t="shared" si="12"/>
        <v>3</v>
      </c>
      <c r="H42" s="28">
        <f t="shared" si="12"/>
        <v>1</v>
      </c>
      <c r="I42" s="28">
        <f t="shared" si="12"/>
        <v>0</v>
      </c>
      <c r="J42" s="28">
        <f t="shared" si="12"/>
        <v>13</v>
      </c>
      <c r="K42" s="28">
        <f t="shared" si="12"/>
        <v>2</v>
      </c>
      <c r="L42" s="28">
        <f t="shared" si="12"/>
        <v>26</v>
      </c>
      <c r="M42" s="28">
        <f t="shared" si="12"/>
        <v>0</v>
      </c>
      <c r="N42" s="28">
        <f t="shared" si="12"/>
        <v>1</v>
      </c>
      <c r="O42" s="28">
        <f t="shared" si="12"/>
        <v>2</v>
      </c>
      <c r="P42" s="28">
        <f t="shared" si="12"/>
        <v>1</v>
      </c>
      <c r="Q42" s="28">
        <f t="shared" si="12"/>
        <v>1</v>
      </c>
      <c r="R42" s="17">
        <f t="shared" ref="R42:U42" si="13">SUM(R43)</f>
        <v>27</v>
      </c>
      <c r="S42" s="17">
        <f t="shared" si="13"/>
        <v>27</v>
      </c>
      <c r="T42" s="17">
        <f t="shared" si="13"/>
        <v>26</v>
      </c>
      <c r="U42" s="17">
        <f t="shared" si="13"/>
        <v>26</v>
      </c>
    </row>
    <row r="43" spans="1:21" ht="54.75" customHeight="1">
      <c r="A43" s="3">
        <v>1</v>
      </c>
      <c r="B43" s="65" t="s">
        <v>52</v>
      </c>
      <c r="C43" s="65"/>
      <c r="D43" s="28"/>
      <c r="E43" s="28">
        <v>27</v>
      </c>
      <c r="F43" s="28">
        <v>7</v>
      </c>
      <c r="G43" s="28">
        <v>3</v>
      </c>
      <c r="H43" s="28">
        <v>1</v>
      </c>
      <c r="I43" s="28"/>
      <c r="J43" s="28">
        <v>13</v>
      </c>
      <c r="K43" s="28">
        <v>2</v>
      </c>
      <c r="L43" s="28">
        <v>26</v>
      </c>
      <c r="M43" s="28"/>
      <c r="N43" s="28">
        <v>1</v>
      </c>
      <c r="O43" s="28">
        <v>2</v>
      </c>
      <c r="P43" s="28">
        <v>1</v>
      </c>
      <c r="Q43" s="28">
        <v>1</v>
      </c>
      <c r="R43" s="16">
        <f t="shared" si="2"/>
        <v>27</v>
      </c>
      <c r="S43" s="16">
        <f t="shared" si="3"/>
        <v>27</v>
      </c>
      <c r="T43" s="16">
        <f t="shared" si="4"/>
        <v>26</v>
      </c>
      <c r="U43" s="16">
        <f t="shared" si="5"/>
        <v>26</v>
      </c>
    </row>
    <row r="44" spans="1:21" ht="67.5" customHeight="1">
      <c r="A44" s="58" t="s">
        <v>53</v>
      </c>
      <c r="B44" s="66"/>
      <c r="C44" s="66"/>
      <c r="D44" s="28">
        <f>SUM(D45:D53)</f>
        <v>24</v>
      </c>
      <c r="E44" s="28">
        <f t="shared" ref="E44:Q44" si="14">SUM(E45:E53)</f>
        <v>166</v>
      </c>
      <c r="F44" s="28">
        <f t="shared" si="14"/>
        <v>66</v>
      </c>
      <c r="G44" s="28">
        <f t="shared" si="14"/>
        <v>100</v>
      </c>
      <c r="H44" s="28">
        <f t="shared" si="14"/>
        <v>5</v>
      </c>
      <c r="I44" s="28">
        <f t="shared" si="14"/>
        <v>3</v>
      </c>
      <c r="J44" s="28">
        <f t="shared" si="14"/>
        <v>3</v>
      </c>
      <c r="K44" s="28">
        <f t="shared" si="14"/>
        <v>0</v>
      </c>
      <c r="L44" s="28">
        <f t="shared" si="14"/>
        <v>177</v>
      </c>
      <c r="M44" s="28">
        <f t="shared" si="14"/>
        <v>0</v>
      </c>
      <c r="N44" s="28">
        <f t="shared" si="14"/>
        <v>13</v>
      </c>
      <c r="O44" s="28">
        <f t="shared" si="14"/>
        <v>3</v>
      </c>
      <c r="P44" s="28">
        <f t="shared" si="14"/>
        <v>0</v>
      </c>
      <c r="Q44" s="28">
        <f t="shared" si="14"/>
        <v>0</v>
      </c>
      <c r="R44" s="17">
        <f t="shared" ref="R44:U44" si="15">SUM(R45:R53)</f>
        <v>190</v>
      </c>
      <c r="S44" s="17">
        <f t="shared" si="15"/>
        <v>190</v>
      </c>
      <c r="T44" s="17">
        <f t="shared" si="15"/>
        <v>177</v>
      </c>
      <c r="U44" s="17">
        <f t="shared" si="15"/>
        <v>177</v>
      </c>
    </row>
    <row r="45" spans="1:21" ht="54" customHeight="1">
      <c r="A45" s="3">
        <v>1</v>
      </c>
      <c r="B45" s="60" t="s">
        <v>16</v>
      </c>
      <c r="C45" s="6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16">
        <f t="shared" si="2"/>
        <v>0</v>
      </c>
      <c r="S45" s="16">
        <f t="shared" si="3"/>
        <v>0</v>
      </c>
      <c r="T45" s="16">
        <f t="shared" si="4"/>
        <v>0</v>
      </c>
      <c r="U45" s="16">
        <f t="shared" si="5"/>
        <v>0</v>
      </c>
    </row>
    <row r="46" spans="1:21" ht="45.75" customHeight="1">
      <c r="A46" s="3">
        <v>2</v>
      </c>
      <c r="B46" s="60" t="s">
        <v>17</v>
      </c>
      <c r="C46" s="6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16">
        <f t="shared" si="2"/>
        <v>0</v>
      </c>
      <c r="S46" s="16">
        <f t="shared" si="3"/>
        <v>0</v>
      </c>
      <c r="T46" s="16">
        <f t="shared" si="4"/>
        <v>0</v>
      </c>
      <c r="U46" s="16">
        <f t="shared" si="5"/>
        <v>0</v>
      </c>
    </row>
    <row r="47" spans="1:21" ht="42.75" customHeight="1">
      <c r="A47" s="3">
        <v>3</v>
      </c>
      <c r="B47" s="60" t="s">
        <v>18</v>
      </c>
      <c r="C47" s="6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16">
        <f t="shared" si="2"/>
        <v>0</v>
      </c>
      <c r="S47" s="16">
        <f t="shared" si="3"/>
        <v>0</v>
      </c>
      <c r="T47" s="16">
        <f t="shared" si="4"/>
        <v>0</v>
      </c>
      <c r="U47" s="16">
        <f t="shared" si="5"/>
        <v>0</v>
      </c>
    </row>
    <row r="48" spans="1:21" ht="41.25" customHeight="1">
      <c r="A48" s="3">
        <v>4</v>
      </c>
      <c r="B48" s="60" t="s">
        <v>12</v>
      </c>
      <c r="C48" s="61"/>
      <c r="D48" s="28">
        <v>20</v>
      </c>
      <c r="E48" s="28">
        <v>149</v>
      </c>
      <c r="F48" s="28">
        <v>65</v>
      </c>
      <c r="G48" s="28">
        <v>85</v>
      </c>
      <c r="H48" s="28">
        <v>5</v>
      </c>
      <c r="I48" s="28">
        <v>1</v>
      </c>
      <c r="J48" s="28">
        <v>1</v>
      </c>
      <c r="K48" s="28"/>
      <c r="L48" s="28">
        <v>157</v>
      </c>
      <c r="M48" s="28"/>
      <c r="N48" s="28">
        <v>12</v>
      </c>
      <c r="O48" s="28">
        <v>2</v>
      </c>
      <c r="P48" s="28"/>
      <c r="Q48" s="28"/>
      <c r="R48" s="16">
        <f t="shared" si="2"/>
        <v>169</v>
      </c>
      <c r="S48" s="16">
        <f t="shared" si="3"/>
        <v>169</v>
      </c>
      <c r="T48" s="16">
        <f t="shared" si="4"/>
        <v>157</v>
      </c>
      <c r="U48" s="16">
        <f t="shared" si="5"/>
        <v>157</v>
      </c>
    </row>
    <row r="49" spans="1:21" ht="41.25" customHeight="1">
      <c r="A49" s="3">
        <v>5</v>
      </c>
      <c r="B49" s="60" t="s">
        <v>19</v>
      </c>
      <c r="C49" s="6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16">
        <f t="shared" si="2"/>
        <v>0</v>
      </c>
      <c r="S49" s="16">
        <f t="shared" si="3"/>
        <v>0</v>
      </c>
      <c r="T49" s="16">
        <f t="shared" si="4"/>
        <v>0</v>
      </c>
      <c r="U49" s="16">
        <f t="shared" si="5"/>
        <v>0</v>
      </c>
    </row>
    <row r="50" spans="1:21" ht="55.5" customHeight="1">
      <c r="A50" s="3">
        <v>6</v>
      </c>
      <c r="B50" s="60" t="s">
        <v>63</v>
      </c>
      <c r="C50" s="6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16">
        <f t="shared" si="2"/>
        <v>0</v>
      </c>
      <c r="S50" s="16">
        <f t="shared" si="3"/>
        <v>0</v>
      </c>
      <c r="T50" s="16">
        <f t="shared" si="4"/>
        <v>0</v>
      </c>
      <c r="U50" s="16">
        <f t="shared" si="5"/>
        <v>0</v>
      </c>
    </row>
    <row r="51" spans="1:21" ht="39.75" customHeight="1">
      <c r="A51" s="3">
        <v>7</v>
      </c>
      <c r="B51" s="60" t="s">
        <v>13</v>
      </c>
      <c r="C51" s="6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16">
        <f t="shared" si="2"/>
        <v>0</v>
      </c>
      <c r="S51" s="16">
        <f t="shared" si="3"/>
        <v>0</v>
      </c>
      <c r="T51" s="16">
        <f t="shared" si="4"/>
        <v>0</v>
      </c>
      <c r="U51" s="16">
        <f t="shared" si="5"/>
        <v>0</v>
      </c>
    </row>
    <row r="52" spans="1:21" ht="27.75" customHeight="1">
      <c r="A52" s="3">
        <v>8</v>
      </c>
      <c r="B52" s="60" t="s">
        <v>15</v>
      </c>
      <c r="C52" s="61"/>
      <c r="D52" s="28">
        <v>3</v>
      </c>
      <c r="E52" s="28">
        <v>12</v>
      </c>
      <c r="F52" s="28">
        <v>1</v>
      </c>
      <c r="G52" s="28">
        <v>10</v>
      </c>
      <c r="H52" s="28"/>
      <c r="I52" s="28">
        <v>2</v>
      </c>
      <c r="J52" s="28">
        <v>2</v>
      </c>
      <c r="K52" s="28"/>
      <c r="L52" s="28">
        <v>15</v>
      </c>
      <c r="M52" s="28"/>
      <c r="N52" s="28"/>
      <c r="O52" s="28">
        <v>1</v>
      </c>
      <c r="P52" s="28"/>
      <c r="Q52" s="28"/>
      <c r="R52" s="16">
        <f t="shared" si="2"/>
        <v>15</v>
      </c>
      <c r="S52" s="16">
        <f t="shared" si="3"/>
        <v>15</v>
      </c>
      <c r="T52" s="16">
        <f t="shared" si="4"/>
        <v>15</v>
      </c>
      <c r="U52" s="16">
        <f t="shared" si="5"/>
        <v>15</v>
      </c>
    </row>
    <row r="53" spans="1:21" ht="27.75" customHeight="1">
      <c r="A53" s="3">
        <v>9</v>
      </c>
      <c r="B53" s="60" t="s">
        <v>14</v>
      </c>
      <c r="C53" s="61"/>
      <c r="D53" s="28">
        <v>1</v>
      </c>
      <c r="E53" s="28">
        <v>5</v>
      </c>
      <c r="F53" s="28"/>
      <c r="G53" s="28">
        <v>5</v>
      </c>
      <c r="H53" s="28"/>
      <c r="I53" s="28"/>
      <c r="J53" s="28"/>
      <c r="K53" s="28"/>
      <c r="L53" s="28">
        <v>5</v>
      </c>
      <c r="M53" s="28"/>
      <c r="N53" s="28">
        <v>1</v>
      </c>
      <c r="O53" s="28"/>
      <c r="P53" s="28"/>
      <c r="Q53" s="28"/>
      <c r="R53" s="16">
        <f t="shared" si="2"/>
        <v>6</v>
      </c>
      <c r="S53" s="16">
        <f t="shared" si="3"/>
        <v>6</v>
      </c>
      <c r="T53" s="16">
        <f t="shared" si="4"/>
        <v>5</v>
      </c>
      <c r="U53" s="16">
        <f t="shared" si="5"/>
        <v>5</v>
      </c>
    </row>
    <row r="54" spans="1:21" ht="40.5" customHeight="1">
      <c r="A54" s="62" t="s">
        <v>65</v>
      </c>
      <c r="B54" s="63"/>
      <c r="C54" s="64"/>
      <c r="D54" s="29">
        <f>SUM(D6+D12+D21+D29+D42+D44)</f>
        <v>24</v>
      </c>
      <c r="E54" s="29">
        <f t="shared" ref="E54:Q54" si="16">SUM(E6+E12+E21+E29+E42+E44)</f>
        <v>787</v>
      </c>
      <c r="F54" s="29">
        <f t="shared" si="16"/>
        <v>152</v>
      </c>
      <c r="G54" s="29">
        <f t="shared" si="16"/>
        <v>571</v>
      </c>
      <c r="H54" s="29">
        <f t="shared" si="16"/>
        <v>18</v>
      </c>
      <c r="I54" s="29">
        <f t="shared" si="16"/>
        <v>3</v>
      </c>
      <c r="J54" s="29">
        <f t="shared" si="16"/>
        <v>50</v>
      </c>
      <c r="K54" s="29">
        <f t="shared" si="16"/>
        <v>3</v>
      </c>
      <c r="L54" s="29">
        <f t="shared" si="16"/>
        <v>797</v>
      </c>
      <c r="M54" s="29">
        <f t="shared" si="16"/>
        <v>0</v>
      </c>
      <c r="N54" s="29">
        <f t="shared" si="16"/>
        <v>14</v>
      </c>
      <c r="O54" s="29">
        <f t="shared" si="16"/>
        <v>31</v>
      </c>
      <c r="P54" s="29">
        <f t="shared" si="16"/>
        <v>3</v>
      </c>
      <c r="Q54" s="29">
        <f t="shared" si="16"/>
        <v>3</v>
      </c>
      <c r="R54" s="19">
        <f t="shared" ref="R54:U54" si="17">R6+R12+R21+R29+R42+R44</f>
        <v>811</v>
      </c>
      <c r="S54" s="19">
        <f t="shared" si="17"/>
        <v>811</v>
      </c>
      <c r="T54" s="19">
        <f t="shared" si="17"/>
        <v>797</v>
      </c>
      <c r="U54" s="19">
        <f t="shared" si="17"/>
        <v>797</v>
      </c>
    </row>
    <row r="55" spans="1:21" ht="31.5" customHeight="1"/>
  </sheetData>
  <sheetProtection sheet="1" objects="1" scenarios="1"/>
  <mergeCells count="61"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0"/>
  </sheetPr>
  <dimension ref="A1:AF58"/>
  <sheetViews>
    <sheetView zoomScale="80" zoomScaleNormal="80" workbookViewId="0">
      <selection activeCell="K56" sqref="K56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28.140625" style="15" customWidth="1"/>
    <col min="4" max="5" width="13.140625" style="15" customWidth="1"/>
    <col min="6" max="6" width="10.42578125" style="15" customWidth="1"/>
    <col min="7" max="11" width="13.140625" style="15" customWidth="1"/>
    <col min="12" max="12" width="8.28515625" style="15" customWidth="1"/>
    <col min="13" max="13" width="10.85546875" style="15" customWidth="1"/>
    <col min="14" max="14" width="13.140625" style="15" customWidth="1"/>
    <col min="15" max="15" width="11.28515625" style="15" customWidth="1"/>
    <col min="16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60" customHeight="1">
      <c r="A1" s="57"/>
      <c r="B1" s="57"/>
      <c r="C1" s="14" t="s">
        <v>121</v>
      </c>
      <c r="D1" s="81"/>
      <c r="E1" s="57"/>
      <c r="F1" s="57"/>
      <c r="G1" s="57"/>
      <c r="H1" s="57"/>
      <c r="I1" s="57"/>
      <c r="J1" s="57"/>
      <c r="K1" s="57"/>
      <c r="L1" s="57"/>
      <c r="M1" s="57"/>
      <c r="N1" s="57" t="s">
        <v>62</v>
      </c>
      <c r="O1" s="57"/>
      <c r="P1" s="57"/>
      <c r="Q1" s="57"/>
    </row>
    <row r="2" spans="1:21" ht="114.75" customHeight="1">
      <c r="A2" s="71" t="s">
        <v>107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21" ht="51" customHeight="1">
      <c r="A3" s="82" t="s">
        <v>61</v>
      </c>
      <c r="B3" s="83"/>
      <c r="C3" s="83"/>
      <c r="D3" s="68" t="s">
        <v>25</v>
      </c>
      <c r="E3" s="68" t="s">
        <v>26</v>
      </c>
      <c r="F3" s="86" t="s">
        <v>27</v>
      </c>
      <c r="G3" s="86"/>
      <c r="H3" s="86"/>
      <c r="I3" s="86"/>
      <c r="J3" s="86"/>
      <c r="K3" s="86"/>
      <c r="L3" s="86"/>
      <c r="M3" s="68" t="s">
        <v>32</v>
      </c>
      <c r="N3" s="68" t="s">
        <v>33</v>
      </c>
      <c r="O3" s="68" t="s">
        <v>34</v>
      </c>
      <c r="P3" s="69" t="s">
        <v>55</v>
      </c>
      <c r="Q3" s="70"/>
    </row>
    <row r="4" spans="1:21" ht="141.75" customHeight="1">
      <c r="A4" s="84"/>
      <c r="B4" s="85"/>
      <c r="C4" s="85"/>
      <c r="D4" s="68"/>
      <c r="E4" s="68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68"/>
      <c r="N4" s="68"/>
      <c r="O4" s="68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74" t="s">
        <v>0</v>
      </c>
      <c r="B6" s="75"/>
      <c r="C6" s="76"/>
      <c r="D6" s="33">
        <f>SUM(D7:D11)</f>
        <v>0</v>
      </c>
      <c r="E6" s="33">
        <f t="shared" ref="E6:Q6" si="0">SUM(E7:E11)</f>
        <v>266</v>
      </c>
      <c r="F6" s="33">
        <f t="shared" si="0"/>
        <v>26</v>
      </c>
      <c r="G6" s="33">
        <f t="shared" si="0"/>
        <v>170</v>
      </c>
      <c r="H6" s="33">
        <f t="shared" si="0"/>
        <v>65</v>
      </c>
      <c r="I6" s="33">
        <f t="shared" si="0"/>
        <v>1</v>
      </c>
      <c r="J6" s="33">
        <f t="shared" si="0"/>
        <v>1</v>
      </c>
      <c r="K6" s="33">
        <f t="shared" si="0"/>
        <v>0</v>
      </c>
      <c r="L6" s="33">
        <f t="shared" si="0"/>
        <v>263</v>
      </c>
      <c r="M6" s="33">
        <f t="shared" si="0"/>
        <v>0</v>
      </c>
      <c r="N6" s="33">
        <f t="shared" si="0"/>
        <v>2</v>
      </c>
      <c r="O6" s="33">
        <f t="shared" si="0"/>
        <v>102</v>
      </c>
      <c r="P6" s="33">
        <f t="shared" si="0"/>
        <v>6</v>
      </c>
      <c r="Q6" s="33">
        <f t="shared" si="0"/>
        <v>55</v>
      </c>
      <c r="R6" s="16">
        <f t="shared" ref="R6:U6" si="1">SUM(R7:R11)</f>
        <v>266</v>
      </c>
      <c r="S6" s="16">
        <f t="shared" si="1"/>
        <v>265</v>
      </c>
      <c r="T6" s="16">
        <f t="shared" si="1"/>
        <v>263</v>
      </c>
      <c r="U6" s="16">
        <f t="shared" si="1"/>
        <v>263</v>
      </c>
    </row>
    <row r="7" spans="1:21" ht="46.5" customHeight="1">
      <c r="A7" s="3">
        <v>1</v>
      </c>
      <c r="B7" s="77" t="s">
        <v>2</v>
      </c>
      <c r="C7" s="78"/>
      <c r="D7" s="28"/>
      <c r="E7" s="28">
        <v>134</v>
      </c>
      <c r="F7" s="28">
        <v>17</v>
      </c>
      <c r="G7" s="28">
        <v>78</v>
      </c>
      <c r="H7" s="28">
        <v>38</v>
      </c>
      <c r="I7" s="28"/>
      <c r="J7" s="28">
        <v>1</v>
      </c>
      <c r="K7" s="28"/>
      <c r="L7" s="28">
        <v>134</v>
      </c>
      <c r="M7" s="28"/>
      <c r="N7" s="28"/>
      <c r="O7" s="28">
        <v>60</v>
      </c>
      <c r="P7" s="28">
        <v>2</v>
      </c>
      <c r="Q7" s="28">
        <v>35</v>
      </c>
      <c r="R7" s="16">
        <f t="shared" ref="R7:R53" si="2">SUM(D7:E7)</f>
        <v>134</v>
      </c>
      <c r="S7" s="16">
        <f t="shared" ref="S7:S53" si="3">SUM(L7:N7)</f>
        <v>134</v>
      </c>
      <c r="T7" s="16">
        <f t="shared" ref="T7:T53" si="4">L7</f>
        <v>134</v>
      </c>
      <c r="U7" s="16">
        <f t="shared" ref="U7:U53" si="5">SUM(F7:K7)</f>
        <v>134</v>
      </c>
    </row>
    <row r="8" spans="1:21" ht="42" customHeight="1">
      <c r="A8" s="3">
        <v>2</v>
      </c>
      <c r="B8" s="77" t="s">
        <v>64</v>
      </c>
      <c r="C8" s="78"/>
      <c r="D8" s="28"/>
      <c r="E8" s="28">
        <v>102</v>
      </c>
      <c r="F8" s="28">
        <v>3</v>
      </c>
      <c r="G8" s="28">
        <v>71</v>
      </c>
      <c r="H8" s="28">
        <v>26</v>
      </c>
      <c r="I8" s="28"/>
      <c r="J8" s="28"/>
      <c r="K8" s="28"/>
      <c r="L8" s="28">
        <v>100</v>
      </c>
      <c r="M8" s="28"/>
      <c r="N8" s="28">
        <v>2</v>
      </c>
      <c r="O8" s="28">
        <v>33</v>
      </c>
      <c r="P8" s="28">
        <v>2</v>
      </c>
      <c r="Q8" s="28">
        <v>18</v>
      </c>
      <c r="R8" s="16">
        <f t="shared" si="2"/>
        <v>102</v>
      </c>
      <c r="S8" s="16">
        <f t="shared" si="3"/>
        <v>102</v>
      </c>
      <c r="T8" s="16">
        <f t="shared" si="4"/>
        <v>100</v>
      </c>
      <c r="U8" s="16">
        <f t="shared" si="5"/>
        <v>100</v>
      </c>
    </row>
    <row r="9" spans="1:21" ht="46.5" customHeight="1">
      <c r="A9" s="3">
        <v>3</v>
      </c>
      <c r="B9" s="77" t="s">
        <v>1</v>
      </c>
      <c r="C9" s="78"/>
      <c r="D9" s="28"/>
      <c r="E9" s="28">
        <v>12</v>
      </c>
      <c r="F9" s="28">
        <v>4</v>
      </c>
      <c r="G9" s="28">
        <v>7</v>
      </c>
      <c r="H9" s="28">
        <v>1</v>
      </c>
      <c r="I9" s="28"/>
      <c r="J9" s="28"/>
      <c r="K9" s="28"/>
      <c r="L9" s="28">
        <v>12</v>
      </c>
      <c r="M9" s="28"/>
      <c r="N9" s="28"/>
      <c r="O9" s="28">
        <v>4</v>
      </c>
      <c r="P9" s="28"/>
      <c r="Q9" s="28"/>
      <c r="R9" s="16">
        <f t="shared" si="2"/>
        <v>12</v>
      </c>
      <c r="S9" s="16">
        <f t="shared" si="3"/>
        <v>12</v>
      </c>
      <c r="T9" s="16">
        <f t="shared" si="4"/>
        <v>12</v>
      </c>
      <c r="U9" s="16">
        <f t="shared" si="5"/>
        <v>12</v>
      </c>
    </row>
    <row r="10" spans="1:21" ht="46.5" customHeight="1">
      <c r="A10" s="5">
        <v>4</v>
      </c>
      <c r="B10" s="77" t="s">
        <v>59</v>
      </c>
      <c r="C10" s="87"/>
      <c r="D10" s="28"/>
      <c r="E10" s="28">
        <v>3</v>
      </c>
      <c r="F10" s="28">
        <v>1</v>
      </c>
      <c r="G10" s="28">
        <v>2</v>
      </c>
      <c r="H10" s="28"/>
      <c r="I10" s="28"/>
      <c r="J10" s="28"/>
      <c r="K10" s="28"/>
      <c r="L10" s="28">
        <v>3</v>
      </c>
      <c r="M10" s="28"/>
      <c r="N10" s="28"/>
      <c r="O10" s="28"/>
      <c r="P10" s="28"/>
      <c r="Q10" s="28"/>
      <c r="R10" s="16">
        <f t="shared" si="2"/>
        <v>3</v>
      </c>
      <c r="S10" s="16">
        <f t="shared" si="3"/>
        <v>3</v>
      </c>
      <c r="T10" s="16">
        <f t="shared" si="4"/>
        <v>3</v>
      </c>
      <c r="U10" s="16">
        <f t="shared" si="5"/>
        <v>3</v>
      </c>
    </row>
    <row r="11" spans="1:21" ht="41.25" customHeight="1">
      <c r="A11" s="5">
        <v>5</v>
      </c>
      <c r="B11" s="79" t="s">
        <v>60</v>
      </c>
      <c r="C11" s="79"/>
      <c r="D11" s="28"/>
      <c r="E11" s="28">
        <v>15</v>
      </c>
      <c r="F11" s="28">
        <v>1</v>
      </c>
      <c r="G11" s="28">
        <v>12</v>
      </c>
      <c r="H11" s="28"/>
      <c r="I11" s="28">
        <v>1</v>
      </c>
      <c r="J11" s="28"/>
      <c r="K11" s="28"/>
      <c r="L11" s="28">
        <v>14</v>
      </c>
      <c r="M11" s="28"/>
      <c r="N11" s="28"/>
      <c r="O11" s="28">
        <v>5</v>
      </c>
      <c r="P11" s="28">
        <v>2</v>
      </c>
      <c r="Q11" s="28">
        <v>2</v>
      </c>
      <c r="R11" s="16">
        <f t="shared" si="2"/>
        <v>15</v>
      </c>
      <c r="S11" s="16">
        <f t="shared" si="3"/>
        <v>14</v>
      </c>
      <c r="T11" s="16">
        <f t="shared" si="4"/>
        <v>14</v>
      </c>
      <c r="U11" s="16">
        <f t="shared" si="5"/>
        <v>14</v>
      </c>
    </row>
    <row r="12" spans="1:21" ht="63" customHeight="1">
      <c r="A12" s="74" t="s">
        <v>3</v>
      </c>
      <c r="B12" s="80"/>
      <c r="C12" s="80"/>
      <c r="D12" s="28">
        <f>SUM(D13:D20)</f>
        <v>0</v>
      </c>
      <c r="E12" s="28">
        <f t="shared" ref="E12:Q12" si="6">SUM(E13:E20)</f>
        <v>0</v>
      </c>
      <c r="F12" s="28">
        <f t="shared" si="6"/>
        <v>0</v>
      </c>
      <c r="G12" s="28">
        <f t="shared" si="6"/>
        <v>0</v>
      </c>
      <c r="H12" s="28">
        <f t="shared" si="6"/>
        <v>0</v>
      </c>
      <c r="I12" s="28">
        <f t="shared" si="6"/>
        <v>0</v>
      </c>
      <c r="J12" s="28">
        <f t="shared" si="6"/>
        <v>0</v>
      </c>
      <c r="K12" s="28">
        <f t="shared" si="6"/>
        <v>0</v>
      </c>
      <c r="L12" s="28">
        <f t="shared" si="6"/>
        <v>0</v>
      </c>
      <c r="M12" s="28">
        <f t="shared" si="6"/>
        <v>0</v>
      </c>
      <c r="N12" s="28">
        <f t="shared" si="6"/>
        <v>0</v>
      </c>
      <c r="O12" s="28">
        <f t="shared" si="6"/>
        <v>0</v>
      </c>
      <c r="P12" s="28">
        <f t="shared" si="6"/>
        <v>0</v>
      </c>
      <c r="Q12" s="28">
        <f t="shared" si="6"/>
        <v>0</v>
      </c>
      <c r="R12" s="17">
        <f t="shared" ref="R12:U12" si="7">SUM(R13:R20)</f>
        <v>0</v>
      </c>
      <c r="S12" s="17">
        <f t="shared" si="7"/>
        <v>0</v>
      </c>
      <c r="T12" s="17">
        <f t="shared" si="7"/>
        <v>0</v>
      </c>
      <c r="U12" s="17">
        <f t="shared" si="7"/>
        <v>0</v>
      </c>
    </row>
    <row r="13" spans="1:21" ht="47.25" customHeight="1">
      <c r="A13" s="3">
        <v>1</v>
      </c>
      <c r="B13" s="60" t="s">
        <v>4</v>
      </c>
      <c r="C13" s="61"/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16">
        <f t="shared" si="2"/>
        <v>0</v>
      </c>
      <c r="S13" s="16">
        <f t="shared" si="3"/>
        <v>0</v>
      </c>
      <c r="T13" s="16">
        <f t="shared" si="4"/>
        <v>0</v>
      </c>
      <c r="U13" s="16">
        <f t="shared" si="5"/>
        <v>0</v>
      </c>
    </row>
    <row r="14" spans="1:21" ht="54" customHeight="1">
      <c r="A14" s="3">
        <v>2</v>
      </c>
      <c r="B14" s="60" t="s">
        <v>5</v>
      </c>
      <c r="C14" s="61"/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16">
        <f t="shared" si="2"/>
        <v>0</v>
      </c>
      <c r="S14" s="16">
        <f t="shared" si="3"/>
        <v>0</v>
      </c>
      <c r="T14" s="16">
        <f t="shared" si="4"/>
        <v>0</v>
      </c>
      <c r="U14" s="16">
        <f t="shared" si="5"/>
        <v>0</v>
      </c>
    </row>
    <row r="15" spans="1:21" ht="42" customHeight="1">
      <c r="A15" s="4">
        <v>3</v>
      </c>
      <c r="B15" s="60" t="s">
        <v>6</v>
      </c>
      <c r="C15" s="61"/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16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</row>
    <row r="16" spans="1:21" ht="57" customHeight="1">
      <c r="A16" s="3">
        <v>4</v>
      </c>
      <c r="B16" s="60" t="s">
        <v>7</v>
      </c>
      <c r="C16" s="61"/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16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</row>
    <row r="17" spans="1:32" ht="38.25" customHeight="1">
      <c r="A17" s="3">
        <v>5</v>
      </c>
      <c r="B17" s="60" t="s">
        <v>8</v>
      </c>
      <c r="C17" s="61"/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16">
        <f t="shared" si="2"/>
        <v>0</v>
      </c>
      <c r="S17" s="16">
        <f t="shared" si="3"/>
        <v>0</v>
      </c>
      <c r="T17" s="16">
        <f t="shared" si="4"/>
        <v>0</v>
      </c>
      <c r="U17" s="16">
        <f t="shared" si="5"/>
        <v>0</v>
      </c>
    </row>
    <row r="18" spans="1:32" ht="47.25" customHeight="1">
      <c r="A18" s="4">
        <v>6</v>
      </c>
      <c r="B18" s="60" t="s">
        <v>9</v>
      </c>
      <c r="C18" s="61"/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16">
        <f t="shared" si="2"/>
        <v>0</v>
      </c>
      <c r="S18" s="16">
        <f t="shared" si="3"/>
        <v>0</v>
      </c>
      <c r="T18" s="16">
        <f t="shared" si="4"/>
        <v>0</v>
      </c>
      <c r="U18" s="16">
        <f t="shared" si="5"/>
        <v>0</v>
      </c>
    </row>
    <row r="19" spans="1:32" ht="44.25" customHeight="1">
      <c r="A19" s="3">
        <v>7</v>
      </c>
      <c r="B19" s="60" t="s">
        <v>10</v>
      </c>
      <c r="C19" s="61"/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16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</row>
    <row r="20" spans="1:32" ht="45.75" customHeight="1">
      <c r="A20" s="3">
        <v>8</v>
      </c>
      <c r="B20" s="60" t="s">
        <v>11</v>
      </c>
      <c r="C20" s="61"/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16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</row>
    <row r="21" spans="1:32" ht="42" customHeight="1">
      <c r="A21" s="66" t="s">
        <v>48</v>
      </c>
      <c r="B21" s="66"/>
      <c r="C21" s="66"/>
      <c r="D21" s="28">
        <f>SUM(D22:D28)</f>
        <v>0</v>
      </c>
      <c r="E21" s="28">
        <f t="shared" ref="E21:Q21" si="8">SUM(E22:E28)</f>
        <v>1307</v>
      </c>
      <c r="F21" s="28">
        <f t="shared" si="8"/>
        <v>123</v>
      </c>
      <c r="G21" s="28">
        <f t="shared" si="8"/>
        <v>1098</v>
      </c>
      <c r="H21" s="28">
        <f t="shared" si="8"/>
        <v>27</v>
      </c>
      <c r="I21" s="28">
        <f t="shared" si="8"/>
        <v>0</v>
      </c>
      <c r="J21" s="28">
        <f t="shared" si="8"/>
        <v>59</v>
      </c>
      <c r="K21" s="28">
        <f t="shared" si="8"/>
        <v>0</v>
      </c>
      <c r="L21" s="28">
        <f t="shared" si="8"/>
        <v>1307</v>
      </c>
      <c r="M21" s="28">
        <f t="shared" si="8"/>
        <v>0</v>
      </c>
      <c r="N21" s="28">
        <f t="shared" si="8"/>
        <v>0</v>
      </c>
      <c r="O21" s="28">
        <f t="shared" si="8"/>
        <v>8</v>
      </c>
      <c r="P21" s="28">
        <f t="shared" si="8"/>
        <v>0</v>
      </c>
      <c r="Q21" s="28">
        <f t="shared" si="8"/>
        <v>3</v>
      </c>
      <c r="R21" s="17">
        <f t="shared" ref="R21:U21" si="9">SUM(R22:R28)</f>
        <v>1307</v>
      </c>
      <c r="S21" s="17">
        <f t="shared" si="9"/>
        <v>1307</v>
      </c>
      <c r="T21" s="17">
        <f t="shared" si="9"/>
        <v>1307</v>
      </c>
      <c r="U21" s="17">
        <f t="shared" si="9"/>
        <v>1307</v>
      </c>
    </row>
    <row r="22" spans="1:32" ht="42" customHeight="1">
      <c r="A22" s="30">
        <v>1</v>
      </c>
      <c r="B22" s="88" t="s">
        <v>36</v>
      </c>
      <c r="C22" s="89"/>
      <c r="D22" s="28">
        <v>0</v>
      </c>
      <c r="E22" s="28">
        <v>541</v>
      </c>
      <c r="F22" s="28">
        <v>80</v>
      </c>
      <c r="G22" s="28">
        <v>441</v>
      </c>
      <c r="H22" s="28">
        <v>3</v>
      </c>
      <c r="I22" s="28">
        <v>0</v>
      </c>
      <c r="J22" s="28">
        <v>17</v>
      </c>
      <c r="K22" s="28">
        <v>0</v>
      </c>
      <c r="L22" s="28">
        <v>541</v>
      </c>
      <c r="M22" s="28">
        <v>0</v>
      </c>
      <c r="N22" s="28">
        <v>0</v>
      </c>
      <c r="O22" s="28">
        <v>6</v>
      </c>
      <c r="P22" s="28">
        <v>0</v>
      </c>
      <c r="Q22" s="28">
        <v>2</v>
      </c>
      <c r="R22" s="16">
        <f t="shared" si="2"/>
        <v>541</v>
      </c>
      <c r="S22" s="16">
        <f t="shared" si="3"/>
        <v>541</v>
      </c>
      <c r="T22" s="16">
        <f t="shared" si="4"/>
        <v>541</v>
      </c>
      <c r="U22" s="16">
        <f t="shared" si="5"/>
        <v>541</v>
      </c>
    </row>
    <row r="23" spans="1:32" s="2" customFormat="1" ht="45" customHeight="1">
      <c r="A23" s="30">
        <v>2</v>
      </c>
      <c r="B23" s="88" t="s">
        <v>37</v>
      </c>
      <c r="C23" s="89"/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16">
        <f t="shared" si="2"/>
        <v>0</v>
      </c>
      <c r="S23" s="16">
        <f t="shared" si="3"/>
        <v>0</v>
      </c>
      <c r="T23" s="16">
        <f t="shared" si="4"/>
        <v>0</v>
      </c>
      <c r="U23" s="16">
        <f t="shared" si="5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90" t="s">
        <v>38</v>
      </c>
      <c r="C24" s="91"/>
      <c r="D24" s="28">
        <v>0</v>
      </c>
      <c r="E24" s="28"/>
      <c r="F24" s="28">
        <v>0</v>
      </c>
      <c r="G24" s="28"/>
      <c r="H24" s="28">
        <v>0</v>
      </c>
      <c r="I24" s="28">
        <v>0</v>
      </c>
      <c r="J24" s="28">
        <v>0</v>
      </c>
      <c r="K24" s="28">
        <v>0</v>
      </c>
      <c r="L24" s="28"/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16">
        <f t="shared" si="2"/>
        <v>0</v>
      </c>
      <c r="S24" s="16">
        <f t="shared" si="3"/>
        <v>0</v>
      </c>
      <c r="T24" s="16">
        <f t="shared" si="4"/>
        <v>0</v>
      </c>
      <c r="U24" s="16">
        <f t="shared" si="5"/>
        <v>0</v>
      </c>
    </row>
    <row r="25" spans="1:32" ht="42" customHeight="1">
      <c r="A25" s="3">
        <v>4</v>
      </c>
      <c r="B25" s="92" t="s">
        <v>39</v>
      </c>
      <c r="C25" s="91"/>
      <c r="D25" s="28">
        <v>0</v>
      </c>
      <c r="E25" s="28">
        <v>151</v>
      </c>
      <c r="F25" s="28">
        <v>9</v>
      </c>
      <c r="G25" s="28">
        <v>130</v>
      </c>
      <c r="H25" s="28">
        <v>4</v>
      </c>
      <c r="I25" s="28"/>
      <c r="J25" s="28">
        <v>8</v>
      </c>
      <c r="K25" s="28">
        <v>0</v>
      </c>
      <c r="L25" s="28">
        <v>151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16">
        <f t="shared" si="2"/>
        <v>151</v>
      </c>
      <c r="S25" s="16">
        <f t="shared" si="3"/>
        <v>151</v>
      </c>
      <c r="T25" s="16">
        <f t="shared" si="4"/>
        <v>151</v>
      </c>
      <c r="U25" s="16">
        <f t="shared" si="5"/>
        <v>151</v>
      </c>
    </row>
    <row r="26" spans="1:32" ht="76.5" customHeight="1">
      <c r="A26" s="30">
        <v>5</v>
      </c>
      <c r="B26" s="92" t="s">
        <v>41</v>
      </c>
      <c r="C26" s="91"/>
      <c r="D26" s="28">
        <v>0</v>
      </c>
      <c r="E26" s="28">
        <v>42</v>
      </c>
      <c r="F26" s="28">
        <v>7</v>
      </c>
      <c r="G26" s="28">
        <v>20</v>
      </c>
      <c r="H26" s="28">
        <v>8</v>
      </c>
      <c r="I26" s="28"/>
      <c r="J26" s="28">
        <v>7</v>
      </c>
      <c r="K26" s="28"/>
      <c r="L26" s="28">
        <v>42</v>
      </c>
      <c r="M26" s="28">
        <v>0</v>
      </c>
      <c r="N26" s="28">
        <v>0</v>
      </c>
      <c r="O26" s="28">
        <v>1</v>
      </c>
      <c r="P26" s="28">
        <v>0</v>
      </c>
      <c r="Q26" s="28">
        <v>1</v>
      </c>
      <c r="R26" s="16">
        <f t="shared" si="2"/>
        <v>42</v>
      </c>
      <c r="S26" s="16">
        <f t="shared" si="3"/>
        <v>42</v>
      </c>
      <c r="T26" s="16">
        <f t="shared" si="4"/>
        <v>42</v>
      </c>
      <c r="U26" s="16">
        <f t="shared" si="5"/>
        <v>42</v>
      </c>
    </row>
    <row r="27" spans="1:32" ht="92.25" customHeight="1">
      <c r="A27" s="3">
        <v>6</v>
      </c>
      <c r="B27" s="92" t="s">
        <v>40</v>
      </c>
      <c r="C27" s="91"/>
      <c r="D27" s="28">
        <v>0</v>
      </c>
      <c r="E27" s="28">
        <v>573</v>
      </c>
      <c r="F27" s="28">
        <v>27</v>
      </c>
      <c r="G27" s="28">
        <v>507</v>
      </c>
      <c r="H27" s="28">
        <v>12</v>
      </c>
      <c r="I27" s="28"/>
      <c r="J27" s="28">
        <v>27</v>
      </c>
      <c r="K27" s="28"/>
      <c r="L27" s="28">
        <v>573</v>
      </c>
      <c r="M27" s="28">
        <v>0</v>
      </c>
      <c r="N27" s="28">
        <v>0</v>
      </c>
      <c r="O27" s="28">
        <v>1</v>
      </c>
      <c r="P27" s="28">
        <v>0</v>
      </c>
      <c r="Q27" s="28">
        <v>0</v>
      </c>
      <c r="R27" s="16">
        <f t="shared" si="2"/>
        <v>573</v>
      </c>
      <c r="S27" s="16">
        <f t="shared" si="3"/>
        <v>573</v>
      </c>
      <c r="T27" s="16">
        <f t="shared" si="4"/>
        <v>573</v>
      </c>
      <c r="U27" s="16">
        <f t="shared" si="5"/>
        <v>573</v>
      </c>
    </row>
    <row r="28" spans="1:32" ht="84" customHeight="1">
      <c r="A28" s="3">
        <v>7</v>
      </c>
      <c r="B28" s="92" t="s">
        <v>42</v>
      </c>
      <c r="C28" s="91"/>
      <c r="D28" s="28">
        <v>0</v>
      </c>
      <c r="E28" s="28"/>
      <c r="F28" s="28"/>
      <c r="G28" s="28"/>
      <c r="H28" s="28"/>
      <c r="I28" s="28"/>
      <c r="J28" s="28"/>
      <c r="K28" s="28"/>
      <c r="L28" s="28"/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16">
        <f t="shared" si="2"/>
        <v>0</v>
      </c>
      <c r="S28" s="16">
        <f t="shared" si="3"/>
        <v>0</v>
      </c>
      <c r="T28" s="16">
        <f t="shared" si="4"/>
        <v>0</v>
      </c>
      <c r="U28" s="16">
        <f t="shared" si="5"/>
        <v>0</v>
      </c>
    </row>
    <row r="29" spans="1:32" ht="56.25" customHeight="1">
      <c r="A29" s="66" t="s">
        <v>49</v>
      </c>
      <c r="B29" s="66"/>
      <c r="C29" s="66"/>
      <c r="D29" s="28">
        <f>SUM(D30:D41)</f>
        <v>0</v>
      </c>
      <c r="E29" s="28">
        <f t="shared" ref="E29:Q29" si="10">SUM(E30:E41)</f>
        <v>41</v>
      </c>
      <c r="F29" s="28">
        <f t="shared" si="10"/>
        <v>10</v>
      </c>
      <c r="G29" s="28">
        <f>SUM(G30:G41)</f>
        <v>27</v>
      </c>
      <c r="H29" s="28">
        <f t="shared" si="10"/>
        <v>0</v>
      </c>
      <c r="I29" s="28">
        <f t="shared" si="10"/>
        <v>0</v>
      </c>
      <c r="J29" s="28">
        <f t="shared" si="10"/>
        <v>4</v>
      </c>
      <c r="K29" s="28">
        <f t="shared" si="10"/>
        <v>0</v>
      </c>
      <c r="L29" s="28">
        <f t="shared" si="10"/>
        <v>41</v>
      </c>
      <c r="M29" s="28">
        <f t="shared" si="10"/>
        <v>0</v>
      </c>
      <c r="N29" s="28">
        <f t="shared" si="10"/>
        <v>0</v>
      </c>
      <c r="O29" s="28">
        <f t="shared" si="10"/>
        <v>4</v>
      </c>
      <c r="P29" s="28">
        <f t="shared" si="10"/>
        <v>0</v>
      </c>
      <c r="Q29" s="28">
        <f t="shared" si="10"/>
        <v>1</v>
      </c>
      <c r="R29" s="17">
        <f t="shared" ref="R29:U29" si="11">SUM(R30:R41)</f>
        <v>41</v>
      </c>
      <c r="S29" s="17">
        <f t="shared" si="11"/>
        <v>41</v>
      </c>
      <c r="T29" s="17">
        <f t="shared" si="11"/>
        <v>41</v>
      </c>
      <c r="U29" s="17">
        <f t="shared" si="11"/>
        <v>41</v>
      </c>
    </row>
    <row r="30" spans="1:32" ht="44.25" customHeight="1">
      <c r="A30" s="3">
        <v>1</v>
      </c>
      <c r="B30" s="60" t="s">
        <v>20</v>
      </c>
      <c r="C30" s="61"/>
      <c r="D30" s="28">
        <v>0</v>
      </c>
      <c r="E30" s="28">
        <v>9</v>
      </c>
      <c r="F30" s="28">
        <v>2</v>
      </c>
      <c r="G30" s="28">
        <v>7</v>
      </c>
      <c r="H30" s="28"/>
      <c r="I30" s="28"/>
      <c r="J30" s="28"/>
      <c r="K30" s="28"/>
      <c r="L30" s="28">
        <v>9</v>
      </c>
      <c r="M30" s="28"/>
      <c r="N30" s="28">
        <v>0</v>
      </c>
      <c r="O30" s="28">
        <v>0</v>
      </c>
      <c r="P30" s="28">
        <v>0</v>
      </c>
      <c r="Q30" s="28">
        <v>0</v>
      </c>
      <c r="R30" s="16">
        <f t="shared" si="2"/>
        <v>9</v>
      </c>
      <c r="S30" s="16">
        <f t="shared" si="3"/>
        <v>9</v>
      </c>
      <c r="T30" s="16">
        <f t="shared" si="4"/>
        <v>9</v>
      </c>
      <c r="U30" s="16">
        <f t="shared" si="5"/>
        <v>9</v>
      </c>
    </row>
    <row r="31" spans="1:32" ht="37.5" customHeight="1">
      <c r="A31" s="3">
        <v>2</v>
      </c>
      <c r="B31" s="60" t="s">
        <v>21</v>
      </c>
      <c r="C31" s="61"/>
      <c r="D31" s="28">
        <v>0</v>
      </c>
      <c r="E31" s="28">
        <v>3</v>
      </c>
      <c r="F31" s="28"/>
      <c r="G31" s="28">
        <v>3</v>
      </c>
      <c r="H31" s="28"/>
      <c r="I31" s="28"/>
      <c r="J31" s="28"/>
      <c r="K31" s="28"/>
      <c r="L31" s="28">
        <v>3</v>
      </c>
      <c r="M31" s="28"/>
      <c r="N31" s="28">
        <v>0</v>
      </c>
      <c r="O31" s="28">
        <v>0</v>
      </c>
      <c r="P31" s="28">
        <v>0</v>
      </c>
      <c r="Q31" s="28">
        <v>0</v>
      </c>
      <c r="R31" s="16">
        <f t="shared" si="2"/>
        <v>3</v>
      </c>
      <c r="S31" s="16">
        <f t="shared" si="3"/>
        <v>3</v>
      </c>
      <c r="T31" s="16">
        <f t="shared" si="4"/>
        <v>3</v>
      </c>
      <c r="U31" s="16">
        <f t="shared" si="5"/>
        <v>3</v>
      </c>
    </row>
    <row r="32" spans="1:32" ht="51.75" customHeight="1">
      <c r="A32" s="3">
        <v>3</v>
      </c>
      <c r="B32" s="60" t="s">
        <v>22</v>
      </c>
      <c r="C32" s="61"/>
      <c r="D32" s="28">
        <v>0</v>
      </c>
      <c r="E32" s="28"/>
      <c r="F32" s="28"/>
      <c r="G32" s="28"/>
      <c r="H32" s="28"/>
      <c r="I32" s="28"/>
      <c r="J32" s="28"/>
      <c r="K32" s="28"/>
      <c r="L32" s="28"/>
      <c r="M32" s="28"/>
      <c r="N32" s="28">
        <v>0</v>
      </c>
      <c r="O32" s="28">
        <v>0</v>
      </c>
      <c r="P32" s="28">
        <v>0</v>
      </c>
      <c r="Q32" s="28">
        <v>0</v>
      </c>
      <c r="R32" s="16">
        <f t="shared" si="2"/>
        <v>0</v>
      </c>
      <c r="S32" s="16">
        <f t="shared" si="3"/>
        <v>0</v>
      </c>
      <c r="T32" s="16">
        <f t="shared" si="4"/>
        <v>0</v>
      </c>
      <c r="U32" s="16">
        <f t="shared" si="5"/>
        <v>0</v>
      </c>
    </row>
    <row r="33" spans="1:21" ht="52.5" customHeight="1">
      <c r="A33" s="3">
        <v>4</v>
      </c>
      <c r="B33" s="60" t="s">
        <v>23</v>
      </c>
      <c r="C33" s="61"/>
      <c r="D33" s="28">
        <v>0</v>
      </c>
      <c r="E33" s="28">
        <v>27</v>
      </c>
      <c r="F33" s="28">
        <v>8</v>
      </c>
      <c r="G33" s="28">
        <v>17</v>
      </c>
      <c r="H33" s="28"/>
      <c r="I33" s="28"/>
      <c r="J33" s="28">
        <v>2</v>
      </c>
      <c r="K33" s="28"/>
      <c r="L33" s="28">
        <v>27</v>
      </c>
      <c r="M33" s="28"/>
      <c r="N33" s="28">
        <v>0</v>
      </c>
      <c r="O33" s="28"/>
      <c r="P33" s="28">
        <v>0</v>
      </c>
      <c r="Q33" s="28">
        <v>0</v>
      </c>
      <c r="R33" s="16">
        <f t="shared" si="2"/>
        <v>27</v>
      </c>
      <c r="S33" s="16">
        <f t="shared" si="3"/>
        <v>27</v>
      </c>
      <c r="T33" s="16">
        <f t="shared" si="4"/>
        <v>27</v>
      </c>
      <c r="U33" s="16">
        <f t="shared" si="5"/>
        <v>27</v>
      </c>
    </row>
    <row r="34" spans="1:21" ht="43.5" customHeight="1">
      <c r="A34" s="3">
        <v>5</v>
      </c>
      <c r="B34" s="60" t="s">
        <v>24</v>
      </c>
      <c r="C34" s="61"/>
      <c r="D34" s="28">
        <v>0</v>
      </c>
      <c r="E34" s="28"/>
      <c r="F34" s="28"/>
      <c r="G34" s="28"/>
      <c r="H34" s="28"/>
      <c r="I34" s="28"/>
      <c r="J34" s="28"/>
      <c r="K34" s="28"/>
      <c r="L34" s="28"/>
      <c r="M34" s="28"/>
      <c r="N34" s="28">
        <v>0</v>
      </c>
      <c r="O34" s="28">
        <v>0</v>
      </c>
      <c r="P34" s="28">
        <v>0</v>
      </c>
      <c r="Q34" s="28">
        <v>0</v>
      </c>
      <c r="R34" s="16">
        <f t="shared" si="2"/>
        <v>0</v>
      </c>
      <c r="S34" s="16">
        <f t="shared" si="3"/>
        <v>0</v>
      </c>
      <c r="T34" s="16">
        <f t="shared" si="4"/>
        <v>0</v>
      </c>
      <c r="U34" s="16">
        <f t="shared" si="5"/>
        <v>0</v>
      </c>
    </row>
    <row r="35" spans="1:21" ht="51" customHeight="1">
      <c r="A35" s="3">
        <v>6</v>
      </c>
      <c r="B35" s="60" t="s">
        <v>43</v>
      </c>
      <c r="C35" s="61"/>
      <c r="D35" s="28">
        <v>0</v>
      </c>
      <c r="E35" s="28"/>
      <c r="F35" s="28"/>
      <c r="G35" s="28"/>
      <c r="H35" s="28"/>
      <c r="I35" s="28"/>
      <c r="J35" s="28"/>
      <c r="K35" s="28"/>
      <c r="L35" s="28"/>
      <c r="M35" s="28"/>
      <c r="N35" s="28">
        <v>0</v>
      </c>
      <c r="O35" s="28">
        <v>0</v>
      </c>
      <c r="P35" s="28">
        <v>0</v>
      </c>
      <c r="Q35" s="28">
        <v>0</v>
      </c>
      <c r="R35" s="16">
        <f t="shared" si="2"/>
        <v>0</v>
      </c>
      <c r="S35" s="16">
        <f t="shared" si="3"/>
        <v>0</v>
      </c>
      <c r="T35" s="16">
        <f t="shared" si="4"/>
        <v>0</v>
      </c>
      <c r="U35" s="16">
        <f t="shared" si="5"/>
        <v>0</v>
      </c>
    </row>
    <row r="36" spans="1:21" ht="45.75" customHeight="1">
      <c r="A36" s="3">
        <v>7</v>
      </c>
      <c r="B36" s="67" t="s">
        <v>50</v>
      </c>
      <c r="C36" s="67"/>
      <c r="D36" s="28">
        <v>0</v>
      </c>
      <c r="E36" s="28"/>
      <c r="F36" s="28"/>
      <c r="G36" s="28"/>
      <c r="H36" s="28"/>
      <c r="I36" s="28"/>
      <c r="J36" s="28"/>
      <c r="K36" s="28"/>
      <c r="L36" s="28"/>
      <c r="M36" s="28"/>
      <c r="N36" s="28">
        <v>0</v>
      </c>
      <c r="O36" s="28">
        <v>0</v>
      </c>
      <c r="P36" s="28">
        <v>0</v>
      </c>
      <c r="Q36" s="28">
        <v>0</v>
      </c>
      <c r="R36" s="16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</row>
    <row r="37" spans="1:21" ht="44.25" customHeight="1">
      <c r="A37" s="3">
        <v>8</v>
      </c>
      <c r="B37" s="60" t="s">
        <v>45</v>
      </c>
      <c r="C37" s="61"/>
      <c r="D37" s="28">
        <v>0</v>
      </c>
      <c r="E37" s="28"/>
      <c r="F37" s="28"/>
      <c r="G37" s="28"/>
      <c r="H37" s="28"/>
      <c r="I37" s="28"/>
      <c r="J37" s="28"/>
      <c r="K37" s="28"/>
      <c r="L37" s="28"/>
      <c r="M37" s="28"/>
      <c r="N37" s="28">
        <v>0</v>
      </c>
      <c r="O37" s="28">
        <v>0</v>
      </c>
      <c r="P37" s="28">
        <v>0</v>
      </c>
      <c r="Q37" s="28">
        <v>0</v>
      </c>
      <c r="R37" s="16">
        <f t="shared" si="2"/>
        <v>0</v>
      </c>
      <c r="S37" s="16">
        <f t="shared" si="3"/>
        <v>0</v>
      </c>
      <c r="T37" s="16">
        <f t="shared" si="4"/>
        <v>0</v>
      </c>
      <c r="U37" s="16">
        <f t="shared" si="5"/>
        <v>0</v>
      </c>
    </row>
    <row r="38" spans="1:21" ht="44.25" customHeight="1">
      <c r="A38" s="3">
        <v>9</v>
      </c>
      <c r="B38" s="60" t="s">
        <v>44</v>
      </c>
      <c r="C38" s="61"/>
      <c r="D38" s="28">
        <v>0</v>
      </c>
      <c r="E38" s="28"/>
      <c r="F38" s="28"/>
      <c r="G38" s="28"/>
      <c r="H38" s="28"/>
      <c r="I38" s="28"/>
      <c r="J38" s="28"/>
      <c r="K38" s="28"/>
      <c r="L38" s="28"/>
      <c r="M38" s="28"/>
      <c r="N38" s="28">
        <v>0</v>
      </c>
      <c r="O38" s="28">
        <v>0</v>
      </c>
      <c r="P38" s="28">
        <v>0</v>
      </c>
      <c r="Q38" s="28">
        <v>0</v>
      </c>
      <c r="R38" s="16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</row>
    <row r="39" spans="1:21" ht="61.5" customHeight="1">
      <c r="A39" s="3">
        <v>10</v>
      </c>
      <c r="B39" s="60" t="s">
        <v>46</v>
      </c>
      <c r="C39" s="61"/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16">
        <f t="shared" si="2"/>
        <v>0</v>
      </c>
      <c r="S39" s="16">
        <f t="shared" si="3"/>
        <v>0</v>
      </c>
      <c r="T39" s="16">
        <f t="shared" si="4"/>
        <v>0</v>
      </c>
      <c r="U39" s="16">
        <f t="shared" si="5"/>
        <v>0</v>
      </c>
    </row>
    <row r="40" spans="1:21" ht="66" customHeight="1">
      <c r="A40" s="3">
        <v>11</v>
      </c>
      <c r="B40" s="60" t="s">
        <v>69</v>
      </c>
      <c r="C40" s="61"/>
      <c r="D40" s="28">
        <v>0</v>
      </c>
      <c r="E40" s="28">
        <v>2</v>
      </c>
      <c r="F40" s="28"/>
      <c r="G40" s="28"/>
      <c r="H40" s="28"/>
      <c r="I40" s="28"/>
      <c r="J40" s="28">
        <v>2</v>
      </c>
      <c r="K40" s="28"/>
      <c r="L40" s="28">
        <v>2</v>
      </c>
      <c r="M40" s="28"/>
      <c r="N40" s="28">
        <v>0</v>
      </c>
      <c r="O40" s="28">
        <v>4</v>
      </c>
      <c r="P40" s="28">
        <v>0</v>
      </c>
      <c r="Q40" s="28">
        <v>1</v>
      </c>
      <c r="R40" s="16">
        <f t="shared" si="2"/>
        <v>2</v>
      </c>
      <c r="S40" s="16">
        <f t="shared" si="3"/>
        <v>2</v>
      </c>
      <c r="T40" s="16">
        <f t="shared" si="4"/>
        <v>2</v>
      </c>
      <c r="U40" s="16">
        <f t="shared" si="5"/>
        <v>2</v>
      </c>
    </row>
    <row r="41" spans="1:21" ht="61.5" customHeight="1">
      <c r="A41" s="3">
        <v>12</v>
      </c>
      <c r="B41" s="60" t="s">
        <v>47</v>
      </c>
      <c r="C41" s="61"/>
      <c r="D41" s="28">
        <v>0</v>
      </c>
      <c r="E41" s="28"/>
      <c r="F41" s="28"/>
      <c r="G41" s="28"/>
      <c r="H41" s="28"/>
      <c r="I41" s="28"/>
      <c r="J41" s="28"/>
      <c r="K41" s="28"/>
      <c r="L41" s="28"/>
      <c r="M41" s="28"/>
      <c r="N41" s="28">
        <v>0</v>
      </c>
      <c r="O41" s="28">
        <v>0</v>
      </c>
      <c r="P41" s="28">
        <v>0</v>
      </c>
      <c r="Q41" s="28">
        <v>0</v>
      </c>
      <c r="R41" s="16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</row>
    <row r="42" spans="1:21" ht="67.5" customHeight="1">
      <c r="A42" s="58" t="s">
        <v>51</v>
      </c>
      <c r="B42" s="59"/>
      <c r="C42" s="59"/>
      <c r="D42" s="28">
        <f>SUM(D43)</f>
        <v>2</v>
      </c>
      <c r="E42" s="28">
        <f t="shared" ref="E42:Q42" si="12">SUM(E43)</f>
        <v>51</v>
      </c>
      <c r="F42" s="28">
        <f t="shared" si="12"/>
        <v>20</v>
      </c>
      <c r="G42" s="28">
        <f t="shared" si="12"/>
        <v>9</v>
      </c>
      <c r="H42" s="28">
        <f t="shared" si="12"/>
        <v>1</v>
      </c>
      <c r="I42" s="28">
        <f t="shared" si="12"/>
        <v>0</v>
      </c>
      <c r="J42" s="28">
        <f t="shared" si="12"/>
        <v>12</v>
      </c>
      <c r="K42" s="28">
        <f t="shared" si="12"/>
        <v>6</v>
      </c>
      <c r="L42" s="28">
        <f t="shared" si="12"/>
        <v>48</v>
      </c>
      <c r="M42" s="28">
        <f t="shared" si="12"/>
        <v>0</v>
      </c>
      <c r="N42" s="28">
        <f t="shared" si="12"/>
        <v>1</v>
      </c>
      <c r="O42" s="28">
        <f t="shared" si="12"/>
        <v>28</v>
      </c>
      <c r="P42" s="28">
        <f t="shared" si="12"/>
        <v>6</v>
      </c>
      <c r="Q42" s="28">
        <f t="shared" si="12"/>
        <v>13</v>
      </c>
      <c r="R42" s="17">
        <f t="shared" ref="R42:U42" si="13">SUM(R43)</f>
        <v>53</v>
      </c>
      <c r="S42" s="17">
        <f t="shared" si="13"/>
        <v>49</v>
      </c>
      <c r="T42" s="17">
        <f t="shared" si="13"/>
        <v>48</v>
      </c>
      <c r="U42" s="17">
        <f t="shared" si="13"/>
        <v>48</v>
      </c>
    </row>
    <row r="43" spans="1:21" ht="74.25" customHeight="1">
      <c r="A43" s="3">
        <v>1</v>
      </c>
      <c r="B43" s="65" t="s">
        <v>52</v>
      </c>
      <c r="C43" s="65"/>
      <c r="D43" s="28">
        <v>2</v>
      </c>
      <c r="E43" s="28">
        <v>51</v>
      </c>
      <c r="F43" s="28">
        <v>20</v>
      </c>
      <c r="G43" s="28">
        <v>9</v>
      </c>
      <c r="H43" s="28">
        <v>1</v>
      </c>
      <c r="I43" s="28"/>
      <c r="J43" s="28">
        <v>12</v>
      </c>
      <c r="K43" s="28">
        <v>6</v>
      </c>
      <c r="L43" s="28">
        <v>48</v>
      </c>
      <c r="M43" s="28"/>
      <c r="N43" s="28">
        <v>1</v>
      </c>
      <c r="O43" s="28">
        <v>28</v>
      </c>
      <c r="P43" s="28">
        <v>6</v>
      </c>
      <c r="Q43" s="28">
        <v>13</v>
      </c>
      <c r="R43" s="16">
        <f t="shared" si="2"/>
        <v>53</v>
      </c>
      <c r="S43" s="16">
        <f t="shared" si="3"/>
        <v>49</v>
      </c>
      <c r="T43" s="16">
        <f t="shared" si="4"/>
        <v>48</v>
      </c>
      <c r="U43" s="16">
        <f t="shared" si="5"/>
        <v>48</v>
      </c>
    </row>
    <row r="44" spans="1:21" ht="67.5" customHeight="1">
      <c r="A44" s="58" t="s">
        <v>53</v>
      </c>
      <c r="B44" s="66"/>
      <c r="C44" s="66"/>
      <c r="D44" s="28">
        <f>SUM(D45:D53)</f>
        <v>174</v>
      </c>
      <c r="E44" s="28">
        <f t="shared" ref="E44:Q44" si="14">SUM(E45:E53)</f>
        <v>543</v>
      </c>
      <c r="F44" s="28">
        <f t="shared" si="14"/>
        <v>312</v>
      </c>
      <c r="G44" s="28">
        <f t="shared" si="14"/>
        <v>292</v>
      </c>
      <c r="H44" s="28">
        <f t="shared" si="14"/>
        <v>2</v>
      </c>
      <c r="I44" s="28">
        <f t="shared" si="14"/>
        <v>0</v>
      </c>
      <c r="J44" s="28">
        <f t="shared" si="14"/>
        <v>9</v>
      </c>
      <c r="K44" s="28">
        <f t="shared" si="14"/>
        <v>6</v>
      </c>
      <c r="L44" s="28">
        <f t="shared" si="14"/>
        <v>621</v>
      </c>
      <c r="M44" s="28">
        <f t="shared" si="14"/>
        <v>8</v>
      </c>
      <c r="N44" s="28">
        <f t="shared" si="14"/>
        <v>88</v>
      </c>
      <c r="O44" s="28">
        <f t="shared" si="14"/>
        <v>116</v>
      </c>
      <c r="P44" s="28">
        <f t="shared" si="14"/>
        <v>10</v>
      </c>
      <c r="Q44" s="28">
        <f t="shared" si="14"/>
        <v>62</v>
      </c>
      <c r="R44" s="17">
        <f t="shared" ref="R44:U44" si="15">SUM(R45:R53)</f>
        <v>717</v>
      </c>
      <c r="S44" s="17">
        <f t="shared" si="15"/>
        <v>717</v>
      </c>
      <c r="T44" s="17">
        <f t="shared" si="15"/>
        <v>621</v>
      </c>
      <c r="U44" s="17">
        <f t="shared" si="15"/>
        <v>621</v>
      </c>
    </row>
    <row r="45" spans="1:21" ht="54" customHeight="1">
      <c r="A45" s="3">
        <v>1</v>
      </c>
      <c r="B45" s="60" t="s">
        <v>16</v>
      </c>
      <c r="C45" s="61"/>
      <c r="D45" s="28">
        <v>38</v>
      </c>
      <c r="E45" s="28">
        <v>164</v>
      </c>
      <c r="F45" s="28">
        <v>135</v>
      </c>
      <c r="G45" s="28">
        <v>57</v>
      </c>
      <c r="H45" s="28"/>
      <c r="I45" s="28"/>
      <c r="J45" s="28"/>
      <c r="K45" s="28"/>
      <c r="L45" s="28">
        <v>192</v>
      </c>
      <c r="M45" s="28"/>
      <c r="N45" s="28">
        <v>10</v>
      </c>
      <c r="O45" s="28">
        <v>87</v>
      </c>
      <c r="P45" s="28">
        <v>8</v>
      </c>
      <c r="Q45" s="28">
        <v>45</v>
      </c>
      <c r="R45" s="16">
        <f t="shared" si="2"/>
        <v>202</v>
      </c>
      <c r="S45" s="16">
        <f t="shared" si="3"/>
        <v>202</v>
      </c>
      <c r="T45" s="16">
        <f t="shared" si="4"/>
        <v>192</v>
      </c>
      <c r="U45" s="16">
        <f t="shared" si="5"/>
        <v>192</v>
      </c>
    </row>
    <row r="46" spans="1:21" ht="73.5" customHeight="1">
      <c r="A46" s="3">
        <v>2</v>
      </c>
      <c r="B46" s="60" t="s">
        <v>17</v>
      </c>
      <c r="C46" s="6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16">
        <f t="shared" si="2"/>
        <v>0</v>
      </c>
      <c r="S46" s="16">
        <f t="shared" si="3"/>
        <v>0</v>
      </c>
      <c r="T46" s="16">
        <f t="shared" si="4"/>
        <v>0</v>
      </c>
      <c r="U46" s="16">
        <f t="shared" si="5"/>
        <v>0</v>
      </c>
    </row>
    <row r="47" spans="1:21" ht="42.75" customHeight="1">
      <c r="A47" s="3">
        <v>3</v>
      </c>
      <c r="B47" s="60" t="s">
        <v>18</v>
      </c>
      <c r="C47" s="6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16">
        <f t="shared" si="2"/>
        <v>0</v>
      </c>
      <c r="S47" s="16">
        <f t="shared" si="3"/>
        <v>0</v>
      </c>
      <c r="T47" s="16">
        <f t="shared" si="4"/>
        <v>0</v>
      </c>
      <c r="U47" s="16">
        <f t="shared" si="5"/>
        <v>0</v>
      </c>
    </row>
    <row r="48" spans="1:21" ht="41.25" customHeight="1">
      <c r="A48" s="3">
        <v>4</v>
      </c>
      <c r="B48" s="60" t="s">
        <v>12</v>
      </c>
      <c r="C48" s="61"/>
      <c r="D48" s="28">
        <v>100</v>
      </c>
      <c r="E48" s="28">
        <v>264</v>
      </c>
      <c r="F48" s="28">
        <v>121</v>
      </c>
      <c r="G48" s="28">
        <v>182</v>
      </c>
      <c r="H48" s="28">
        <v>1</v>
      </c>
      <c r="I48" s="28"/>
      <c r="J48" s="28"/>
      <c r="K48" s="28"/>
      <c r="L48" s="28">
        <v>304</v>
      </c>
      <c r="M48" s="28">
        <v>6</v>
      </c>
      <c r="N48" s="28">
        <v>54</v>
      </c>
      <c r="O48" s="28">
        <v>15</v>
      </c>
      <c r="P48" s="28">
        <v>1</v>
      </c>
      <c r="Q48" s="28">
        <v>8</v>
      </c>
      <c r="R48" s="16">
        <f t="shared" si="2"/>
        <v>364</v>
      </c>
      <c r="S48" s="16">
        <f t="shared" si="3"/>
        <v>364</v>
      </c>
      <c r="T48" s="16">
        <f t="shared" si="4"/>
        <v>304</v>
      </c>
      <c r="U48" s="16">
        <f t="shared" si="5"/>
        <v>304</v>
      </c>
    </row>
    <row r="49" spans="1:21" ht="41.25" customHeight="1">
      <c r="A49" s="3">
        <v>5</v>
      </c>
      <c r="B49" s="60" t="s">
        <v>19</v>
      </c>
      <c r="C49" s="6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16">
        <f t="shared" si="2"/>
        <v>0</v>
      </c>
      <c r="S49" s="16">
        <f t="shared" si="3"/>
        <v>0</v>
      </c>
      <c r="T49" s="16">
        <f t="shared" si="4"/>
        <v>0</v>
      </c>
      <c r="U49" s="16">
        <f t="shared" si="5"/>
        <v>0</v>
      </c>
    </row>
    <row r="50" spans="1:21" ht="78.75" customHeight="1">
      <c r="A50" s="3">
        <v>6</v>
      </c>
      <c r="B50" s="60" t="s">
        <v>63</v>
      </c>
      <c r="C50" s="6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16">
        <f t="shared" si="2"/>
        <v>0</v>
      </c>
      <c r="S50" s="16">
        <f t="shared" si="3"/>
        <v>0</v>
      </c>
      <c r="T50" s="16">
        <f t="shared" si="4"/>
        <v>0</v>
      </c>
      <c r="U50" s="16">
        <f t="shared" si="5"/>
        <v>0</v>
      </c>
    </row>
    <row r="51" spans="1:21" ht="39.75" customHeight="1">
      <c r="A51" s="3">
        <v>7</v>
      </c>
      <c r="B51" s="60" t="s">
        <v>13</v>
      </c>
      <c r="C51" s="61"/>
      <c r="D51" s="28">
        <v>0</v>
      </c>
      <c r="E51" s="28">
        <v>3</v>
      </c>
      <c r="F51" s="28">
        <v>1</v>
      </c>
      <c r="G51" s="28">
        <v>2</v>
      </c>
      <c r="H51" s="28">
        <v>0</v>
      </c>
      <c r="I51" s="28">
        <v>0</v>
      </c>
      <c r="J51" s="28">
        <v>0</v>
      </c>
      <c r="K51" s="28">
        <v>0</v>
      </c>
      <c r="L51" s="28">
        <v>3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16">
        <f t="shared" si="2"/>
        <v>3</v>
      </c>
      <c r="S51" s="16">
        <f t="shared" si="3"/>
        <v>3</v>
      </c>
      <c r="T51" s="16">
        <f t="shared" si="4"/>
        <v>3</v>
      </c>
      <c r="U51" s="16">
        <f t="shared" si="5"/>
        <v>3</v>
      </c>
    </row>
    <row r="52" spans="1:21" ht="27.75" customHeight="1">
      <c r="A52" s="3">
        <v>8</v>
      </c>
      <c r="B52" s="60" t="s">
        <v>15</v>
      </c>
      <c r="C52" s="61"/>
      <c r="D52" s="28">
        <v>14</v>
      </c>
      <c r="E52" s="28">
        <v>91</v>
      </c>
      <c r="F52" s="28">
        <v>50</v>
      </c>
      <c r="G52" s="28">
        <v>30</v>
      </c>
      <c r="H52" s="28">
        <v>1</v>
      </c>
      <c r="I52" s="28"/>
      <c r="J52" s="28">
        <v>9</v>
      </c>
      <c r="K52" s="28">
        <v>2</v>
      </c>
      <c r="L52" s="28">
        <v>92</v>
      </c>
      <c r="M52" s="28">
        <v>2</v>
      </c>
      <c r="N52" s="28">
        <v>11</v>
      </c>
      <c r="O52" s="28">
        <v>14</v>
      </c>
      <c r="P52" s="28">
        <v>1</v>
      </c>
      <c r="Q52" s="28">
        <v>9</v>
      </c>
      <c r="R52" s="16">
        <f t="shared" si="2"/>
        <v>105</v>
      </c>
      <c r="S52" s="16">
        <f t="shared" si="3"/>
        <v>105</v>
      </c>
      <c r="T52" s="16">
        <f t="shared" si="4"/>
        <v>92</v>
      </c>
      <c r="U52" s="16">
        <f t="shared" si="5"/>
        <v>92</v>
      </c>
    </row>
    <row r="53" spans="1:21" ht="27.75" customHeight="1">
      <c r="A53" s="3">
        <v>9</v>
      </c>
      <c r="B53" s="60" t="s">
        <v>14</v>
      </c>
      <c r="C53" s="61"/>
      <c r="D53" s="28">
        <v>22</v>
      </c>
      <c r="E53" s="28">
        <v>21</v>
      </c>
      <c r="F53" s="28">
        <v>5</v>
      </c>
      <c r="G53" s="28">
        <v>21</v>
      </c>
      <c r="H53" s="28"/>
      <c r="I53" s="28"/>
      <c r="J53" s="28"/>
      <c r="K53" s="28">
        <v>4</v>
      </c>
      <c r="L53" s="28">
        <v>30</v>
      </c>
      <c r="M53" s="28"/>
      <c r="N53" s="28">
        <v>13</v>
      </c>
      <c r="O53" s="28"/>
      <c r="P53" s="28"/>
      <c r="Q53" s="28"/>
      <c r="R53" s="16">
        <f t="shared" si="2"/>
        <v>43</v>
      </c>
      <c r="S53" s="16">
        <f t="shared" si="3"/>
        <v>43</v>
      </c>
      <c r="T53" s="16">
        <f t="shared" si="4"/>
        <v>30</v>
      </c>
      <c r="U53" s="16">
        <f t="shared" si="5"/>
        <v>30</v>
      </c>
    </row>
    <row r="54" spans="1:21" ht="40.5" customHeight="1">
      <c r="A54" s="62" t="s">
        <v>65</v>
      </c>
      <c r="B54" s="63"/>
      <c r="C54" s="64"/>
      <c r="D54" s="29">
        <f>SUM(D6+D12+D21+D29+D42+D44)</f>
        <v>176</v>
      </c>
      <c r="E54" s="29">
        <f t="shared" ref="E54:Q54" si="16">SUM(E6+E12+E21+E29+E42+E44)</f>
        <v>2208</v>
      </c>
      <c r="F54" s="29">
        <f t="shared" si="16"/>
        <v>491</v>
      </c>
      <c r="G54" s="29">
        <f t="shared" si="16"/>
        <v>1596</v>
      </c>
      <c r="H54" s="29">
        <f t="shared" si="16"/>
        <v>95</v>
      </c>
      <c r="I54" s="29">
        <f t="shared" si="16"/>
        <v>1</v>
      </c>
      <c r="J54" s="29">
        <f t="shared" si="16"/>
        <v>85</v>
      </c>
      <c r="K54" s="29">
        <f t="shared" si="16"/>
        <v>12</v>
      </c>
      <c r="L54" s="29">
        <f t="shared" si="16"/>
        <v>2280</v>
      </c>
      <c r="M54" s="29">
        <f t="shared" si="16"/>
        <v>8</v>
      </c>
      <c r="N54" s="29">
        <f t="shared" si="16"/>
        <v>91</v>
      </c>
      <c r="O54" s="29">
        <f t="shared" si="16"/>
        <v>258</v>
      </c>
      <c r="P54" s="29">
        <f t="shared" si="16"/>
        <v>22</v>
      </c>
      <c r="Q54" s="29">
        <f t="shared" si="16"/>
        <v>134</v>
      </c>
      <c r="R54" s="19">
        <f t="shared" ref="R54:U54" si="17">R6+R12+R21+R29+R42+R44</f>
        <v>2384</v>
      </c>
      <c r="S54" s="19">
        <f t="shared" si="17"/>
        <v>2379</v>
      </c>
      <c r="T54" s="19">
        <f t="shared" si="17"/>
        <v>2280</v>
      </c>
      <c r="U54" s="19">
        <f t="shared" si="17"/>
        <v>2280</v>
      </c>
    </row>
    <row r="55" spans="1:21" s="35" customFormat="1" ht="15">
      <c r="R55" s="36"/>
      <c r="S55" s="36"/>
      <c r="T55" s="36"/>
      <c r="U55" s="36"/>
    </row>
    <row r="56" spans="1:21" s="35" customFormat="1" ht="77.25" customHeight="1">
      <c r="C56" s="55" t="s">
        <v>114</v>
      </c>
      <c r="D56" s="56"/>
      <c r="E56" s="56"/>
      <c r="F56" s="56"/>
      <c r="R56" s="36"/>
      <c r="S56" s="36"/>
      <c r="T56" s="36"/>
      <c r="U56" s="36"/>
    </row>
    <row r="57" spans="1:21" s="35" customFormat="1" ht="15">
      <c r="R57" s="36"/>
      <c r="S57" s="36"/>
      <c r="T57" s="36"/>
      <c r="U57" s="36"/>
    </row>
    <row r="58" spans="1:21" s="35" customFormat="1" ht="15">
      <c r="R58" s="36"/>
      <c r="S58" s="36"/>
      <c r="T58" s="36"/>
      <c r="U58" s="36"/>
    </row>
  </sheetData>
  <sheetProtection sheet="1" objects="1" scenarios="1"/>
  <mergeCells count="62">
    <mergeCell ref="C56:F56"/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/>
  </sheetPr>
  <dimension ref="A1:AF71"/>
  <sheetViews>
    <sheetView zoomScale="60" zoomScaleNormal="60" workbookViewId="0">
      <selection activeCell="F54" sqref="F54:K54"/>
    </sheetView>
  </sheetViews>
  <sheetFormatPr defaultColWidth="17.85546875" defaultRowHeight="16.5"/>
  <cols>
    <col min="1" max="1" width="6.85546875" style="20" customWidth="1"/>
    <col min="2" max="2" width="17.85546875" style="20"/>
    <col min="3" max="3" width="40.42578125" style="20" customWidth="1"/>
    <col min="4" max="16" width="13.140625" style="20" customWidth="1"/>
    <col min="17" max="17" width="12" style="20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20"/>
  </cols>
  <sheetData>
    <row r="1" spans="1:21" ht="88.5" customHeight="1">
      <c r="C1" s="14" t="s">
        <v>121</v>
      </c>
      <c r="N1" s="81" t="s">
        <v>62</v>
      </c>
      <c r="O1" s="81"/>
      <c r="P1" s="81"/>
      <c r="Q1" s="81"/>
    </row>
    <row r="2" spans="1:21" ht="114.75" customHeight="1">
      <c r="A2" s="71" t="s">
        <v>108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21" ht="51" customHeight="1">
      <c r="A3" s="110" t="s">
        <v>61</v>
      </c>
      <c r="B3" s="111"/>
      <c r="C3" s="111"/>
      <c r="D3" s="68" t="s">
        <v>25</v>
      </c>
      <c r="E3" s="68" t="s">
        <v>26</v>
      </c>
      <c r="F3" s="86" t="s">
        <v>27</v>
      </c>
      <c r="G3" s="86"/>
      <c r="H3" s="86"/>
      <c r="I3" s="86"/>
      <c r="J3" s="86"/>
      <c r="K3" s="86"/>
      <c r="L3" s="86"/>
      <c r="M3" s="68" t="s">
        <v>32</v>
      </c>
      <c r="N3" s="68" t="s">
        <v>33</v>
      </c>
      <c r="O3" s="68" t="s">
        <v>34</v>
      </c>
      <c r="P3" s="114" t="s">
        <v>55</v>
      </c>
      <c r="Q3" s="91"/>
    </row>
    <row r="4" spans="1:21" ht="141.75" customHeight="1">
      <c r="A4" s="112"/>
      <c r="B4" s="113"/>
      <c r="C4" s="113"/>
      <c r="D4" s="68"/>
      <c r="E4" s="68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68"/>
      <c r="N4" s="68"/>
      <c r="O4" s="68"/>
      <c r="P4" s="31" t="s">
        <v>56</v>
      </c>
      <c r="Q4" s="31" t="s">
        <v>57</v>
      </c>
      <c r="R4" s="48" t="s">
        <v>70</v>
      </c>
      <c r="S4" s="48" t="s">
        <v>71</v>
      </c>
      <c r="T4" s="48">
        <v>9</v>
      </c>
      <c r="U4" s="48" t="s">
        <v>72</v>
      </c>
    </row>
    <row r="5" spans="1:21" ht="41.25" customHeight="1">
      <c r="A5" s="11"/>
      <c r="B5" s="12"/>
      <c r="C5" s="12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74" t="s">
        <v>0</v>
      </c>
      <c r="B6" s="75"/>
      <c r="C6" s="76"/>
      <c r="D6" s="33">
        <f>SUM(D7:D11)</f>
        <v>2</v>
      </c>
      <c r="E6" s="33">
        <f t="shared" ref="E6:Q6" si="0">SUM(E7:E11)</f>
        <v>242</v>
      </c>
      <c r="F6" s="33">
        <f t="shared" si="0"/>
        <v>32</v>
      </c>
      <c r="G6" s="33">
        <f t="shared" si="0"/>
        <v>158</v>
      </c>
      <c r="H6" s="33">
        <f t="shared" si="0"/>
        <v>48</v>
      </c>
      <c r="I6" s="33">
        <f t="shared" si="0"/>
        <v>0</v>
      </c>
      <c r="J6" s="33">
        <f t="shared" si="0"/>
        <v>4</v>
      </c>
      <c r="K6" s="33">
        <f t="shared" si="0"/>
        <v>0</v>
      </c>
      <c r="L6" s="33">
        <f t="shared" si="0"/>
        <v>242</v>
      </c>
      <c r="M6" s="33">
        <f t="shared" si="0"/>
        <v>1</v>
      </c>
      <c r="N6" s="33">
        <f t="shared" si="0"/>
        <v>0</v>
      </c>
      <c r="O6" s="33">
        <f t="shared" si="0"/>
        <v>88</v>
      </c>
      <c r="P6" s="33">
        <f t="shared" si="0"/>
        <v>4</v>
      </c>
      <c r="Q6" s="33">
        <f t="shared" si="0"/>
        <v>70</v>
      </c>
      <c r="R6" s="16">
        <f t="shared" ref="R6:U6" si="1">SUM(R7:R11)</f>
        <v>244</v>
      </c>
      <c r="S6" s="16">
        <f t="shared" si="1"/>
        <v>243</v>
      </c>
      <c r="T6" s="16">
        <f t="shared" si="1"/>
        <v>242</v>
      </c>
      <c r="U6" s="16">
        <f t="shared" si="1"/>
        <v>242</v>
      </c>
    </row>
    <row r="7" spans="1:21" ht="46.5" customHeight="1">
      <c r="A7" s="3">
        <v>1</v>
      </c>
      <c r="B7" s="93" t="s">
        <v>2</v>
      </c>
      <c r="C7" s="94"/>
      <c r="D7" s="28"/>
      <c r="E7" s="28">
        <v>126</v>
      </c>
      <c r="F7" s="28">
        <v>14</v>
      </c>
      <c r="G7" s="28">
        <v>90</v>
      </c>
      <c r="H7" s="28">
        <v>21</v>
      </c>
      <c r="I7" s="28"/>
      <c r="J7" s="28"/>
      <c r="K7" s="28"/>
      <c r="L7" s="28">
        <v>125</v>
      </c>
      <c r="M7" s="28">
        <v>1</v>
      </c>
      <c r="N7" s="28"/>
      <c r="O7" s="28">
        <v>55</v>
      </c>
      <c r="P7" s="46">
        <v>4</v>
      </c>
      <c r="Q7" s="33">
        <v>42</v>
      </c>
      <c r="R7" s="16">
        <f t="shared" ref="R7:R53" si="2">SUM(D7:E7)</f>
        <v>126</v>
      </c>
      <c r="S7" s="16">
        <f t="shared" ref="S7:S53" si="3">SUM(L7:N7)</f>
        <v>126</v>
      </c>
      <c r="T7" s="16">
        <f t="shared" ref="T7:T53" si="4">L7</f>
        <v>125</v>
      </c>
      <c r="U7" s="16">
        <f t="shared" ref="U7:U53" si="5">SUM(F7:K7)</f>
        <v>125</v>
      </c>
    </row>
    <row r="8" spans="1:21" ht="42" customHeight="1">
      <c r="A8" s="3">
        <v>2</v>
      </c>
      <c r="B8" s="93" t="s">
        <v>66</v>
      </c>
      <c r="C8" s="94"/>
      <c r="D8" s="28">
        <v>2</v>
      </c>
      <c r="E8" s="28">
        <v>111</v>
      </c>
      <c r="F8" s="28">
        <v>17</v>
      </c>
      <c r="G8" s="28">
        <v>67</v>
      </c>
      <c r="H8" s="28">
        <v>25</v>
      </c>
      <c r="I8" s="28"/>
      <c r="J8" s="28">
        <v>4</v>
      </c>
      <c r="K8" s="28"/>
      <c r="L8" s="28">
        <v>113</v>
      </c>
      <c r="M8" s="28"/>
      <c r="N8" s="28"/>
      <c r="O8" s="28">
        <v>32</v>
      </c>
      <c r="P8" s="28"/>
      <c r="Q8" s="33">
        <v>27</v>
      </c>
      <c r="R8" s="16">
        <f t="shared" si="2"/>
        <v>113</v>
      </c>
      <c r="S8" s="16">
        <f t="shared" si="3"/>
        <v>113</v>
      </c>
      <c r="T8" s="16">
        <f t="shared" si="4"/>
        <v>113</v>
      </c>
      <c r="U8" s="16">
        <f t="shared" si="5"/>
        <v>113</v>
      </c>
    </row>
    <row r="9" spans="1:21" ht="46.5" customHeight="1">
      <c r="A9" s="3">
        <v>3</v>
      </c>
      <c r="B9" s="93" t="s">
        <v>1</v>
      </c>
      <c r="C9" s="94"/>
      <c r="D9" s="28"/>
      <c r="E9" s="28">
        <v>3</v>
      </c>
      <c r="F9" s="28"/>
      <c r="G9" s="28">
        <v>1</v>
      </c>
      <c r="H9" s="28">
        <v>2</v>
      </c>
      <c r="I9" s="28"/>
      <c r="J9" s="28"/>
      <c r="K9" s="28"/>
      <c r="L9" s="28">
        <v>3</v>
      </c>
      <c r="M9" s="28"/>
      <c r="N9" s="28"/>
      <c r="O9" s="28">
        <v>1</v>
      </c>
      <c r="P9" s="46"/>
      <c r="Q9" s="33">
        <v>1</v>
      </c>
      <c r="R9" s="16">
        <f t="shared" si="2"/>
        <v>3</v>
      </c>
      <c r="S9" s="16">
        <f t="shared" si="3"/>
        <v>3</v>
      </c>
      <c r="T9" s="16">
        <f t="shared" si="4"/>
        <v>3</v>
      </c>
      <c r="U9" s="16">
        <f t="shared" si="5"/>
        <v>3</v>
      </c>
    </row>
    <row r="10" spans="1:21" ht="46.5" customHeight="1">
      <c r="A10" s="5">
        <v>4</v>
      </c>
      <c r="B10" s="93" t="s">
        <v>59</v>
      </c>
      <c r="C10" s="9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46"/>
      <c r="Q10" s="33"/>
      <c r="R10" s="16">
        <f t="shared" si="2"/>
        <v>0</v>
      </c>
      <c r="S10" s="16">
        <f t="shared" si="3"/>
        <v>0</v>
      </c>
      <c r="T10" s="16">
        <f t="shared" si="4"/>
        <v>0</v>
      </c>
      <c r="U10" s="16">
        <f t="shared" si="5"/>
        <v>0</v>
      </c>
    </row>
    <row r="11" spans="1:21" ht="41.25" customHeight="1">
      <c r="A11" s="5">
        <v>5</v>
      </c>
      <c r="B11" s="115" t="s">
        <v>60</v>
      </c>
      <c r="C11" s="115"/>
      <c r="D11" s="46"/>
      <c r="E11" s="28">
        <v>2</v>
      </c>
      <c r="F11" s="28">
        <v>1</v>
      </c>
      <c r="G11" s="28"/>
      <c r="H11" s="28"/>
      <c r="I11" s="28"/>
      <c r="J11" s="28"/>
      <c r="K11" s="28"/>
      <c r="L11" s="28">
        <v>1</v>
      </c>
      <c r="M11" s="28"/>
      <c r="N11" s="28"/>
      <c r="O11" s="28"/>
      <c r="P11" s="46"/>
      <c r="Q11" s="33"/>
      <c r="R11" s="16">
        <f t="shared" si="2"/>
        <v>2</v>
      </c>
      <c r="S11" s="16">
        <f t="shared" si="3"/>
        <v>1</v>
      </c>
      <c r="T11" s="16">
        <f t="shared" si="4"/>
        <v>1</v>
      </c>
      <c r="U11" s="16">
        <f t="shared" si="5"/>
        <v>1</v>
      </c>
    </row>
    <row r="12" spans="1:21" ht="63" customHeight="1">
      <c r="A12" s="58" t="s">
        <v>3</v>
      </c>
      <c r="B12" s="89"/>
      <c r="C12" s="89"/>
      <c r="D12" s="28">
        <f>SUM(D13:D20)</f>
        <v>0</v>
      </c>
      <c r="E12" s="28">
        <f t="shared" ref="E12:Q12" si="6">SUM(E13:E20)</f>
        <v>3</v>
      </c>
      <c r="F12" s="28">
        <f t="shared" si="6"/>
        <v>0</v>
      </c>
      <c r="G12" s="28">
        <f t="shared" si="6"/>
        <v>3</v>
      </c>
      <c r="H12" s="28">
        <f t="shared" si="6"/>
        <v>0</v>
      </c>
      <c r="I12" s="28">
        <f t="shared" si="6"/>
        <v>0</v>
      </c>
      <c r="J12" s="28">
        <f t="shared" si="6"/>
        <v>0</v>
      </c>
      <c r="K12" s="28">
        <f t="shared" si="6"/>
        <v>0</v>
      </c>
      <c r="L12" s="28">
        <f t="shared" si="6"/>
        <v>3</v>
      </c>
      <c r="M12" s="28">
        <f t="shared" si="6"/>
        <v>0</v>
      </c>
      <c r="N12" s="28">
        <f t="shared" si="6"/>
        <v>0</v>
      </c>
      <c r="O12" s="28">
        <f t="shared" si="6"/>
        <v>0</v>
      </c>
      <c r="P12" s="28">
        <f t="shared" si="6"/>
        <v>0</v>
      </c>
      <c r="Q12" s="28">
        <f t="shared" si="6"/>
        <v>0</v>
      </c>
      <c r="R12" s="17">
        <f t="shared" ref="R12:U12" si="7">SUM(R13:R20)</f>
        <v>3</v>
      </c>
      <c r="S12" s="17">
        <f t="shared" si="7"/>
        <v>3</v>
      </c>
      <c r="T12" s="17">
        <f t="shared" si="7"/>
        <v>3</v>
      </c>
      <c r="U12" s="17">
        <f t="shared" si="7"/>
        <v>3</v>
      </c>
    </row>
    <row r="13" spans="1:21" ht="47.25" customHeight="1">
      <c r="A13" s="3">
        <v>1</v>
      </c>
      <c r="B13" s="93" t="s">
        <v>4</v>
      </c>
      <c r="C13" s="9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46"/>
      <c r="Q13" s="33"/>
      <c r="R13" s="16">
        <f t="shared" si="2"/>
        <v>0</v>
      </c>
      <c r="S13" s="16">
        <f t="shared" si="3"/>
        <v>0</v>
      </c>
      <c r="T13" s="16">
        <f t="shared" si="4"/>
        <v>0</v>
      </c>
      <c r="U13" s="16">
        <f t="shared" si="5"/>
        <v>0</v>
      </c>
    </row>
    <row r="14" spans="1:21" ht="54" customHeight="1">
      <c r="A14" s="3">
        <v>2</v>
      </c>
      <c r="B14" s="93" t="s">
        <v>5</v>
      </c>
      <c r="C14" s="94"/>
      <c r="D14" s="28">
        <v>0</v>
      </c>
      <c r="E14" s="28">
        <v>1</v>
      </c>
      <c r="F14" s="28">
        <v>0</v>
      </c>
      <c r="G14" s="28">
        <v>1</v>
      </c>
      <c r="H14" s="28">
        <v>0</v>
      </c>
      <c r="I14" s="28">
        <v>0</v>
      </c>
      <c r="J14" s="28">
        <v>0</v>
      </c>
      <c r="K14" s="28">
        <v>0</v>
      </c>
      <c r="L14" s="28">
        <v>1</v>
      </c>
      <c r="M14" s="28">
        <v>0</v>
      </c>
      <c r="N14" s="28">
        <v>0</v>
      </c>
      <c r="O14" s="28">
        <v>0</v>
      </c>
      <c r="P14" s="46">
        <v>0</v>
      </c>
      <c r="Q14" s="33">
        <v>0</v>
      </c>
      <c r="R14" s="16">
        <f t="shared" si="2"/>
        <v>1</v>
      </c>
      <c r="S14" s="16">
        <f t="shared" si="3"/>
        <v>1</v>
      </c>
      <c r="T14" s="16">
        <f t="shared" si="4"/>
        <v>1</v>
      </c>
      <c r="U14" s="16">
        <f t="shared" si="5"/>
        <v>1</v>
      </c>
    </row>
    <row r="15" spans="1:21" ht="42" customHeight="1">
      <c r="A15" s="4">
        <v>3</v>
      </c>
      <c r="B15" s="93" t="s">
        <v>6</v>
      </c>
      <c r="C15" s="94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46"/>
      <c r="Q15" s="33"/>
      <c r="R15" s="16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</row>
    <row r="16" spans="1:21" ht="57" customHeight="1">
      <c r="A16" s="3">
        <v>4</v>
      </c>
      <c r="B16" s="93" t="s">
        <v>7</v>
      </c>
      <c r="C16" s="94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46"/>
      <c r="Q16" s="33"/>
      <c r="R16" s="16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</row>
    <row r="17" spans="1:32" ht="38.25" customHeight="1">
      <c r="A17" s="3">
        <v>5</v>
      </c>
      <c r="B17" s="93" t="s">
        <v>8</v>
      </c>
      <c r="C17" s="94"/>
      <c r="D17" s="28"/>
      <c r="E17" s="28">
        <v>2</v>
      </c>
      <c r="F17" s="28"/>
      <c r="G17" s="28">
        <v>2</v>
      </c>
      <c r="H17" s="28"/>
      <c r="I17" s="28"/>
      <c r="J17" s="28"/>
      <c r="K17" s="28"/>
      <c r="L17" s="28">
        <v>2</v>
      </c>
      <c r="M17" s="28"/>
      <c r="N17" s="28"/>
      <c r="O17" s="28"/>
      <c r="P17" s="46"/>
      <c r="Q17" s="33"/>
      <c r="R17" s="16">
        <f t="shared" si="2"/>
        <v>2</v>
      </c>
      <c r="S17" s="16">
        <f t="shared" si="3"/>
        <v>2</v>
      </c>
      <c r="T17" s="16">
        <f t="shared" si="4"/>
        <v>2</v>
      </c>
      <c r="U17" s="16">
        <f t="shared" si="5"/>
        <v>2</v>
      </c>
    </row>
    <row r="18" spans="1:32" ht="47.25" customHeight="1">
      <c r="A18" s="4">
        <v>6</v>
      </c>
      <c r="B18" s="93" t="s">
        <v>9</v>
      </c>
      <c r="C18" s="9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46"/>
      <c r="Q18" s="33"/>
      <c r="R18" s="16">
        <f t="shared" si="2"/>
        <v>0</v>
      </c>
      <c r="S18" s="16">
        <f t="shared" si="3"/>
        <v>0</v>
      </c>
      <c r="T18" s="16">
        <f t="shared" si="4"/>
        <v>0</v>
      </c>
      <c r="U18" s="16">
        <f t="shared" si="5"/>
        <v>0</v>
      </c>
    </row>
    <row r="19" spans="1:32" ht="44.25" customHeight="1">
      <c r="A19" s="3">
        <v>7</v>
      </c>
      <c r="B19" s="93" t="s">
        <v>10</v>
      </c>
      <c r="C19" s="9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46"/>
      <c r="Q19" s="33"/>
      <c r="R19" s="16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</row>
    <row r="20" spans="1:32" ht="45.75" customHeight="1">
      <c r="A20" s="3">
        <v>8</v>
      </c>
      <c r="B20" s="93" t="s">
        <v>11</v>
      </c>
      <c r="C20" s="9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46"/>
      <c r="Q20" s="33"/>
      <c r="R20" s="16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</row>
    <row r="21" spans="1:32" ht="42" customHeight="1">
      <c r="A21" s="66" t="s">
        <v>48</v>
      </c>
      <c r="B21" s="66"/>
      <c r="C21" s="66"/>
      <c r="D21" s="28">
        <f>SUM(D22:D28)</f>
        <v>0</v>
      </c>
      <c r="E21" s="28">
        <f t="shared" ref="E21:Q21" si="8">SUM(E22:E28)</f>
        <v>353</v>
      </c>
      <c r="F21" s="28">
        <f t="shared" si="8"/>
        <v>45</v>
      </c>
      <c r="G21" s="28">
        <f t="shared" si="8"/>
        <v>284</v>
      </c>
      <c r="H21" s="28">
        <f t="shared" si="8"/>
        <v>2</v>
      </c>
      <c r="I21" s="28">
        <f t="shared" si="8"/>
        <v>0</v>
      </c>
      <c r="J21" s="28">
        <f t="shared" si="8"/>
        <v>22</v>
      </c>
      <c r="K21" s="28">
        <f t="shared" si="8"/>
        <v>0</v>
      </c>
      <c r="L21" s="28">
        <f t="shared" si="8"/>
        <v>353</v>
      </c>
      <c r="M21" s="28">
        <f t="shared" si="8"/>
        <v>0</v>
      </c>
      <c r="N21" s="28">
        <f t="shared" si="8"/>
        <v>0</v>
      </c>
      <c r="O21" s="28">
        <f t="shared" si="8"/>
        <v>25</v>
      </c>
      <c r="P21" s="28">
        <f t="shared" si="8"/>
        <v>6</v>
      </c>
      <c r="Q21" s="28">
        <f t="shared" si="8"/>
        <v>9</v>
      </c>
      <c r="R21" s="17">
        <f t="shared" ref="R21:U21" si="9">SUM(R22:R28)</f>
        <v>353</v>
      </c>
      <c r="S21" s="17">
        <f t="shared" si="9"/>
        <v>353</v>
      </c>
      <c r="T21" s="17">
        <f t="shared" si="9"/>
        <v>353</v>
      </c>
      <c r="U21" s="17">
        <f t="shared" si="9"/>
        <v>353</v>
      </c>
    </row>
    <row r="22" spans="1:32" ht="42" customHeight="1">
      <c r="A22" s="30">
        <v>1</v>
      </c>
      <c r="B22" s="88" t="s">
        <v>36</v>
      </c>
      <c r="C22" s="89"/>
      <c r="D22" s="28"/>
      <c r="E22" s="28">
        <v>178</v>
      </c>
      <c r="F22" s="28">
        <v>31</v>
      </c>
      <c r="G22" s="28">
        <v>134</v>
      </c>
      <c r="H22" s="28">
        <v>2</v>
      </c>
      <c r="I22" s="28"/>
      <c r="J22" s="28">
        <v>11</v>
      </c>
      <c r="K22" s="28"/>
      <c r="L22" s="28">
        <v>178</v>
      </c>
      <c r="M22" s="28"/>
      <c r="N22" s="28"/>
      <c r="O22" s="28">
        <v>13</v>
      </c>
      <c r="P22" s="46">
        <v>5</v>
      </c>
      <c r="Q22" s="33">
        <v>6</v>
      </c>
      <c r="R22" s="16">
        <f t="shared" si="2"/>
        <v>178</v>
      </c>
      <c r="S22" s="16">
        <f t="shared" si="3"/>
        <v>178</v>
      </c>
      <c r="T22" s="16">
        <f t="shared" si="4"/>
        <v>178</v>
      </c>
      <c r="U22" s="16">
        <f t="shared" si="5"/>
        <v>178</v>
      </c>
    </row>
    <row r="23" spans="1:32" s="5" customFormat="1" ht="45" customHeight="1">
      <c r="A23" s="30">
        <v>2</v>
      </c>
      <c r="B23" s="88" t="s">
        <v>37</v>
      </c>
      <c r="C23" s="89"/>
      <c r="D23" s="3"/>
      <c r="E23" s="3">
        <v>3</v>
      </c>
      <c r="F23" s="3"/>
      <c r="G23" s="3">
        <v>3</v>
      </c>
      <c r="H23" s="3"/>
      <c r="I23" s="3"/>
      <c r="J23" s="3"/>
      <c r="K23" s="3"/>
      <c r="L23" s="3">
        <v>3</v>
      </c>
      <c r="M23" s="3"/>
      <c r="N23" s="3"/>
      <c r="O23" s="3"/>
      <c r="P23" s="3"/>
      <c r="Q23" s="3"/>
      <c r="R23" s="16">
        <f t="shared" si="2"/>
        <v>3</v>
      </c>
      <c r="S23" s="16">
        <f t="shared" si="3"/>
        <v>3</v>
      </c>
      <c r="T23" s="16">
        <f t="shared" si="4"/>
        <v>3</v>
      </c>
      <c r="U23" s="16">
        <f t="shared" si="5"/>
        <v>3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ht="48" customHeight="1">
      <c r="A24" s="3">
        <v>3</v>
      </c>
      <c r="B24" s="90" t="s">
        <v>38</v>
      </c>
      <c r="C24" s="91"/>
      <c r="D24" s="28"/>
      <c r="E24" s="28">
        <v>1</v>
      </c>
      <c r="F24" s="28"/>
      <c r="G24" s="28">
        <v>1</v>
      </c>
      <c r="H24" s="28"/>
      <c r="I24" s="28"/>
      <c r="J24" s="28"/>
      <c r="K24" s="28"/>
      <c r="L24" s="28">
        <v>1</v>
      </c>
      <c r="M24" s="28"/>
      <c r="N24" s="28"/>
      <c r="O24" s="28"/>
      <c r="P24" s="46"/>
      <c r="Q24" s="33"/>
      <c r="R24" s="16">
        <f t="shared" si="2"/>
        <v>1</v>
      </c>
      <c r="S24" s="16">
        <f t="shared" si="3"/>
        <v>1</v>
      </c>
      <c r="T24" s="16">
        <f t="shared" si="4"/>
        <v>1</v>
      </c>
      <c r="U24" s="16">
        <f t="shared" si="5"/>
        <v>1</v>
      </c>
    </row>
    <row r="25" spans="1:32" ht="42" customHeight="1">
      <c r="A25" s="3">
        <v>4</v>
      </c>
      <c r="B25" s="92" t="s">
        <v>39</v>
      </c>
      <c r="C25" s="91"/>
      <c r="D25" s="28"/>
      <c r="E25" s="28">
        <v>54</v>
      </c>
      <c r="F25" s="28">
        <v>5</v>
      </c>
      <c r="G25" s="28">
        <v>43</v>
      </c>
      <c r="H25" s="28"/>
      <c r="I25" s="28"/>
      <c r="J25" s="28">
        <v>6</v>
      </c>
      <c r="K25" s="28"/>
      <c r="L25" s="28">
        <v>54</v>
      </c>
      <c r="M25" s="28"/>
      <c r="N25" s="28"/>
      <c r="O25" s="28">
        <v>5</v>
      </c>
      <c r="P25" s="46"/>
      <c r="Q25" s="33"/>
      <c r="R25" s="16">
        <f t="shared" si="2"/>
        <v>54</v>
      </c>
      <c r="S25" s="16">
        <f t="shared" si="3"/>
        <v>54</v>
      </c>
      <c r="T25" s="16">
        <f t="shared" si="4"/>
        <v>54</v>
      </c>
      <c r="U25" s="16">
        <f t="shared" si="5"/>
        <v>54</v>
      </c>
    </row>
    <row r="26" spans="1:32" ht="55.5" customHeight="1">
      <c r="A26" s="30">
        <v>5</v>
      </c>
      <c r="B26" s="92" t="s">
        <v>41</v>
      </c>
      <c r="C26" s="91"/>
      <c r="D26" s="28"/>
      <c r="E26" s="28">
        <v>14</v>
      </c>
      <c r="F26" s="28">
        <v>1</v>
      </c>
      <c r="G26" s="28">
        <v>13</v>
      </c>
      <c r="H26" s="28"/>
      <c r="I26" s="28"/>
      <c r="J26" s="28"/>
      <c r="K26" s="28"/>
      <c r="L26" s="28">
        <v>14</v>
      </c>
      <c r="M26" s="28"/>
      <c r="N26" s="28"/>
      <c r="O26" s="28"/>
      <c r="P26" s="46"/>
      <c r="Q26" s="33"/>
      <c r="R26" s="16">
        <f t="shared" si="2"/>
        <v>14</v>
      </c>
      <c r="S26" s="16">
        <f t="shared" si="3"/>
        <v>14</v>
      </c>
      <c r="T26" s="16">
        <f t="shared" si="4"/>
        <v>14</v>
      </c>
      <c r="U26" s="16">
        <f t="shared" si="5"/>
        <v>14</v>
      </c>
    </row>
    <row r="27" spans="1:32" ht="69.75" customHeight="1">
      <c r="A27" s="3">
        <v>6</v>
      </c>
      <c r="B27" s="92" t="s">
        <v>40</v>
      </c>
      <c r="C27" s="91"/>
      <c r="D27" s="28"/>
      <c r="E27" s="28">
        <v>103</v>
      </c>
      <c r="F27" s="28">
        <v>8</v>
      </c>
      <c r="G27" s="28">
        <v>90</v>
      </c>
      <c r="H27" s="28"/>
      <c r="I27" s="28"/>
      <c r="J27" s="28">
        <v>5</v>
      </c>
      <c r="K27" s="28"/>
      <c r="L27" s="28">
        <v>103</v>
      </c>
      <c r="M27" s="28"/>
      <c r="N27" s="28"/>
      <c r="O27" s="28">
        <v>7</v>
      </c>
      <c r="P27" s="46">
        <v>1</v>
      </c>
      <c r="Q27" s="33">
        <v>3</v>
      </c>
      <c r="R27" s="16">
        <f t="shared" si="2"/>
        <v>103</v>
      </c>
      <c r="S27" s="16">
        <f t="shared" si="3"/>
        <v>103</v>
      </c>
      <c r="T27" s="16">
        <f t="shared" si="4"/>
        <v>103</v>
      </c>
      <c r="U27" s="16">
        <f t="shared" si="5"/>
        <v>103</v>
      </c>
    </row>
    <row r="28" spans="1:32" ht="71.25" customHeight="1">
      <c r="A28" s="3">
        <v>7</v>
      </c>
      <c r="B28" s="92" t="s">
        <v>42</v>
      </c>
      <c r="C28" s="9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46"/>
      <c r="Q28" s="33"/>
      <c r="R28" s="16">
        <f t="shared" si="2"/>
        <v>0</v>
      </c>
      <c r="S28" s="16">
        <f t="shared" si="3"/>
        <v>0</v>
      </c>
      <c r="T28" s="16">
        <f t="shared" si="4"/>
        <v>0</v>
      </c>
      <c r="U28" s="16">
        <f t="shared" si="5"/>
        <v>0</v>
      </c>
    </row>
    <row r="29" spans="1:32" ht="56.25" customHeight="1">
      <c r="A29" s="66" t="s">
        <v>49</v>
      </c>
      <c r="B29" s="66"/>
      <c r="C29" s="66"/>
      <c r="D29" s="28">
        <f>SUM(D30:D41)</f>
        <v>0</v>
      </c>
      <c r="E29" s="28">
        <f t="shared" ref="E29:Q29" si="10">SUM(E30:E41)</f>
        <v>48</v>
      </c>
      <c r="F29" s="28">
        <f t="shared" si="10"/>
        <v>16</v>
      </c>
      <c r="G29" s="28">
        <f t="shared" si="10"/>
        <v>32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48</v>
      </c>
      <c r="M29" s="28">
        <f t="shared" si="10"/>
        <v>0</v>
      </c>
      <c r="N29" s="28">
        <f t="shared" si="10"/>
        <v>0</v>
      </c>
      <c r="O29" s="28">
        <f t="shared" si="10"/>
        <v>14</v>
      </c>
      <c r="P29" s="28">
        <f t="shared" si="10"/>
        <v>1</v>
      </c>
      <c r="Q29" s="28">
        <f t="shared" si="10"/>
        <v>13</v>
      </c>
      <c r="R29" s="17">
        <f t="shared" ref="R29:U29" si="11">SUM(R30:R41)</f>
        <v>48</v>
      </c>
      <c r="S29" s="17">
        <f t="shared" si="11"/>
        <v>48</v>
      </c>
      <c r="T29" s="17">
        <f t="shared" si="11"/>
        <v>48</v>
      </c>
      <c r="U29" s="17">
        <f t="shared" si="11"/>
        <v>48</v>
      </c>
    </row>
    <row r="30" spans="1:32" ht="44.25" customHeight="1">
      <c r="A30" s="3">
        <v>1</v>
      </c>
      <c r="B30" s="93" t="s">
        <v>20</v>
      </c>
      <c r="C30" s="94"/>
      <c r="D30" s="28"/>
      <c r="E30" s="28">
        <v>14</v>
      </c>
      <c r="F30" s="28">
        <v>4</v>
      </c>
      <c r="G30" s="28">
        <v>10</v>
      </c>
      <c r="H30" s="28"/>
      <c r="I30" s="28"/>
      <c r="J30" s="28"/>
      <c r="K30" s="28"/>
      <c r="L30" s="28">
        <v>14</v>
      </c>
      <c r="M30" s="28"/>
      <c r="N30" s="28"/>
      <c r="O30" s="28">
        <v>4</v>
      </c>
      <c r="P30" s="46">
        <v>1</v>
      </c>
      <c r="Q30" s="33">
        <v>3</v>
      </c>
      <c r="R30" s="16">
        <f t="shared" si="2"/>
        <v>14</v>
      </c>
      <c r="S30" s="16">
        <f t="shared" si="3"/>
        <v>14</v>
      </c>
      <c r="T30" s="16">
        <f t="shared" si="4"/>
        <v>14</v>
      </c>
      <c r="U30" s="16">
        <f t="shared" si="5"/>
        <v>14</v>
      </c>
    </row>
    <row r="31" spans="1:32" ht="37.5" customHeight="1">
      <c r="A31" s="3">
        <v>2</v>
      </c>
      <c r="B31" s="93" t="s">
        <v>21</v>
      </c>
      <c r="C31" s="94"/>
      <c r="D31" s="28"/>
      <c r="E31" s="28">
        <v>6</v>
      </c>
      <c r="F31" s="28">
        <v>5</v>
      </c>
      <c r="G31" s="28">
        <v>1</v>
      </c>
      <c r="H31" s="28"/>
      <c r="I31" s="28"/>
      <c r="J31" s="28"/>
      <c r="K31" s="28"/>
      <c r="L31" s="28">
        <v>6</v>
      </c>
      <c r="M31" s="28"/>
      <c r="N31" s="28"/>
      <c r="O31" s="28">
        <v>3</v>
      </c>
      <c r="P31" s="46"/>
      <c r="Q31" s="33">
        <v>3</v>
      </c>
      <c r="R31" s="16">
        <f t="shared" si="2"/>
        <v>6</v>
      </c>
      <c r="S31" s="16">
        <f t="shared" si="3"/>
        <v>6</v>
      </c>
      <c r="T31" s="16">
        <f t="shared" si="4"/>
        <v>6</v>
      </c>
      <c r="U31" s="16">
        <f t="shared" si="5"/>
        <v>6</v>
      </c>
    </row>
    <row r="32" spans="1:32" ht="51.75" customHeight="1">
      <c r="A32" s="3">
        <v>3</v>
      </c>
      <c r="B32" s="93" t="s">
        <v>22</v>
      </c>
      <c r="C32" s="9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46"/>
      <c r="Q32" s="33"/>
      <c r="R32" s="16">
        <f t="shared" si="2"/>
        <v>0</v>
      </c>
      <c r="S32" s="16">
        <f t="shared" si="3"/>
        <v>0</v>
      </c>
      <c r="T32" s="16">
        <f t="shared" si="4"/>
        <v>0</v>
      </c>
      <c r="U32" s="16">
        <f t="shared" si="5"/>
        <v>0</v>
      </c>
    </row>
    <row r="33" spans="1:21" ht="52.5" customHeight="1">
      <c r="A33" s="3">
        <v>4</v>
      </c>
      <c r="B33" s="93" t="s">
        <v>23</v>
      </c>
      <c r="C33" s="94"/>
      <c r="D33" s="28"/>
      <c r="E33" s="28">
        <v>28</v>
      </c>
      <c r="F33" s="28">
        <v>7</v>
      </c>
      <c r="G33" s="28">
        <v>21</v>
      </c>
      <c r="H33" s="28"/>
      <c r="I33" s="28"/>
      <c r="J33" s="28"/>
      <c r="K33" s="28"/>
      <c r="L33" s="28">
        <v>28</v>
      </c>
      <c r="M33" s="28"/>
      <c r="N33" s="28"/>
      <c r="O33" s="28">
        <v>7</v>
      </c>
      <c r="P33" s="46"/>
      <c r="Q33" s="33">
        <v>7</v>
      </c>
      <c r="R33" s="16">
        <f t="shared" si="2"/>
        <v>28</v>
      </c>
      <c r="S33" s="16">
        <f t="shared" si="3"/>
        <v>28</v>
      </c>
      <c r="T33" s="16">
        <f t="shared" si="4"/>
        <v>28</v>
      </c>
      <c r="U33" s="16">
        <f t="shared" si="5"/>
        <v>28</v>
      </c>
    </row>
    <row r="34" spans="1:21" ht="43.5" customHeight="1">
      <c r="A34" s="3">
        <v>5</v>
      </c>
      <c r="B34" s="93" t="s">
        <v>24</v>
      </c>
      <c r="C34" s="9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46"/>
      <c r="Q34" s="33"/>
      <c r="R34" s="16">
        <f t="shared" si="2"/>
        <v>0</v>
      </c>
      <c r="S34" s="16">
        <f t="shared" si="3"/>
        <v>0</v>
      </c>
      <c r="T34" s="16">
        <f t="shared" si="4"/>
        <v>0</v>
      </c>
      <c r="U34" s="16">
        <f t="shared" si="5"/>
        <v>0</v>
      </c>
    </row>
    <row r="35" spans="1:21" ht="44.25" customHeight="1">
      <c r="A35" s="3">
        <v>6</v>
      </c>
      <c r="B35" s="93" t="s">
        <v>43</v>
      </c>
      <c r="C35" s="9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46"/>
      <c r="Q35" s="33"/>
      <c r="R35" s="16">
        <f t="shared" si="2"/>
        <v>0</v>
      </c>
      <c r="S35" s="16">
        <f t="shared" si="3"/>
        <v>0</v>
      </c>
      <c r="T35" s="16">
        <f t="shared" si="4"/>
        <v>0</v>
      </c>
      <c r="U35" s="16">
        <f t="shared" si="5"/>
        <v>0</v>
      </c>
    </row>
    <row r="36" spans="1:21" ht="44.25" customHeight="1">
      <c r="A36" s="3">
        <v>7</v>
      </c>
      <c r="B36" s="65" t="s">
        <v>50</v>
      </c>
      <c r="C36" s="6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46"/>
      <c r="Q36" s="33"/>
      <c r="R36" s="16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</row>
    <row r="37" spans="1:21" ht="44.25" customHeight="1">
      <c r="A37" s="3">
        <v>8</v>
      </c>
      <c r="B37" s="93" t="s">
        <v>45</v>
      </c>
      <c r="C37" s="94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46"/>
      <c r="Q37" s="33"/>
      <c r="R37" s="16">
        <f t="shared" si="2"/>
        <v>0</v>
      </c>
      <c r="S37" s="16">
        <f t="shared" si="3"/>
        <v>0</v>
      </c>
      <c r="T37" s="16">
        <f t="shared" si="4"/>
        <v>0</v>
      </c>
      <c r="U37" s="16">
        <f t="shared" si="5"/>
        <v>0</v>
      </c>
    </row>
    <row r="38" spans="1:21" ht="44.25" customHeight="1">
      <c r="A38" s="3">
        <v>9</v>
      </c>
      <c r="B38" s="93" t="s">
        <v>44</v>
      </c>
      <c r="C38" s="94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46"/>
      <c r="Q38" s="33"/>
      <c r="R38" s="16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</row>
    <row r="39" spans="1:21" ht="61.5" customHeight="1">
      <c r="A39" s="3">
        <v>10</v>
      </c>
      <c r="B39" s="93" t="s">
        <v>46</v>
      </c>
      <c r="C39" s="94"/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46">
        <v>0</v>
      </c>
      <c r="Q39" s="33">
        <v>0</v>
      </c>
      <c r="R39" s="16">
        <f t="shared" si="2"/>
        <v>0</v>
      </c>
      <c r="S39" s="16">
        <f t="shared" si="3"/>
        <v>0</v>
      </c>
      <c r="T39" s="16">
        <f t="shared" si="4"/>
        <v>0</v>
      </c>
      <c r="U39" s="16">
        <f t="shared" si="5"/>
        <v>0</v>
      </c>
    </row>
    <row r="40" spans="1:21" ht="52.5" customHeight="1">
      <c r="A40" s="3">
        <v>11</v>
      </c>
      <c r="B40" s="93" t="s">
        <v>67</v>
      </c>
      <c r="C40" s="94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46"/>
      <c r="Q40" s="33"/>
      <c r="R40" s="16">
        <f t="shared" si="2"/>
        <v>0</v>
      </c>
      <c r="S40" s="16">
        <f t="shared" si="3"/>
        <v>0</v>
      </c>
      <c r="T40" s="16">
        <f t="shared" si="4"/>
        <v>0</v>
      </c>
      <c r="U40" s="16">
        <f t="shared" si="5"/>
        <v>0</v>
      </c>
    </row>
    <row r="41" spans="1:21" ht="61.5" customHeight="1">
      <c r="A41" s="3">
        <v>12</v>
      </c>
      <c r="B41" s="93" t="s">
        <v>47</v>
      </c>
      <c r="C41" s="9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46"/>
      <c r="Q41" s="33"/>
      <c r="R41" s="16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</row>
    <row r="42" spans="1:21" ht="67.5" customHeight="1">
      <c r="A42" s="58" t="s">
        <v>51</v>
      </c>
      <c r="B42" s="109"/>
      <c r="C42" s="109"/>
      <c r="D42" s="28">
        <f>SUM(D43)</f>
        <v>1</v>
      </c>
      <c r="E42" s="28">
        <f t="shared" ref="E42:Q42" si="12">SUM(E43)</f>
        <v>14</v>
      </c>
      <c r="F42" s="28">
        <f t="shared" si="12"/>
        <v>11</v>
      </c>
      <c r="G42" s="28">
        <f t="shared" si="12"/>
        <v>0</v>
      </c>
      <c r="H42" s="28">
        <f t="shared" si="12"/>
        <v>0</v>
      </c>
      <c r="I42" s="28">
        <f t="shared" si="12"/>
        <v>0</v>
      </c>
      <c r="J42" s="28">
        <f t="shared" si="12"/>
        <v>4</v>
      </c>
      <c r="K42" s="28">
        <f t="shared" si="12"/>
        <v>0</v>
      </c>
      <c r="L42" s="28">
        <f t="shared" si="12"/>
        <v>15</v>
      </c>
      <c r="M42" s="28">
        <f t="shared" si="12"/>
        <v>0</v>
      </c>
      <c r="N42" s="28">
        <f t="shared" si="12"/>
        <v>0</v>
      </c>
      <c r="O42" s="28">
        <f t="shared" si="12"/>
        <v>10</v>
      </c>
      <c r="P42" s="28">
        <f t="shared" si="12"/>
        <v>2</v>
      </c>
      <c r="Q42" s="28">
        <f t="shared" si="12"/>
        <v>4</v>
      </c>
      <c r="R42" s="17">
        <f t="shared" ref="R42:U42" si="13">SUM(R43)</f>
        <v>15</v>
      </c>
      <c r="S42" s="17">
        <f t="shared" si="13"/>
        <v>15</v>
      </c>
      <c r="T42" s="17">
        <f t="shared" si="13"/>
        <v>15</v>
      </c>
      <c r="U42" s="17">
        <f t="shared" si="13"/>
        <v>15</v>
      </c>
    </row>
    <row r="43" spans="1:21" ht="74.25" customHeight="1">
      <c r="A43" s="3">
        <v>1</v>
      </c>
      <c r="B43" s="65" t="s">
        <v>52</v>
      </c>
      <c r="C43" s="65"/>
      <c r="D43" s="28">
        <v>1</v>
      </c>
      <c r="E43" s="28">
        <v>14</v>
      </c>
      <c r="F43" s="28">
        <v>11</v>
      </c>
      <c r="G43" s="28"/>
      <c r="H43" s="28"/>
      <c r="I43" s="28"/>
      <c r="J43" s="28">
        <v>4</v>
      </c>
      <c r="K43" s="28"/>
      <c r="L43" s="28">
        <v>15</v>
      </c>
      <c r="M43" s="28"/>
      <c r="N43" s="28"/>
      <c r="O43" s="28">
        <v>10</v>
      </c>
      <c r="P43" s="46">
        <v>2</v>
      </c>
      <c r="Q43" s="33">
        <v>4</v>
      </c>
      <c r="R43" s="16">
        <f t="shared" si="2"/>
        <v>15</v>
      </c>
      <c r="S43" s="16">
        <f t="shared" si="3"/>
        <v>15</v>
      </c>
      <c r="T43" s="16">
        <f t="shared" si="4"/>
        <v>15</v>
      </c>
      <c r="U43" s="16">
        <f t="shared" si="5"/>
        <v>15</v>
      </c>
    </row>
    <row r="44" spans="1:21" ht="67.5" customHeight="1">
      <c r="A44" s="58" t="s">
        <v>53</v>
      </c>
      <c r="B44" s="66"/>
      <c r="C44" s="66"/>
      <c r="D44" s="28">
        <f>SUM(D45:D53)</f>
        <v>23</v>
      </c>
      <c r="E44" s="28">
        <f t="shared" ref="E44:Q44" si="14">SUM(E45:E53)</f>
        <v>132</v>
      </c>
      <c r="F44" s="28">
        <f t="shared" si="14"/>
        <v>39</v>
      </c>
      <c r="G44" s="28">
        <f t="shared" si="14"/>
        <v>103</v>
      </c>
      <c r="H44" s="28">
        <f t="shared" si="14"/>
        <v>0</v>
      </c>
      <c r="I44" s="28">
        <f t="shared" si="14"/>
        <v>0</v>
      </c>
      <c r="J44" s="28">
        <f t="shared" si="14"/>
        <v>1</v>
      </c>
      <c r="K44" s="28">
        <f t="shared" si="14"/>
        <v>0</v>
      </c>
      <c r="L44" s="28">
        <f t="shared" si="14"/>
        <v>143</v>
      </c>
      <c r="M44" s="28">
        <f t="shared" si="14"/>
        <v>2</v>
      </c>
      <c r="N44" s="28">
        <f t="shared" si="14"/>
        <v>10</v>
      </c>
      <c r="O44" s="28">
        <f t="shared" si="14"/>
        <v>11</v>
      </c>
      <c r="P44" s="28">
        <f t="shared" si="14"/>
        <v>0</v>
      </c>
      <c r="Q44" s="28">
        <f t="shared" si="14"/>
        <v>7</v>
      </c>
      <c r="R44" s="17">
        <f t="shared" ref="R44:U44" si="15">SUM(R45:R53)</f>
        <v>155</v>
      </c>
      <c r="S44" s="17">
        <f t="shared" si="15"/>
        <v>155</v>
      </c>
      <c r="T44" s="17">
        <f t="shared" si="15"/>
        <v>143</v>
      </c>
      <c r="U44" s="17">
        <f t="shared" si="15"/>
        <v>143</v>
      </c>
    </row>
    <row r="45" spans="1:21" ht="40.5" customHeight="1">
      <c r="A45" s="3">
        <v>1</v>
      </c>
      <c r="B45" s="93" t="s">
        <v>16</v>
      </c>
      <c r="C45" s="94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46"/>
      <c r="Q45" s="33"/>
      <c r="R45" s="16">
        <f t="shared" si="2"/>
        <v>0</v>
      </c>
      <c r="S45" s="16">
        <f t="shared" si="3"/>
        <v>0</v>
      </c>
      <c r="T45" s="16">
        <f t="shared" si="4"/>
        <v>0</v>
      </c>
      <c r="U45" s="16">
        <f t="shared" si="5"/>
        <v>0</v>
      </c>
    </row>
    <row r="46" spans="1:21" ht="54" customHeight="1">
      <c r="A46" s="3">
        <v>2</v>
      </c>
      <c r="B46" s="93" t="s">
        <v>17</v>
      </c>
      <c r="C46" s="94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33"/>
      <c r="R46" s="16">
        <f t="shared" si="2"/>
        <v>0</v>
      </c>
      <c r="S46" s="16">
        <f t="shared" si="3"/>
        <v>0</v>
      </c>
      <c r="T46" s="16">
        <f t="shared" si="4"/>
        <v>0</v>
      </c>
      <c r="U46" s="16">
        <f t="shared" si="5"/>
        <v>0</v>
      </c>
    </row>
    <row r="47" spans="1:21" ht="42.75" customHeight="1">
      <c r="A47" s="3">
        <v>3</v>
      </c>
      <c r="B47" s="93" t="s">
        <v>18</v>
      </c>
      <c r="C47" s="9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33"/>
      <c r="R47" s="16">
        <f t="shared" si="2"/>
        <v>0</v>
      </c>
      <c r="S47" s="16">
        <f t="shared" si="3"/>
        <v>0</v>
      </c>
      <c r="T47" s="16">
        <f t="shared" si="4"/>
        <v>0</v>
      </c>
      <c r="U47" s="16">
        <f t="shared" si="5"/>
        <v>0</v>
      </c>
    </row>
    <row r="48" spans="1:21" ht="41.25" customHeight="1">
      <c r="A48" s="3">
        <v>4</v>
      </c>
      <c r="B48" s="93" t="s">
        <v>12</v>
      </c>
      <c r="C48" s="94"/>
      <c r="D48" s="29">
        <v>7</v>
      </c>
      <c r="E48" s="29">
        <v>49</v>
      </c>
      <c r="F48" s="29">
        <v>13</v>
      </c>
      <c r="G48" s="29">
        <v>39</v>
      </c>
      <c r="H48" s="29"/>
      <c r="I48" s="29"/>
      <c r="J48" s="29"/>
      <c r="K48" s="29"/>
      <c r="L48" s="29">
        <v>52</v>
      </c>
      <c r="M48" s="29">
        <v>1</v>
      </c>
      <c r="N48" s="29">
        <v>3</v>
      </c>
      <c r="O48" s="29">
        <v>3</v>
      </c>
      <c r="P48" s="29"/>
      <c r="Q48" s="33">
        <v>2</v>
      </c>
      <c r="R48" s="16">
        <f t="shared" si="2"/>
        <v>56</v>
      </c>
      <c r="S48" s="16">
        <f t="shared" si="3"/>
        <v>56</v>
      </c>
      <c r="T48" s="16">
        <f t="shared" si="4"/>
        <v>52</v>
      </c>
      <c r="U48" s="16">
        <f t="shared" si="5"/>
        <v>52</v>
      </c>
    </row>
    <row r="49" spans="1:26" ht="41.25" customHeight="1">
      <c r="A49" s="3">
        <v>5</v>
      </c>
      <c r="B49" s="93" t="s">
        <v>19</v>
      </c>
      <c r="C49" s="94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33"/>
      <c r="R49" s="16">
        <f t="shared" si="2"/>
        <v>0</v>
      </c>
      <c r="S49" s="16">
        <f t="shared" si="3"/>
        <v>0</v>
      </c>
      <c r="T49" s="16">
        <f t="shared" si="4"/>
        <v>0</v>
      </c>
      <c r="U49" s="16">
        <f t="shared" si="5"/>
        <v>0</v>
      </c>
    </row>
    <row r="50" spans="1:26" ht="43.5" customHeight="1">
      <c r="A50" s="3">
        <v>6</v>
      </c>
      <c r="B50" s="93" t="s">
        <v>68</v>
      </c>
      <c r="C50" s="94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33"/>
      <c r="R50" s="16">
        <f t="shared" si="2"/>
        <v>0</v>
      </c>
      <c r="S50" s="16">
        <f t="shared" si="3"/>
        <v>0</v>
      </c>
      <c r="T50" s="16">
        <f t="shared" si="4"/>
        <v>0</v>
      </c>
      <c r="U50" s="16">
        <f t="shared" si="5"/>
        <v>0</v>
      </c>
    </row>
    <row r="51" spans="1:26" ht="39.75" customHeight="1">
      <c r="A51" s="3">
        <v>7</v>
      </c>
      <c r="B51" s="93" t="s">
        <v>13</v>
      </c>
      <c r="C51" s="94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33"/>
      <c r="R51" s="16">
        <f t="shared" si="2"/>
        <v>0</v>
      </c>
      <c r="S51" s="16">
        <f t="shared" si="3"/>
        <v>0</v>
      </c>
      <c r="T51" s="16">
        <f t="shared" si="4"/>
        <v>0</v>
      </c>
      <c r="U51" s="16">
        <f t="shared" si="5"/>
        <v>0</v>
      </c>
    </row>
    <row r="52" spans="1:26" ht="27.75" customHeight="1">
      <c r="A52" s="3">
        <v>8</v>
      </c>
      <c r="B52" s="93" t="s">
        <v>15</v>
      </c>
      <c r="C52" s="94"/>
      <c r="D52" s="29">
        <v>15</v>
      </c>
      <c r="E52" s="29">
        <v>76</v>
      </c>
      <c r="F52" s="29">
        <v>26</v>
      </c>
      <c r="G52" s="29">
        <v>60</v>
      </c>
      <c r="H52" s="29"/>
      <c r="I52" s="29"/>
      <c r="J52" s="29">
        <v>1</v>
      </c>
      <c r="K52" s="29"/>
      <c r="L52" s="29">
        <v>87</v>
      </c>
      <c r="M52" s="29">
        <v>1</v>
      </c>
      <c r="N52" s="29">
        <v>3</v>
      </c>
      <c r="O52" s="29">
        <v>8</v>
      </c>
      <c r="P52" s="29"/>
      <c r="Q52" s="33">
        <v>5</v>
      </c>
      <c r="R52" s="16">
        <f t="shared" si="2"/>
        <v>91</v>
      </c>
      <c r="S52" s="16">
        <f t="shared" si="3"/>
        <v>91</v>
      </c>
      <c r="T52" s="16">
        <f t="shared" si="4"/>
        <v>87</v>
      </c>
      <c r="U52" s="16">
        <f t="shared" si="5"/>
        <v>87</v>
      </c>
    </row>
    <row r="53" spans="1:26" ht="27.75" customHeight="1">
      <c r="A53" s="3">
        <v>9</v>
      </c>
      <c r="B53" s="93" t="s">
        <v>14</v>
      </c>
      <c r="C53" s="94"/>
      <c r="D53" s="29">
        <v>1</v>
      </c>
      <c r="E53" s="29">
        <v>7</v>
      </c>
      <c r="F53" s="29"/>
      <c r="G53" s="29">
        <v>4</v>
      </c>
      <c r="H53" s="29"/>
      <c r="I53" s="29"/>
      <c r="J53" s="29"/>
      <c r="K53" s="29"/>
      <c r="L53" s="29">
        <v>4</v>
      </c>
      <c r="M53" s="29"/>
      <c r="N53" s="29">
        <v>4</v>
      </c>
      <c r="O53" s="29"/>
      <c r="P53" s="29"/>
      <c r="Q53" s="33"/>
      <c r="R53" s="16">
        <f t="shared" si="2"/>
        <v>8</v>
      </c>
      <c r="S53" s="16">
        <f t="shared" si="3"/>
        <v>8</v>
      </c>
      <c r="T53" s="16">
        <f t="shared" si="4"/>
        <v>4</v>
      </c>
      <c r="U53" s="16">
        <f t="shared" si="5"/>
        <v>4</v>
      </c>
    </row>
    <row r="54" spans="1:26" ht="40.5" customHeight="1">
      <c r="A54" s="62" t="s">
        <v>92</v>
      </c>
      <c r="B54" s="63"/>
      <c r="C54" s="64"/>
      <c r="D54" s="47">
        <f>D6+D12+D21+D29+D42+D44</f>
        <v>26</v>
      </c>
      <c r="E54" s="47">
        <f t="shared" ref="E54:Q54" si="16">E6+E12+E21+E29+E42+E44</f>
        <v>792</v>
      </c>
      <c r="F54" s="47">
        <f t="shared" si="16"/>
        <v>143</v>
      </c>
      <c r="G54" s="47">
        <f t="shared" si="16"/>
        <v>580</v>
      </c>
      <c r="H54" s="47">
        <f t="shared" si="16"/>
        <v>50</v>
      </c>
      <c r="I54" s="47">
        <f t="shared" si="16"/>
        <v>0</v>
      </c>
      <c r="J54" s="47">
        <f t="shared" si="16"/>
        <v>31</v>
      </c>
      <c r="K54" s="47">
        <f t="shared" si="16"/>
        <v>0</v>
      </c>
      <c r="L54" s="47">
        <f t="shared" si="16"/>
        <v>804</v>
      </c>
      <c r="M54" s="47">
        <f t="shared" si="16"/>
        <v>3</v>
      </c>
      <c r="N54" s="47">
        <f t="shared" si="16"/>
        <v>10</v>
      </c>
      <c r="O54" s="47">
        <f t="shared" si="16"/>
        <v>148</v>
      </c>
      <c r="P54" s="47">
        <f t="shared" si="16"/>
        <v>13</v>
      </c>
      <c r="Q54" s="47">
        <f t="shared" si="16"/>
        <v>103</v>
      </c>
      <c r="R54" s="19">
        <f t="shared" ref="R54:U54" si="17">R6+R12+R21+R29+R42+R44</f>
        <v>818</v>
      </c>
      <c r="S54" s="19">
        <f t="shared" si="17"/>
        <v>817</v>
      </c>
      <c r="T54" s="19">
        <f t="shared" si="17"/>
        <v>804</v>
      </c>
      <c r="U54" s="19">
        <f t="shared" si="17"/>
        <v>804</v>
      </c>
    </row>
    <row r="55" spans="1:26" hidden="1"/>
    <row r="56" spans="1:26" ht="22.5" hidden="1">
      <c r="A56" s="105" t="s">
        <v>93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 ht="22.5" hidden="1" customHeight="1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 ht="26.25" hidden="1" customHeight="1">
      <c r="A58" s="105" t="s">
        <v>94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</row>
    <row r="59" spans="1:26" ht="21" hidden="1" customHeight="1">
      <c r="A59" s="105" t="s">
        <v>95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</row>
    <row r="60" spans="1:26" hidden="1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26" ht="22.5" hidden="1">
      <c r="A61" s="49"/>
      <c r="B61" s="105" t="s">
        <v>96</v>
      </c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</row>
    <row r="62" spans="1:26" hidden="1"/>
    <row r="63" spans="1:26" ht="22.5" hidden="1">
      <c r="A63" s="50"/>
      <c r="B63" s="105" t="s">
        <v>97</v>
      </c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</row>
    <row r="64" spans="1:26" ht="28.5" hidden="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</row>
    <row r="65" spans="3:6" s="36" customFormat="1" ht="69.75" customHeight="1">
      <c r="C65" s="55" t="s">
        <v>115</v>
      </c>
      <c r="D65" s="56"/>
      <c r="E65" s="56"/>
      <c r="F65" s="56"/>
    </row>
    <row r="66" spans="3:6" s="36" customFormat="1" ht="69.75" customHeight="1"/>
    <row r="67" spans="3:6" s="36" customFormat="1" ht="69.75" customHeight="1"/>
    <row r="68" spans="3:6" ht="69.75" customHeight="1"/>
    <row r="69" spans="3:6" ht="69.75" customHeight="1"/>
    <row r="70" spans="3:6" ht="69.75" customHeight="1"/>
    <row r="71" spans="3:6" ht="69.75" customHeight="1"/>
  </sheetData>
  <sheetProtection sheet="1" objects="1" scenarios="1"/>
  <mergeCells count="68">
    <mergeCell ref="C65:F65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A29:C29"/>
    <mergeCell ref="B18:C18"/>
    <mergeCell ref="B19:C19"/>
    <mergeCell ref="B20:C20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21:C21"/>
    <mergeCell ref="B22:C22"/>
    <mergeCell ref="B23:C23"/>
    <mergeCell ref="B24:C24"/>
    <mergeCell ref="B25:C25"/>
    <mergeCell ref="B26:C26"/>
    <mergeCell ref="B27:C27"/>
    <mergeCell ref="B28:C28"/>
    <mergeCell ref="B17:C17"/>
    <mergeCell ref="A56:Z56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A54:C54"/>
    <mergeCell ref="B53:C53"/>
    <mergeCell ref="A42:C42"/>
    <mergeCell ref="B43:C43"/>
    <mergeCell ref="A44:C44"/>
    <mergeCell ref="B45:C45"/>
    <mergeCell ref="B46:C46"/>
    <mergeCell ref="B47:C47"/>
    <mergeCell ref="B48:C48"/>
    <mergeCell ref="B49:C49"/>
    <mergeCell ref="B50:C50"/>
    <mergeCell ref="B51:C51"/>
    <mergeCell ref="B52:C52"/>
    <mergeCell ref="B63:Y63"/>
    <mergeCell ref="A64:S64"/>
    <mergeCell ref="A57:Z57"/>
    <mergeCell ref="A58:V58"/>
    <mergeCell ref="A59:W59"/>
    <mergeCell ref="A60:Q60"/>
    <mergeCell ref="B61:Y6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/>
  </sheetPr>
  <dimension ref="A1:AF65"/>
  <sheetViews>
    <sheetView zoomScale="70" zoomScaleNormal="70" workbookViewId="0">
      <selection activeCell="K64" sqref="K64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31.42578125" style="15" customWidth="1"/>
    <col min="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256" width="17.85546875" style="15"/>
    <col min="257" max="257" width="6.85546875" style="15" customWidth="1"/>
    <col min="258" max="258" width="17.85546875" style="15"/>
    <col min="259" max="259" width="40.42578125" style="15" customWidth="1"/>
    <col min="260" max="272" width="13.140625" style="15" customWidth="1"/>
    <col min="273" max="273" width="12" style="15" customWidth="1"/>
    <col min="274" max="274" width="10.7109375" style="15" customWidth="1"/>
    <col min="275" max="275" width="8.85546875" style="15" customWidth="1"/>
    <col min="276" max="276" width="11" style="15" customWidth="1"/>
    <col min="277" max="277" width="16" style="15" customWidth="1"/>
    <col min="278" max="512" width="17.85546875" style="15"/>
    <col min="513" max="513" width="6.85546875" style="15" customWidth="1"/>
    <col min="514" max="514" width="17.85546875" style="15"/>
    <col min="515" max="515" width="40.42578125" style="15" customWidth="1"/>
    <col min="516" max="528" width="13.140625" style="15" customWidth="1"/>
    <col min="529" max="529" width="12" style="15" customWidth="1"/>
    <col min="530" max="530" width="10.7109375" style="15" customWidth="1"/>
    <col min="531" max="531" width="8.85546875" style="15" customWidth="1"/>
    <col min="532" max="532" width="11" style="15" customWidth="1"/>
    <col min="533" max="533" width="16" style="15" customWidth="1"/>
    <col min="534" max="768" width="17.85546875" style="15"/>
    <col min="769" max="769" width="6.85546875" style="15" customWidth="1"/>
    <col min="770" max="770" width="17.85546875" style="15"/>
    <col min="771" max="771" width="40.42578125" style="15" customWidth="1"/>
    <col min="772" max="784" width="13.140625" style="15" customWidth="1"/>
    <col min="785" max="785" width="12" style="15" customWidth="1"/>
    <col min="786" max="786" width="10.7109375" style="15" customWidth="1"/>
    <col min="787" max="787" width="8.85546875" style="15" customWidth="1"/>
    <col min="788" max="788" width="11" style="15" customWidth="1"/>
    <col min="789" max="789" width="16" style="15" customWidth="1"/>
    <col min="790" max="1024" width="17.85546875" style="15"/>
    <col min="1025" max="1025" width="6.85546875" style="15" customWidth="1"/>
    <col min="1026" max="1026" width="17.85546875" style="15"/>
    <col min="1027" max="1027" width="40.42578125" style="15" customWidth="1"/>
    <col min="1028" max="1040" width="13.140625" style="15" customWidth="1"/>
    <col min="1041" max="1041" width="12" style="15" customWidth="1"/>
    <col min="1042" max="1042" width="10.7109375" style="15" customWidth="1"/>
    <col min="1043" max="1043" width="8.85546875" style="15" customWidth="1"/>
    <col min="1044" max="1044" width="11" style="15" customWidth="1"/>
    <col min="1045" max="1045" width="16" style="15" customWidth="1"/>
    <col min="1046" max="1280" width="17.85546875" style="15"/>
    <col min="1281" max="1281" width="6.85546875" style="15" customWidth="1"/>
    <col min="1282" max="1282" width="17.85546875" style="15"/>
    <col min="1283" max="1283" width="40.42578125" style="15" customWidth="1"/>
    <col min="1284" max="1296" width="13.140625" style="15" customWidth="1"/>
    <col min="1297" max="1297" width="12" style="15" customWidth="1"/>
    <col min="1298" max="1298" width="10.7109375" style="15" customWidth="1"/>
    <col min="1299" max="1299" width="8.85546875" style="15" customWidth="1"/>
    <col min="1300" max="1300" width="11" style="15" customWidth="1"/>
    <col min="1301" max="1301" width="16" style="15" customWidth="1"/>
    <col min="1302" max="1536" width="17.85546875" style="15"/>
    <col min="1537" max="1537" width="6.85546875" style="15" customWidth="1"/>
    <col min="1538" max="1538" width="17.85546875" style="15"/>
    <col min="1539" max="1539" width="40.42578125" style="15" customWidth="1"/>
    <col min="1540" max="1552" width="13.140625" style="15" customWidth="1"/>
    <col min="1553" max="1553" width="12" style="15" customWidth="1"/>
    <col min="1554" max="1554" width="10.7109375" style="15" customWidth="1"/>
    <col min="1555" max="1555" width="8.85546875" style="15" customWidth="1"/>
    <col min="1556" max="1556" width="11" style="15" customWidth="1"/>
    <col min="1557" max="1557" width="16" style="15" customWidth="1"/>
    <col min="1558" max="1792" width="17.85546875" style="15"/>
    <col min="1793" max="1793" width="6.85546875" style="15" customWidth="1"/>
    <col min="1794" max="1794" width="17.85546875" style="15"/>
    <col min="1795" max="1795" width="40.42578125" style="15" customWidth="1"/>
    <col min="1796" max="1808" width="13.140625" style="15" customWidth="1"/>
    <col min="1809" max="1809" width="12" style="15" customWidth="1"/>
    <col min="1810" max="1810" width="10.7109375" style="15" customWidth="1"/>
    <col min="1811" max="1811" width="8.85546875" style="15" customWidth="1"/>
    <col min="1812" max="1812" width="11" style="15" customWidth="1"/>
    <col min="1813" max="1813" width="16" style="15" customWidth="1"/>
    <col min="1814" max="2048" width="17.85546875" style="15"/>
    <col min="2049" max="2049" width="6.85546875" style="15" customWidth="1"/>
    <col min="2050" max="2050" width="17.85546875" style="15"/>
    <col min="2051" max="2051" width="40.42578125" style="15" customWidth="1"/>
    <col min="2052" max="2064" width="13.140625" style="15" customWidth="1"/>
    <col min="2065" max="2065" width="12" style="15" customWidth="1"/>
    <col min="2066" max="2066" width="10.7109375" style="15" customWidth="1"/>
    <col min="2067" max="2067" width="8.85546875" style="15" customWidth="1"/>
    <col min="2068" max="2068" width="11" style="15" customWidth="1"/>
    <col min="2069" max="2069" width="16" style="15" customWidth="1"/>
    <col min="2070" max="2304" width="17.85546875" style="15"/>
    <col min="2305" max="2305" width="6.85546875" style="15" customWidth="1"/>
    <col min="2306" max="2306" width="17.85546875" style="15"/>
    <col min="2307" max="2307" width="40.42578125" style="15" customWidth="1"/>
    <col min="2308" max="2320" width="13.140625" style="15" customWidth="1"/>
    <col min="2321" max="2321" width="12" style="15" customWidth="1"/>
    <col min="2322" max="2322" width="10.7109375" style="15" customWidth="1"/>
    <col min="2323" max="2323" width="8.85546875" style="15" customWidth="1"/>
    <col min="2324" max="2324" width="11" style="15" customWidth="1"/>
    <col min="2325" max="2325" width="16" style="15" customWidth="1"/>
    <col min="2326" max="2560" width="17.85546875" style="15"/>
    <col min="2561" max="2561" width="6.85546875" style="15" customWidth="1"/>
    <col min="2562" max="2562" width="17.85546875" style="15"/>
    <col min="2563" max="2563" width="40.42578125" style="15" customWidth="1"/>
    <col min="2564" max="2576" width="13.140625" style="15" customWidth="1"/>
    <col min="2577" max="2577" width="12" style="15" customWidth="1"/>
    <col min="2578" max="2578" width="10.7109375" style="15" customWidth="1"/>
    <col min="2579" max="2579" width="8.85546875" style="15" customWidth="1"/>
    <col min="2580" max="2580" width="11" style="15" customWidth="1"/>
    <col min="2581" max="2581" width="16" style="15" customWidth="1"/>
    <col min="2582" max="2816" width="17.85546875" style="15"/>
    <col min="2817" max="2817" width="6.85546875" style="15" customWidth="1"/>
    <col min="2818" max="2818" width="17.85546875" style="15"/>
    <col min="2819" max="2819" width="40.42578125" style="15" customWidth="1"/>
    <col min="2820" max="2832" width="13.140625" style="15" customWidth="1"/>
    <col min="2833" max="2833" width="12" style="15" customWidth="1"/>
    <col min="2834" max="2834" width="10.7109375" style="15" customWidth="1"/>
    <col min="2835" max="2835" width="8.85546875" style="15" customWidth="1"/>
    <col min="2836" max="2836" width="11" style="15" customWidth="1"/>
    <col min="2837" max="2837" width="16" style="15" customWidth="1"/>
    <col min="2838" max="3072" width="17.85546875" style="15"/>
    <col min="3073" max="3073" width="6.85546875" style="15" customWidth="1"/>
    <col min="3074" max="3074" width="17.85546875" style="15"/>
    <col min="3075" max="3075" width="40.42578125" style="15" customWidth="1"/>
    <col min="3076" max="3088" width="13.140625" style="15" customWidth="1"/>
    <col min="3089" max="3089" width="12" style="15" customWidth="1"/>
    <col min="3090" max="3090" width="10.7109375" style="15" customWidth="1"/>
    <col min="3091" max="3091" width="8.85546875" style="15" customWidth="1"/>
    <col min="3092" max="3092" width="11" style="15" customWidth="1"/>
    <col min="3093" max="3093" width="16" style="15" customWidth="1"/>
    <col min="3094" max="3328" width="17.85546875" style="15"/>
    <col min="3329" max="3329" width="6.85546875" style="15" customWidth="1"/>
    <col min="3330" max="3330" width="17.85546875" style="15"/>
    <col min="3331" max="3331" width="40.42578125" style="15" customWidth="1"/>
    <col min="3332" max="3344" width="13.140625" style="15" customWidth="1"/>
    <col min="3345" max="3345" width="12" style="15" customWidth="1"/>
    <col min="3346" max="3346" width="10.7109375" style="15" customWidth="1"/>
    <col min="3347" max="3347" width="8.85546875" style="15" customWidth="1"/>
    <col min="3348" max="3348" width="11" style="15" customWidth="1"/>
    <col min="3349" max="3349" width="16" style="15" customWidth="1"/>
    <col min="3350" max="3584" width="17.85546875" style="15"/>
    <col min="3585" max="3585" width="6.85546875" style="15" customWidth="1"/>
    <col min="3586" max="3586" width="17.85546875" style="15"/>
    <col min="3587" max="3587" width="40.42578125" style="15" customWidth="1"/>
    <col min="3588" max="3600" width="13.140625" style="15" customWidth="1"/>
    <col min="3601" max="3601" width="12" style="15" customWidth="1"/>
    <col min="3602" max="3602" width="10.7109375" style="15" customWidth="1"/>
    <col min="3603" max="3603" width="8.85546875" style="15" customWidth="1"/>
    <col min="3604" max="3604" width="11" style="15" customWidth="1"/>
    <col min="3605" max="3605" width="16" style="15" customWidth="1"/>
    <col min="3606" max="3840" width="17.85546875" style="15"/>
    <col min="3841" max="3841" width="6.85546875" style="15" customWidth="1"/>
    <col min="3842" max="3842" width="17.85546875" style="15"/>
    <col min="3843" max="3843" width="40.42578125" style="15" customWidth="1"/>
    <col min="3844" max="3856" width="13.140625" style="15" customWidth="1"/>
    <col min="3857" max="3857" width="12" style="15" customWidth="1"/>
    <col min="3858" max="3858" width="10.7109375" style="15" customWidth="1"/>
    <col min="3859" max="3859" width="8.85546875" style="15" customWidth="1"/>
    <col min="3860" max="3860" width="11" style="15" customWidth="1"/>
    <col min="3861" max="3861" width="16" style="15" customWidth="1"/>
    <col min="3862" max="4096" width="17.85546875" style="15"/>
    <col min="4097" max="4097" width="6.85546875" style="15" customWidth="1"/>
    <col min="4098" max="4098" width="17.85546875" style="15"/>
    <col min="4099" max="4099" width="40.42578125" style="15" customWidth="1"/>
    <col min="4100" max="4112" width="13.140625" style="15" customWidth="1"/>
    <col min="4113" max="4113" width="12" style="15" customWidth="1"/>
    <col min="4114" max="4114" width="10.7109375" style="15" customWidth="1"/>
    <col min="4115" max="4115" width="8.85546875" style="15" customWidth="1"/>
    <col min="4116" max="4116" width="11" style="15" customWidth="1"/>
    <col min="4117" max="4117" width="16" style="15" customWidth="1"/>
    <col min="4118" max="4352" width="17.85546875" style="15"/>
    <col min="4353" max="4353" width="6.85546875" style="15" customWidth="1"/>
    <col min="4354" max="4354" width="17.85546875" style="15"/>
    <col min="4355" max="4355" width="40.42578125" style="15" customWidth="1"/>
    <col min="4356" max="4368" width="13.140625" style="15" customWidth="1"/>
    <col min="4369" max="4369" width="12" style="15" customWidth="1"/>
    <col min="4370" max="4370" width="10.7109375" style="15" customWidth="1"/>
    <col min="4371" max="4371" width="8.85546875" style="15" customWidth="1"/>
    <col min="4372" max="4372" width="11" style="15" customWidth="1"/>
    <col min="4373" max="4373" width="16" style="15" customWidth="1"/>
    <col min="4374" max="4608" width="17.85546875" style="15"/>
    <col min="4609" max="4609" width="6.85546875" style="15" customWidth="1"/>
    <col min="4610" max="4610" width="17.85546875" style="15"/>
    <col min="4611" max="4611" width="40.42578125" style="15" customWidth="1"/>
    <col min="4612" max="4624" width="13.140625" style="15" customWidth="1"/>
    <col min="4625" max="4625" width="12" style="15" customWidth="1"/>
    <col min="4626" max="4626" width="10.7109375" style="15" customWidth="1"/>
    <col min="4627" max="4627" width="8.85546875" style="15" customWidth="1"/>
    <col min="4628" max="4628" width="11" style="15" customWidth="1"/>
    <col min="4629" max="4629" width="16" style="15" customWidth="1"/>
    <col min="4630" max="4864" width="17.85546875" style="15"/>
    <col min="4865" max="4865" width="6.85546875" style="15" customWidth="1"/>
    <col min="4866" max="4866" width="17.85546875" style="15"/>
    <col min="4867" max="4867" width="40.42578125" style="15" customWidth="1"/>
    <col min="4868" max="4880" width="13.140625" style="15" customWidth="1"/>
    <col min="4881" max="4881" width="12" style="15" customWidth="1"/>
    <col min="4882" max="4882" width="10.7109375" style="15" customWidth="1"/>
    <col min="4883" max="4883" width="8.85546875" style="15" customWidth="1"/>
    <col min="4884" max="4884" width="11" style="15" customWidth="1"/>
    <col min="4885" max="4885" width="16" style="15" customWidth="1"/>
    <col min="4886" max="5120" width="17.85546875" style="15"/>
    <col min="5121" max="5121" width="6.85546875" style="15" customWidth="1"/>
    <col min="5122" max="5122" width="17.85546875" style="15"/>
    <col min="5123" max="5123" width="40.42578125" style="15" customWidth="1"/>
    <col min="5124" max="5136" width="13.140625" style="15" customWidth="1"/>
    <col min="5137" max="5137" width="12" style="15" customWidth="1"/>
    <col min="5138" max="5138" width="10.7109375" style="15" customWidth="1"/>
    <col min="5139" max="5139" width="8.85546875" style="15" customWidth="1"/>
    <col min="5140" max="5140" width="11" style="15" customWidth="1"/>
    <col min="5141" max="5141" width="16" style="15" customWidth="1"/>
    <col min="5142" max="5376" width="17.85546875" style="15"/>
    <col min="5377" max="5377" width="6.85546875" style="15" customWidth="1"/>
    <col min="5378" max="5378" width="17.85546875" style="15"/>
    <col min="5379" max="5379" width="40.42578125" style="15" customWidth="1"/>
    <col min="5380" max="5392" width="13.140625" style="15" customWidth="1"/>
    <col min="5393" max="5393" width="12" style="15" customWidth="1"/>
    <col min="5394" max="5394" width="10.7109375" style="15" customWidth="1"/>
    <col min="5395" max="5395" width="8.85546875" style="15" customWidth="1"/>
    <col min="5396" max="5396" width="11" style="15" customWidth="1"/>
    <col min="5397" max="5397" width="16" style="15" customWidth="1"/>
    <col min="5398" max="5632" width="17.85546875" style="15"/>
    <col min="5633" max="5633" width="6.85546875" style="15" customWidth="1"/>
    <col min="5634" max="5634" width="17.85546875" style="15"/>
    <col min="5635" max="5635" width="40.42578125" style="15" customWidth="1"/>
    <col min="5636" max="5648" width="13.140625" style="15" customWidth="1"/>
    <col min="5649" max="5649" width="12" style="15" customWidth="1"/>
    <col min="5650" max="5650" width="10.7109375" style="15" customWidth="1"/>
    <col min="5651" max="5651" width="8.85546875" style="15" customWidth="1"/>
    <col min="5652" max="5652" width="11" style="15" customWidth="1"/>
    <col min="5653" max="5653" width="16" style="15" customWidth="1"/>
    <col min="5654" max="5888" width="17.85546875" style="15"/>
    <col min="5889" max="5889" width="6.85546875" style="15" customWidth="1"/>
    <col min="5890" max="5890" width="17.85546875" style="15"/>
    <col min="5891" max="5891" width="40.42578125" style="15" customWidth="1"/>
    <col min="5892" max="5904" width="13.140625" style="15" customWidth="1"/>
    <col min="5905" max="5905" width="12" style="15" customWidth="1"/>
    <col min="5906" max="5906" width="10.7109375" style="15" customWidth="1"/>
    <col min="5907" max="5907" width="8.85546875" style="15" customWidth="1"/>
    <col min="5908" max="5908" width="11" style="15" customWidth="1"/>
    <col min="5909" max="5909" width="16" style="15" customWidth="1"/>
    <col min="5910" max="6144" width="17.85546875" style="15"/>
    <col min="6145" max="6145" width="6.85546875" style="15" customWidth="1"/>
    <col min="6146" max="6146" width="17.85546875" style="15"/>
    <col min="6147" max="6147" width="40.42578125" style="15" customWidth="1"/>
    <col min="6148" max="6160" width="13.140625" style="15" customWidth="1"/>
    <col min="6161" max="6161" width="12" style="15" customWidth="1"/>
    <col min="6162" max="6162" width="10.7109375" style="15" customWidth="1"/>
    <col min="6163" max="6163" width="8.85546875" style="15" customWidth="1"/>
    <col min="6164" max="6164" width="11" style="15" customWidth="1"/>
    <col min="6165" max="6165" width="16" style="15" customWidth="1"/>
    <col min="6166" max="6400" width="17.85546875" style="15"/>
    <col min="6401" max="6401" width="6.85546875" style="15" customWidth="1"/>
    <col min="6402" max="6402" width="17.85546875" style="15"/>
    <col min="6403" max="6403" width="40.42578125" style="15" customWidth="1"/>
    <col min="6404" max="6416" width="13.140625" style="15" customWidth="1"/>
    <col min="6417" max="6417" width="12" style="15" customWidth="1"/>
    <col min="6418" max="6418" width="10.7109375" style="15" customWidth="1"/>
    <col min="6419" max="6419" width="8.85546875" style="15" customWidth="1"/>
    <col min="6420" max="6420" width="11" style="15" customWidth="1"/>
    <col min="6421" max="6421" width="16" style="15" customWidth="1"/>
    <col min="6422" max="6656" width="17.85546875" style="15"/>
    <col min="6657" max="6657" width="6.85546875" style="15" customWidth="1"/>
    <col min="6658" max="6658" width="17.85546875" style="15"/>
    <col min="6659" max="6659" width="40.42578125" style="15" customWidth="1"/>
    <col min="6660" max="6672" width="13.140625" style="15" customWidth="1"/>
    <col min="6673" max="6673" width="12" style="15" customWidth="1"/>
    <col min="6674" max="6674" width="10.7109375" style="15" customWidth="1"/>
    <col min="6675" max="6675" width="8.85546875" style="15" customWidth="1"/>
    <col min="6676" max="6676" width="11" style="15" customWidth="1"/>
    <col min="6677" max="6677" width="16" style="15" customWidth="1"/>
    <col min="6678" max="6912" width="17.85546875" style="15"/>
    <col min="6913" max="6913" width="6.85546875" style="15" customWidth="1"/>
    <col min="6914" max="6914" width="17.85546875" style="15"/>
    <col min="6915" max="6915" width="40.42578125" style="15" customWidth="1"/>
    <col min="6916" max="6928" width="13.140625" style="15" customWidth="1"/>
    <col min="6929" max="6929" width="12" style="15" customWidth="1"/>
    <col min="6930" max="6930" width="10.7109375" style="15" customWidth="1"/>
    <col min="6931" max="6931" width="8.85546875" style="15" customWidth="1"/>
    <col min="6932" max="6932" width="11" style="15" customWidth="1"/>
    <col min="6933" max="6933" width="16" style="15" customWidth="1"/>
    <col min="6934" max="7168" width="17.85546875" style="15"/>
    <col min="7169" max="7169" width="6.85546875" style="15" customWidth="1"/>
    <col min="7170" max="7170" width="17.85546875" style="15"/>
    <col min="7171" max="7171" width="40.42578125" style="15" customWidth="1"/>
    <col min="7172" max="7184" width="13.140625" style="15" customWidth="1"/>
    <col min="7185" max="7185" width="12" style="15" customWidth="1"/>
    <col min="7186" max="7186" width="10.7109375" style="15" customWidth="1"/>
    <col min="7187" max="7187" width="8.85546875" style="15" customWidth="1"/>
    <col min="7188" max="7188" width="11" style="15" customWidth="1"/>
    <col min="7189" max="7189" width="16" style="15" customWidth="1"/>
    <col min="7190" max="7424" width="17.85546875" style="15"/>
    <col min="7425" max="7425" width="6.85546875" style="15" customWidth="1"/>
    <col min="7426" max="7426" width="17.85546875" style="15"/>
    <col min="7427" max="7427" width="40.42578125" style="15" customWidth="1"/>
    <col min="7428" max="7440" width="13.140625" style="15" customWidth="1"/>
    <col min="7441" max="7441" width="12" style="15" customWidth="1"/>
    <col min="7442" max="7442" width="10.7109375" style="15" customWidth="1"/>
    <col min="7443" max="7443" width="8.85546875" style="15" customWidth="1"/>
    <col min="7444" max="7444" width="11" style="15" customWidth="1"/>
    <col min="7445" max="7445" width="16" style="15" customWidth="1"/>
    <col min="7446" max="7680" width="17.85546875" style="15"/>
    <col min="7681" max="7681" width="6.85546875" style="15" customWidth="1"/>
    <col min="7682" max="7682" width="17.85546875" style="15"/>
    <col min="7683" max="7683" width="40.42578125" style="15" customWidth="1"/>
    <col min="7684" max="7696" width="13.140625" style="15" customWidth="1"/>
    <col min="7697" max="7697" width="12" style="15" customWidth="1"/>
    <col min="7698" max="7698" width="10.7109375" style="15" customWidth="1"/>
    <col min="7699" max="7699" width="8.85546875" style="15" customWidth="1"/>
    <col min="7700" max="7700" width="11" style="15" customWidth="1"/>
    <col min="7701" max="7701" width="16" style="15" customWidth="1"/>
    <col min="7702" max="7936" width="17.85546875" style="15"/>
    <col min="7937" max="7937" width="6.85546875" style="15" customWidth="1"/>
    <col min="7938" max="7938" width="17.85546875" style="15"/>
    <col min="7939" max="7939" width="40.42578125" style="15" customWidth="1"/>
    <col min="7940" max="7952" width="13.140625" style="15" customWidth="1"/>
    <col min="7953" max="7953" width="12" style="15" customWidth="1"/>
    <col min="7954" max="7954" width="10.7109375" style="15" customWidth="1"/>
    <col min="7955" max="7955" width="8.85546875" style="15" customWidth="1"/>
    <col min="7956" max="7956" width="11" style="15" customWidth="1"/>
    <col min="7957" max="7957" width="16" style="15" customWidth="1"/>
    <col min="7958" max="8192" width="17.85546875" style="15"/>
    <col min="8193" max="8193" width="6.85546875" style="15" customWidth="1"/>
    <col min="8194" max="8194" width="17.85546875" style="15"/>
    <col min="8195" max="8195" width="40.42578125" style="15" customWidth="1"/>
    <col min="8196" max="8208" width="13.140625" style="15" customWidth="1"/>
    <col min="8209" max="8209" width="12" style="15" customWidth="1"/>
    <col min="8210" max="8210" width="10.7109375" style="15" customWidth="1"/>
    <col min="8211" max="8211" width="8.85546875" style="15" customWidth="1"/>
    <col min="8212" max="8212" width="11" style="15" customWidth="1"/>
    <col min="8213" max="8213" width="16" style="15" customWidth="1"/>
    <col min="8214" max="8448" width="17.85546875" style="15"/>
    <col min="8449" max="8449" width="6.85546875" style="15" customWidth="1"/>
    <col min="8450" max="8450" width="17.85546875" style="15"/>
    <col min="8451" max="8451" width="40.42578125" style="15" customWidth="1"/>
    <col min="8452" max="8464" width="13.140625" style="15" customWidth="1"/>
    <col min="8465" max="8465" width="12" style="15" customWidth="1"/>
    <col min="8466" max="8466" width="10.7109375" style="15" customWidth="1"/>
    <col min="8467" max="8467" width="8.85546875" style="15" customWidth="1"/>
    <col min="8468" max="8468" width="11" style="15" customWidth="1"/>
    <col min="8469" max="8469" width="16" style="15" customWidth="1"/>
    <col min="8470" max="8704" width="17.85546875" style="15"/>
    <col min="8705" max="8705" width="6.85546875" style="15" customWidth="1"/>
    <col min="8706" max="8706" width="17.85546875" style="15"/>
    <col min="8707" max="8707" width="40.42578125" style="15" customWidth="1"/>
    <col min="8708" max="8720" width="13.140625" style="15" customWidth="1"/>
    <col min="8721" max="8721" width="12" style="15" customWidth="1"/>
    <col min="8722" max="8722" width="10.7109375" style="15" customWidth="1"/>
    <col min="8723" max="8723" width="8.85546875" style="15" customWidth="1"/>
    <col min="8724" max="8724" width="11" style="15" customWidth="1"/>
    <col min="8725" max="8725" width="16" style="15" customWidth="1"/>
    <col min="8726" max="8960" width="17.85546875" style="15"/>
    <col min="8961" max="8961" width="6.85546875" style="15" customWidth="1"/>
    <col min="8962" max="8962" width="17.85546875" style="15"/>
    <col min="8963" max="8963" width="40.42578125" style="15" customWidth="1"/>
    <col min="8964" max="8976" width="13.140625" style="15" customWidth="1"/>
    <col min="8977" max="8977" width="12" style="15" customWidth="1"/>
    <col min="8978" max="8978" width="10.7109375" style="15" customWidth="1"/>
    <col min="8979" max="8979" width="8.85546875" style="15" customWidth="1"/>
    <col min="8980" max="8980" width="11" style="15" customWidth="1"/>
    <col min="8981" max="8981" width="16" style="15" customWidth="1"/>
    <col min="8982" max="9216" width="17.85546875" style="15"/>
    <col min="9217" max="9217" width="6.85546875" style="15" customWidth="1"/>
    <col min="9218" max="9218" width="17.85546875" style="15"/>
    <col min="9219" max="9219" width="40.42578125" style="15" customWidth="1"/>
    <col min="9220" max="9232" width="13.140625" style="15" customWidth="1"/>
    <col min="9233" max="9233" width="12" style="15" customWidth="1"/>
    <col min="9234" max="9234" width="10.7109375" style="15" customWidth="1"/>
    <col min="9235" max="9235" width="8.85546875" style="15" customWidth="1"/>
    <col min="9236" max="9236" width="11" style="15" customWidth="1"/>
    <col min="9237" max="9237" width="16" style="15" customWidth="1"/>
    <col min="9238" max="9472" width="17.85546875" style="15"/>
    <col min="9473" max="9473" width="6.85546875" style="15" customWidth="1"/>
    <col min="9474" max="9474" width="17.85546875" style="15"/>
    <col min="9475" max="9475" width="40.42578125" style="15" customWidth="1"/>
    <col min="9476" max="9488" width="13.140625" style="15" customWidth="1"/>
    <col min="9489" max="9489" width="12" style="15" customWidth="1"/>
    <col min="9490" max="9490" width="10.7109375" style="15" customWidth="1"/>
    <col min="9491" max="9491" width="8.85546875" style="15" customWidth="1"/>
    <col min="9492" max="9492" width="11" style="15" customWidth="1"/>
    <col min="9493" max="9493" width="16" style="15" customWidth="1"/>
    <col min="9494" max="9728" width="17.85546875" style="15"/>
    <col min="9729" max="9729" width="6.85546875" style="15" customWidth="1"/>
    <col min="9730" max="9730" width="17.85546875" style="15"/>
    <col min="9731" max="9731" width="40.42578125" style="15" customWidth="1"/>
    <col min="9732" max="9744" width="13.140625" style="15" customWidth="1"/>
    <col min="9745" max="9745" width="12" style="15" customWidth="1"/>
    <col min="9746" max="9746" width="10.7109375" style="15" customWidth="1"/>
    <col min="9747" max="9747" width="8.85546875" style="15" customWidth="1"/>
    <col min="9748" max="9748" width="11" style="15" customWidth="1"/>
    <col min="9749" max="9749" width="16" style="15" customWidth="1"/>
    <col min="9750" max="9984" width="17.85546875" style="15"/>
    <col min="9985" max="9985" width="6.85546875" style="15" customWidth="1"/>
    <col min="9986" max="9986" width="17.85546875" style="15"/>
    <col min="9987" max="9987" width="40.42578125" style="15" customWidth="1"/>
    <col min="9988" max="10000" width="13.140625" style="15" customWidth="1"/>
    <col min="10001" max="10001" width="12" style="15" customWidth="1"/>
    <col min="10002" max="10002" width="10.7109375" style="15" customWidth="1"/>
    <col min="10003" max="10003" width="8.85546875" style="15" customWidth="1"/>
    <col min="10004" max="10004" width="11" style="15" customWidth="1"/>
    <col min="10005" max="10005" width="16" style="15" customWidth="1"/>
    <col min="10006" max="10240" width="17.85546875" style="15"/>
    <col min="10241" max="10241" width="6.85546875" style="15" customWidth="1"/>
    <col min="10242" max="10242" width="17.85546875" style="15"/>
    <col min="10243" max="10243" width="40.42578125" style="15" customWidth="1"/>
    <col min="10244" max="10256" width="13.140625" style="15" customWidth="1"/>
    <col min="10257" max="10257" width="12" style="15" customWidth="1"/>
    <col min="10258" max="10258" width="10.7109375" style="15" customWidth="1"/>
    <col min="10259" max="10259" width="8.85546875" style="15" customWidth="1"/>
    <col min="10260" max="10260" width="11" style="15" customWidth="1"/>
    <col min="10261" max="10261" width="16" style="15" customWidth="1"/>
    <col min="10262" max="10496" width="17.85546875" style="15"/>
    <col min="10497" max="10497" width="6.85546875" style="15" customWidth="1"/>
    <col min="10498" max="10498" width="17.85546875" style="15"/>
    <col min="10499" max="10499" width="40.42578125" style="15" customWidth="1"/>
    <col min="10500" max="10512" width="13.140625" style="15" customWidth="1"/>
    <col min="10513" max="10513" width="12" style="15" customWidth="1"/>
    <col min="10514" max="10514" width="10.7109375" style="15" customWidth="1"/>
    <col min="10515" max="10515" width="8.85546875" style="15" customWidth="1"/>
    <col min="10516" max="10516" width="11" style="15" customWidth="1"/>
    <col min="10517" max="10517" width="16" style="15" customWidth="1"/>
    <col min="10518" max="10752" width="17.85546875" style="15"/>
    <col min="10753" max="10753" width="6.85546875" style="15" customWidth="1"/>
    <col min="10754" max="10754" width="17.85546875" style="15"/>
    <col min="10755" max="10755" width="40.42578125" style="15" customWidth="1"/>
    <col min="10756" max="10768" width="13.140625" style="15" customWidth="1"/>
    <col min="10769" max="10769" width="12" style="15" customWidth="1"/>
    <col min="10770" max="10770" width="10.7109375" style="15" customWidth="1"/>
    <col min="10771" max="10771" width="8.85546875" style="15" customWidth="1"/>
    <col min="10772" max="10772" width="11" style="15" customWidth="1"/>
    <col min="10773" max="10773" width="16" style="15" customWidth="1"/>
    <col min="10774" max="11008" width="17.85546875" style="15"/>
    <col min="11009" max="11009" width="6.85546875" style="15" customWidth="1"/>
    <col min="11010" max="11010" width="17.85546875" style="15"/>
    <col min="11011" max="11011" width="40.42578125" style="15" customWidth="1"/>
    <col min="11012" max="11024" width="13.140625" style="15" customWidth="1"/>
    <col min="11025" max="11025" width="12" style="15" customWidth="1"/>
    <col min="11026" max="11026" width="10.7109375" style="15" customWidth="1"/>
    <col min="11027" max="11027" width="8.85546875" style="15" customWidth="1"/>
    <col min="11028" max="11028" width="11" style="15" customWidth="1"/>
    <col min="11029" max="11029" width="16" style="15" customWidth="1"/>
    <col min="11030" max="11264" width="17.85546875" style="15"/>
    <col min="11265" max="11265" width="6.85546875" style="15" customWidth="1"/>
    <col min="11266" max="11266" width="17.85546875" style="15"/>
    <col min="11267" max="11267" width="40.42578125" style="15" customWidth="1"/>
    <col min="11268" max="11280" width="13.140625" style="15" customWidth="1"/>
    <col min="11281" max="11281" width="12" style="15" customWidth="1"/>
    <col min="11282" max="11282" width="10.7109375" style="15" customWidth="1"/>
    <col min="11283" max="11283" width="8.85546875" style="15" customWidth="1"/>
    <col min="11284" max="11284" width="11" style="15" customWidth="1"/>
    <col min="11285" max="11285" width="16" style="15" customWidth="1"/>
    <col min="11286" max="11520" width="17.85546875" style="15"/>
    <col min="11521" max="11521" width="6.85546875" style="15" customWidth="1"/>
    <col min="11522" max="11522" width="17.85546875" style="15"/>
    <col min="11523" max="11523" width="40.42578125" style="15" customWidth="1"/>
    <col min="11524" max="11536" width="13.140625" style="15" customWidth="1"/>
    <col min="11537" max="11537" width="12" style="15" customWidth="1"/>
    <col min="11538" max="11538" width="10.7109375" style="15" customWidth="1"/>
    <col min="11539" max="11539" width="8.85546875" style="15" customWidth="1"/>
    <col min="11540" max="11540" width="11" style="15" customWidth="1"/>
    <col min="11541" max="11541" width="16" style="15" customWidth="1"/>
    <col min="11542" max="11776" width="17.85546875" style="15"/>
    <col min="11777" max="11777" width="6.85546875" style="15" customWidth="1"/>
    <col min="11778" max="11778" width="17.85546875" style="15"/>
    <col min="11779" max="11779" width="40.42578125" style="15" customWidth="1"/>
    <col min="11780" max="11792" width="13.140625" style="15" customWidth="1"/>
    <col min="11793" max="11793" width="12" style="15" customWidth="1"/>
    <col min="11794" max="11794" width="10.7109375" style="15" customWidth="1"/>
    <col min="11795" max="11795" width="8.85546875" style="15" customWidth="1"/>
    <col min="11796" max="11796" width="11" style="15" customWidth="1"/>
    <col min="11797" max="11797" width="16" style="15" customWidth="1"/>
    <col min="11798" max="12032" width="17.85546875" style="15"/>
    <col min="12033" max="12033" width="6.85546875" style="15" customWidth="1"/>
    <col min="12034" max="12034" width="17.85546875" style="15"/>
    <col min="12035" max="12035" width="40.42578125" style="15" customWidth="1"/>
    <col min="12036" max="12048" width="13.140625" style="15" customWidth="1"/>
    <col min="12049" max="12049" width="12" style="15" customWidth="1"/>
    <col min="12050" max="12050" width="10.7109375" style="15" customWidth="1"/>
    <col min="12051" max="12051" width="8.85546875" style="15" customWidth="1"/>
    <col min="12052" max="12052" width="11" style="15" customWidth="1"/>
    <col min="12053" max="12053" width="16" style="15" customWidth="1"/>
    <col min="12054" max="12288" width="17.85546875" style="15"/>
    <col min="12289" max="12289" width="6.85546875" style="15" customWidth="1"/>
    <col min="12290" max="12290" width="17.85546875" style="15"/>
    <col min="12291" max="12291" width="40.42578125" style="15" customWidth="1"/>
    <col min="12292" max="12304" width="13.140625" style="15" customWidth="1"/>
    <col min="12305" max="12305" width="12" style="15" customWidth="1"/>
    <col min="12306" max="12306" width="10.7109375" style="15" customWidth="1"/>
    <col min="12307" max="12307" width="8.85546875" style="15" customWidth="1"/>
    <col min="12308" max="12308" width="11" style="15" customWidth="1"/>
    <col min="12309" max="12309" width="16" style="15" customWidth="1"/>
    <col min="12310" max="12544" width="17.85546875" style="15"/>
    <col min="12545" max="12545" width="6.85546875" style="15" customWidth="1"/>
    <col min="12546" max="12546" width="17.85546875" style="15"/>
    <col min="12547" max="12547" width="40.42578125" style="15" customWidth="1"/>
    <col min="12548" max="12560" width="13.140625" style="15" customWidth="1"/>
    <col min="12561" max="12561" width="12" style="15" customWidth="1"/>
    <col min="12562" max="12562" width="10.7109375" style="15" customWidth="1"/>
    <col min="12563" max="12563" width="8.85546875" style="15" customWidth="1"/>
    <col min="12564" max="12564" width="11" style="15" customWidth="1"/>
    <col min="12565" max="12565" width="16" style="15" customWidth="1"/>
    <col min="12566" max="12800" width="17.85546875" style="15"/>
    <col min="12801" max="12801" width="6.85546875" style="15" customWidth="1"/>
    <col min="12802" max="12802" width="17.85546875" style="15"/>
    <col min="12803" max="12803" width="40.42578125" style="15" customWidth="1"/>
    <col min="12804" max="12816" width="13.140625" style="15" customWidth="1"/>
    <col min="12817" max="12817" width="12" style="15" customWidth="1"/>
    <col min="12818" max="12818" width="10.7109375" style="15" customWidth="1"/>
    <col min="12819" max="12819" width="8.85546875" style="15" customWidth="1"/>
    <col min="12820" max="12820" width="11" style="15" customWidth="1"/>
    <col min="12821" max="12821" width="16" style="15" customWidth="1"/>
    <col min="12822" max="13056" width="17.85546875" style="15"/>
    <col min="13057" max="13057" width="6.85546875" style="15" customWidth="1"/>
    <col min="13058" max="13058" width="17.85546875" style="15"/>
    <col min="13059" max="13059" width="40.42578125" style="15" customWidth="1"/>
    <col min="13060" max="13072" width="13.140625" style="15" customWidth="1"/>
    <col min="13073" max="13073" width="12" style="15" customWidth="1"/>
    <col min="13074" max="13074" width="10.7109375" style="15" customWidth="1"/>
    <col min="13075" max="13075" width="8.85546875" style="15" customWidth="1"/>
    <col min="13076" max="13076" width="11" style="15" customWidth="1"/>
    <col min="13077" max="13077" width="16" style="15" customWidth="1"/>
    <col min="13078" max="13312" width="17.85546875" style="15"/>
    <col min="13313" max="13313" width="6.85546875" style="15" customWidth="1"/>
    <col min="13314" max="13314" width="17.85546875" style="15"/>
    <col min="13315" max="13315" width="40.42578125" style="15" customWidth="1"/>
    <col min="13316" max="13328" width="13.140625" style="15" customWidth="1"/>
    <col min="13329" max="13329" width="12" style="15" customWidth="1"/>
    <col min="13330" max="13330" width="10.7109375" style="15" customWidth="1"/>
    <col min="13331" max="13331" width="8.85546875" style="15" customWidth="1"/>
    <col min="13332" max="13332" width="11" style="15" customWidth="1"/>
    <col min="13333" max="13333" width="16" style="15" customWidth="1"/>
    <col min="13334" max="13568" width="17.85546875" style="15"/>
    <col min="13569" max="13569" width="6.85546875" style="15" customWidth="1"/>
    <col min="13570" max="13570" width="17.85546875" style="15"/>
    <col min="13571" max="13571" width="40.42578125" style="15" customWidth="1"/>
    <col min="13572" max="13584" width="13.140625" style="15" customWidth="1"/>
    <col min="13585" max="13585" width="12" style="15" customWidth="1"/>
    <col min="13586" max="13586" width="10.7109375" style="15" customWidth="1"/>
    <col min="13587" max="13587" width="8.85546875" style="15" customWidth="1"/>
    <col min="13588" max="13588" width="11" style="15" customWidth="1"/>
    <col min="13589" max="13589" width="16" style="15" customWidth="1"/>
    <col min="13590" max="13824" width="17.85546875" style="15"/>
    <col min="13825" max="13825" width="6.85546875" style="15" customWidth="1"/>
    <col min="13826" max="13826" width="17.85546875" style="15"/>
    <col min="13827" max="13827" width="40.42578125" style="15" customWidth="1"/>
    <col min="13828" max="13840" width="13.140625" style="15" customWidth="1"/>
    <col min="13841" max="13841" width="12" style="15" customWidth="1"/>
    <col min="13842" max="13842" width="10.7109375" style="15" customWidth="1"/>
    <col min="13843" max="13843" width="8.85546875" style="15" customWidth="1"/>
    <col min="13844" max="13844" width="11" style="15" customWidth="1"/>
    <col min="13845" max="13845" width="16" style="15" customWidth="1"/>
    <col min="13846" max="14080" width="17.85546875" style="15"/>
    <col min="14081" max="14081" width="6.85546875" style="15" customWidth="1"/>
    <col min="14082" max="14082" width="17.85546875" style="15"/>
    <col min="14083" max="14083" width="40.42578125" style="15" customWidth="1"/>
    <col min="14084" max="14096" width="13.140625" style="15" customWidth="1"/>
    <col min="14097" max="14097" width="12" style="15" customWidth="1"/>
    <col min="14098" max="14098" width="10.7109375" style="15" customWidth="1"/>
    <col min="14099" max="14099" width="8.85546875" style="15" customWidth="1"/>
    <col min="14100" max="14100" width="11" style="15" customWidth="1"/>
    <col min="14101" max="14101" width="16" style="15" customWidth="1"/>
    <col min="14102" max="14336" width="17.85546875" style="15"/>
    <col min="14337" max="14337" width="6.85546875" style="15" customWidth="1"/>
    <col min="14338" max="14338" width="17.85546875" style="15"/>
    <col min="14339" max="14339" width="40.42578125" style="15" customWidth="1"/>
    <col min="14340" max="14352" width="13.140625" style="15" customWidth="1"/>
    <col min="14353" max="14353" width="12" style="15" customWidth="1"/>
    <col min="14354" max="14354" width="10.7109375" style="15" customWidth="1"/>
    <col min="14355" max="14355" width="8.85546875" style="15" customWidth="1"/>
    <col min="14356" max="14356" width="11" style="15" customWidth="1"/>
    <col min="14357" max="14357" width="16" style="15" customWidth="1"/>
    <col min="14358" max="14592" width="17.85546875" style="15"/>
    <col min="14593" max="14593" width="6.85546875" style="15" customWidth="1"/>
    <col min="14594" max="14594" width="17.85546875" style="15"/>
    <col min="14595" max="14595" width="40.42578125" style="15" customWidth="1"/>
    <col min="14596" max="14608" width="13.140625" style="15" customWidth="1"/>
    <col min="14609" max="14609" width="12" style="15" customWidth="1"/>
    <col min="14610" max="14610" width="10.7109375" style="15" customWidth="1"/>
    <col min="14611" max="14611" width="8.85546875" style="15" customWidth="1"/>
    <col min="14612" max="14612" width="11" style="15" customWidth="1"/>
    <col min="14613" max="14613" width="16" style="15" customWidth="1"/>
    <col min="14614" max="14848" width="17.85546875" style="15"/>
    <col min="14849" max="14849" width="6.85546875" style="15" customWidth="1"/>
    <col min="14850" max="14850" width="17.85546875" style="15"/>
    <col min="14851" max="14851" width="40.42578125" style="15" customWidth="1"/>
    <col min="14852" max="14864" width="13.140625" style="15" customWidth="1"/>
    <col min="14865" max="14865" width="12" style="15" customWidth="1"/>
    <col min="14866" max="14866" width="10.7109375" style="15" customWidth="1"/>
    <col min="14867" max="14867" width="8.85546875" style="15" customWidth="1"/>
    <col min="14868" max="14868" width="11" style="15" customWidth="1"/>
    <col min="14869" max="14869" width="16" style="15" customWidth="1"/>
    <col min="14870" max="15104" width="17.85546875" style="15"/>
    <col min="15105" max="15105" width="6.85546875" style="15" customWidth="1"/>
    <col min="15106" max="15106" width="17.85546875" style="15"/>
    <col min="15107" max="15107" width="40.42578125" style="15" customWidth="1"/>
    <col min="15108" max="15120" width="13.140625" style="15" customWidth="1"/>
    <col min="15121" max="15121" width="12" style="15" customWidth="1"/>
    <col min="15122" max="15122" width="10.7109375" style="15" customWidth="1"/>
    <col min="15123" max="15123" width="8.85546875" style="15" customWidth="1"/>
    <col min="15124" max="15124" width="11" style="15" customWidth="1"/>
    <col min="15125" max="15125" width="16" style="15" customWidth="1"/>
    <col min="15126" max="15360" width="17.85546875" style="15"/>
    <col min="15361" max="15361" width="6.85546875" style="15" customWidth="1"/>
    <col min="15362" max="15362" width="17.85546875" style="15"/>
    <col min="15363" max="15363" width="40.42578125" style="15" customWidth="1"/>
    <col min="15364" max="15376" width="13.140625" style="15" customWidth="1"/>
    <col min="15377" max="15377" width="12" style="15" customWidth="1"/>
    <col min="15378" max="15378" width="10.7109375" style="15" customWidth="1"/>
    <col min="15379" max="15379" width="8.85546875" style="15" customWidth="1"/>
    <col min="15380" max="15380" width="11" style="15" customWidth="1"/>
    <col min="15381" max="15381" width="16" style="15" customWidth="1"/>
    <col min="15382" max="15616" width="17.85546875" style="15"/>
    <col min="15617" max="15617" width="6.85546875" style="15" customWidth="1"/>
    <col min="15618" max="15618" width="17.85546875" style="15"/>
    <col min="15619" max="15619" width="40.42578125" style="15" customWidth="1"/>
    <col min="15620" max="15632" width="13.140625" style="15" customWidth="1"/>
    <col min="15633" max="15633" width="12" style="15" customWidth="1"/>
    <col min="15634" max="15634" width="10.7109375" style="15" customWidth="1"/>
    <col min="15635" max="15635" width="8.85546875" style="15" customWidth="1"/>
    <col min="15636" max="15636" width="11" style="15" customWidth="1"/>
    <col min="15637" max="15637" width="16" style="15" customWidth="1"/>
    <col min="15638" max="15872" width="17.85546875" style="15"/>
    <col min="15873" max="15873" width="6.85546875" style="15" customWidth="1"/>
    <col min="15874" max="15874" width="17.85546875" style="15"/>
    <col min="15875" max="15875" width="40.42578125" style="15" customWidth="1"/>
    <col min="15876" max="15888" width="13.140625" style="15" customWidth="1"/>
    <col min="15889" max="15889" width="12" style="15" customWidth="1"/>
    <col min="15890" max="15890" width="10.7109375" style="15" customWidth="1"/>
    <col min="15891" max="15891" width="8.85546875" style="15" customWidth="1"/>
    <col min="15892" max="15892" width="11" style="15" customWidth="1"/>
    <col min="15893" max="15893" width="16" style="15" customWidth="1"/>
    <col min="15894" max="16128" width="17.85546875" style="15"/>
    <col min="16129" max="16129" width="6.85546875" style="15" customWidth="1"/>
    <col min="16130" max="16130" width="17.85546875" style="15"/>
    <col min="16131" max="16131" width="40.42578125" style="15" customWidth="1"/>
    <col min="16132" max="16144" width="13.140625" style="15" customWidth="1"/>
    <col min="16145" max="16145" width="12" style="15" customWidth="1"/>
    <col min="16146" max="16146" width="10.7109375" style="15" customWidth="1"/>
    <col min="16147" max="16147" width="8.85546875" style="15" customWidth="1"/>
    <col min="16148" max="16148" width="11" style="15" customWidth="1"/>
    <col min="16149" max="16149" width="16" style="15" customWidth="1"/>
    <col min="16150" max="16384" width="17.85546875" style="15"/>
  </cols>
  <sheetData>
    <row r="1" spans="1:21" ht="60" customHeight="1">
      <c r="A1" s="57"/>
      <c r="B1" s="57"/>
      <c r="C1" s="14" t="s">
        <v>121</v>
      </c>
      <c r="D1" s="81"/>
      <c r="E1" s="57"/>
      <c r="F1" s="57"/>
      <c r="G1" s="57"/>
      <c r="H1" s="57"/>
      <c r="I1" s="57"/>
      <c r="J1" s="57"/>
      <c r="K1" s="57"/>
      <c r="L1" s="57"/>
      <c r="M1" s="57"/>
      <c r="N1" s="57" t="s">
        <v>62</v>
      </c>
      <c r="O1" s="57"/>
      <c r="P1" s="57"/>
      <c r="Q1" s="57"/>
    </row>
    <row r="2" spans="1:21" ht="114.75" customHeight="1">
      <c r="A2" s="71" t="s">
        <v>109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21" ht="51" customHeight="1">
      <c r="A3" s="101" t="s">
        <v>61</v>
      </c>
      <c r="B3" s="102"/>
      <c r="C3" s="102"/>
      <c r="D3" s="68" t="s">
        <v>25</v>
      </c>
      <c r="E3" s="68" t="s">
        <v>26</v>
      </c>
      <c r="F3" s="86" t="s">
        <v>27</v>
      </c>
      <c r="G3" s="86"/>
      <c r="H3" s="86"/>
      <c r="I3" s="86"/>
      <c r="J3" s="86"/>
      <c r="K3" s="86"/>
      <c r="L3" s="86"/>
      <c r="M3" s="68" t="s">
        <v>32</v>
      </c>
      <c r="N3" s="68" t="s">
        <v>33</v>
      </c>
      <c r="O3" s="68" t="s">
        <v>34</v>
      </c>
      <c r="P3" s="69" t="s">
        <v>55</v>
      </c>
      <c r="Q3" s="70"/>
    </row>
    <row r="4" spans="1:21" ht="141.75" customHeight="1">
      <c r="A4" s="103"/>
      <c r="B4" s="104"/>
      <c r="C4" s="104"/>
      <c r="D4" s="68"/>
      <c r="E4" s="68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68"/>
      <c r="N4" s="68"/>
      <c r="O4" s="68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74" t="s">
        <v>0</v>
      </c>
      <c r="B6" s="75"/>
      <c r="C6" s="76"/>
      <c r="D6" s="33">
        <f>SUM(D7:D11)</f>
        <v>0</v>
      </c>
      <c r="E6" s="33">
        <f t="shared" ref="E6:Q6" si="0">SUM(E7:E11)</f>
        <v>285</v>
      </c>
      <c r="F6" s="33">
        <f t="shared" si="0"/>
        <v>43</v>
      </c>
      <c r="G6" s="33">
        <f t="shared" si="0"/>
        <v>179</v>
      </c>
      <c r="H6" s="33">
        <f t="shared" si="0"/>
        <v>58</v>
      </c>
      <c r="I6" s="33">
        <f t="shared" si="0"/>
        <v>0</v>
      </c>
      <c r="J6" s="33">
        <f t="shared" si="0"/>
        <v>5</v>
      </c>
      <c r="K6" s="33">
        <f t="shared" si="0"/>
        <v>0</v>
      </c>
      <c r="L6" s="33">
        <f t="shared" si="0"/>
        <v>285</v>
      </c>
      <c r="M6" s="33">
        <f t="shared" si="0"/>
        <v>0</v>
      </c>
      <c r="N6" s="33">
        <f t="shared" si="0"/>
        <v>0</v>
      </c>
      <c r="O6" s="33">
        <f t="shared" si="0"/>
        <v>80</v>
      </c>
      <c r="P6" s="33">
        <f t="shared" si="0"/>
        <v>8</v>
      </c>
      <c r="Q6" s="33">
        <f t="shared" si="0"/>
        <v>49</v>
      </c>
      <c r="R6" s="16">
        <f>SUM(R7:R11)</f>
        <v>285</v>
      </c>
      <c r="S6" s="16">
        <f>SUM(S7:S11)</f>
        <v>285</v>
      </c>
      <c r="T6" s="16">
        <f>SUM(T7:T11)</f>
        <v>285</v>
      </c>
      <c r="U6" s="16">
        <f>SUM(U7:U11)</f>
        <v>285</v>
      </c>
    </row>
    <row r="7" spans="1:21" ht="46.5" customHeight="1">
      <c r="A7" s="3">
        <v>1</v>
      </c>
      <c r="B7" s="77" t="s">
        <v>2</v>
      </c>
      <c r="C7" s="78"/>
      <c r="D7" s="28">
        <v>0</v>
      </c>
      <c r="E7" s="28">
        <v>167</v>
      </c>
      <c r="F7" s="28">
        <v>24</v>
      </c>
      <c r="G7" s="28">
        <v>112</v>
      </c>
      <c r="H7" s="28">
        <v>27</v>
      </c>
      <c r="I7" s="28">
        <v>0</v>
      </c>
      <c r="J7" s="28">
        <v>4</v>
      </c>
      <c r="K7" s="28">
        <v>0</v>
      </c>
      <c r="L7" s="28">
        <f>+K7+J7+I7+H7+G7+F7</f>
        <v>167</v>
      </c>
      <c r="M7" s="28">
        <v>0</v>
      </c>
      <c r="N7" s="28">
        <v>0</v>
      </c>
      <c r="O7" s="28">
        <v>56</v>
      </c>
      <c r="P7" s="28">
        <v>6</v>
      </c>
      <c r="Q7" s="28">
        <v>37</v>
      </c>
      <c r="R7" s="16">
        <f t="shared" ref="R7:R53" si="1">SUM(D7:E7)</f>
        <v>167</v>
      </c>
      <c r="S7" s="16">
        <f t="shared" ref="S7:S53" si="2">SUM(L7:N7)</f>
        <v>167</v>
      </c>
      <c r="T7" s="16">
        <f t="shared" ref="T7:T53" si="3">L7</f>
        <v>167</v>
      </c>
      <c r="U7" s="16">
        <f t="shared" ref="U7:U53" si="4">SUM(F7:K7)</f>
        <v>167</v>
      </c>
    </row>
    <row r="8" spans="1:21" ht="42" customHeight="1">
      <c r="A8" s="3">
        <v>2</v>
      </c>
      <c r="B8" s="77" t="s">
        <v>64</v>
      </c>
      <c r="C8" s="78"/>
      <c r="D8" s="28">
        <v>0</v>
      </c>
      <c r="E8" s="28">
        <v>111</v>
      </c>
      <c r="F8" s="28">
        <v>17</v>
      </c>
      <c r="G8" s="28">
        <v>62</v>
      </c>
      <c r="H8" s="28">
        <v>31</v>
      </c>
      <c r="I8" s="28">
        <v>0</v>
      </c>
      <c r="J8" s="28">
        <v>1</v>
      </c>
      <c r="K8" s="28">
        <v>0</v>
      </c>
      <c r="L8" s="28">
        <f>+K8+J8+I8+H8+G8+F8</f>
        <v>111</v>
      </c>
      <c r="M8" s="28">
        <v>0</v>
      </c>
      <c r="N8" s="28">
        <v>0</v>
      </c>
      <c r="O8" s="28">
        <v>22</v>
      </c>
      <c r="P8" s="28">
        <v>1</v>
      </c>
      <c r="Q8" s="28">
        <v>11</v>
      </c>
      <c r="R8" s="16">
        <f t="shared" si="1"/>
        <v>111</v>
      </c>
      <c r="S8" s="16">
        <f t="shared" si="2"/>
        <v>111</v>
      </c>
      <c r="T8" s="16">
        <f t="shared" si="3"/>
        <v>111</v>
      </c>
      <c r="U8" s="16">
        <f t="shared" si="4"/>
        <v>111</v>
      </c>
    </row>
    <row r="9" spans="1:21" ht="46.5" customHeight="1">
      <c r="A9" s="3">
        <v>3</v>
      </c>
      <c r="B9" s="77" t="s">
        <v>1</v>
      </c>
      <c r="C9" s="78"/>
      <c r="D9" s="28">
        <v>0</v>
      </c>
      <c r="E9" s="28">
        <v>2</v>
      </c>
      <c r="F9" s="28">
        <v>0</v>
      </c>
      <c r="G9" s="28">
        <v>2</v>
      </c>
      <c r="H9" s="28">
        <v>0</v>
      </c>
      <c r="I9" s="28">
        <v>0</v>
      </c>
      <c r="J9" s="28">
        <v>0</v>
      </c>
      <c r="K9" s="28">
        <v>0</v>
      </c>
      <c r="L9" s="28">
        <f>+K9+J9+I9+H9+G9+F9</f>
        <v>2</v>
      </c>
      <c r="M9" s="28">
        <v>0</v>
      </c>
      <c r="N9" s="28">
        <v>0</v>
      </c>
      <c r="O9" s="28">
        <v>1</v>
      </c>
      <c r="P9" s="28">
        <v>0</v>
      </c>
      <c r="Q9" s="28">
        <v>1</v>
      </c>
      <c r="R9" s="16">
        <f t="shared" si="1"/>
        <v>2</v>
      </c>
      <c r="S9" s="16">
        <f t="shared" si="2"/>
        <v>2</v>
      </c>
      <c r="T9" s="16">
        <f t="shared" si="3"/>
        <v>2</v>
      </c>
      <c r="U9" s="16">
        <f t="shared" si="4"/>
        <v>2</v>
      </c>
    </row>
    <row r="10" spans="1:21" ht="46.5" customHeight="1">
      <c r="A10" s="5">
        <v>4</v>
      </c>
      <c r="B10" s="77" t="s">
        <v>59</v>
      </c>
      <c r="C10" s="87"/>
      <c r="D10" s="28">
        <v>0</v>
      </c>
      <c r="E10" s="28">
        <v>4</v>
      </c>
      <c r="F10" s="28">
        <v>1</v>
      </c>
      <c r="G10" s="28">
        <v>3</v>
      </c>
      <c r="H10" s="28">
        <v>0</v>
      </c>
      <c r="I10" s="28">
        <v>0</v>
      </c>
      <c r="J10" s="28">
        <v>0</v>
      </c>
      <c r="K10" s="28">
        <v>0</v>
      </c>
      <c r="L10" s="28">
        <f>+K10+J10+I10+H10+G10+F10</f>
        <v>4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16">
        <f t="shared" si="1"/>
        <v>4</v>
      </c>
      <c r="S10" s="16">
        <f t="shared" si="2"/>
        <v>4</v>
      </c>
      <c r="T10" s="16">
        <f t="shared" si="3"/>
        <v>4</v>
      </c>
      <c r="U10" s="16">
        <f t="shared" si="4"/>
        <v>4</v>
      </c>
    </row>
    <row r="11" spans="1:21" ht="41.25" customHeight="1">
      <c r="A11" s="5">
        <v>5</v>
      </c>
      <c r="B11" s="79" t="s">
        <v>60</v>
      </c>
      <c r="C11" s="79"/>
      <c r="D11" s="28">
        <v>0</v>
      </c>
      <c r="E11" s="28">
        <v>1</v>
      </c>
      <c r="F11" s="28">
        <v>1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f>+K11+J11+I11+H11+G11+F11</f>
        <v>1</v>
      </c>
      <c r="M11" s="28">
        <v>0</v>
      </c>
      <c r="N11" s="28">
        <v>0</v>
      </c>
      <c r="O11" s="28">
        <v>1</v>
      </c>
      <c r="P11" s="28">
        <v>1</v>
      </c>
      <c r="Q11" s="28">
        <v>0</v>
      </c>
      <c r="R11" s="16">
        <f t="shared" si="1"/>
        <v>1</v>
      </c>
      <c r="S11" s="16">
        <f t="shared" si="2"/>
        <v>1</v>
      </c>
      <c r="T11" s="16">
        <f t="shared" si="3"/>
        <v>1</v>
      </c>
      <c r="U11" s="16">
        <f t="shared" si="4"/>
        <v>1</v>
      </c>
    </row>
    <row r="12" spans="1:21" ht="63" customHeight="1">
      <c r="A12" s="74" t="s">
        <v>3</v>
      </c>
      <c r="B12" s="80"/>
      <c r="C12" s="80"/>
      <c r="D12" s="28">
        <f>SUM(D13:D20)</f>
        <v>0</v>
      </c>
      <c r="E12" s="28">
        <f t="shared" ref="E12:Q12" si="5">SUM(E13:E20)</f>
        <v>7</v>
      </c>
      <c r="F12" s="28">
        <f t="shared" si="5"/>
        <v>3</v>
      </c>
      <c r="G12" s="28">
        <f t="shared" si="5"/>
        <v>1</v>
      </c>
      <c r="H12" s="28">
        <f t="shared" si="5"/>
        <v>0</v>
      </c>
      <c r="I12" s="28">
        <f t="shared" si="5"/>
        <v>0</v>
      </c>
      <c r="J12" s="28">
        <f t="shared" si="5"/>
        <v>3</v>
      </c>
      <c r="K12" s="28">
        <f t="shared" si="5"/>
        <v>0</v>
      </c>
      <c r="L12" s="28">
        <f t="shared" si="5"/>
        <v>7</v>
      </c>
      <c r="M12" s="28">
        <f t="shared" si="5"/>
        <v>0</v>
      </c>
      <c r="N12" s="28">
        <f t="shared" si="5"/>
        <v>0</v>
      </c>
      <c r="O12" s="28">
        <f t="shared" si="5"/>
        <v>3</v>
      </c>
      <c r="P12" s="28">
        <f t="shared" si="5"/>
        <v>1</v>
      </c>
      <c r="Q12" s="28">
        <f t="shared" si="5"/>
        <v>2</v>
      </c>
      <c r="R12" s="17">
        <f>SUM(R13:R20)</f>
        <v>7</v>
      </c>
      <c r="S12" s="17">
        <f>SUM(S13:S20)</f>
        <v>7</v>
      </c>
      <c r="T12" s="17">
        <f>SUM(T13:T20)</f>
        <v>7</v>
      </c>
      <c r="U12" s="17">
        <f>SUM(U13:U20)</f>
        <v>7</v>
      </c>
    </row>
    <row r="13" spans="1:21" ht="47.25" customHeight="1">
      <c r="A13" s="3">
        <v>1</v>
      </c>
      <c r="B13" s="60" t="s">
        <v>4</v>
      </c>
      <c r="C13" s="61"/>
      <c r="D13" s="28">
        <v>0</v>
      </c>
      <c r="E13" s="28">
        <v>7</v>
      </c>
      <c r="F13" s="28">
        <v>3</v>
      </c>
      <c r="G13" s="28">
        <v>1</v>
      </c>
      <c r="H13" s="28">
        <v>0</v>
      </c>
      <c r="I13" s="28">
        <v>0</v>
      </c>
      <c r="J13" s="28">
        <v>3</v>
      </c>
      <c r="K13" s="28">
        <v>0</v>
      </c>
      <c r="L13" s="28">
        <f t="shared" ref="L13:L20" si="6">+K13+J13+I13+H13+G13+F13</f>
        <v>7</v>
      </c>
      <c r="M13" s="28">
        <v>0</v>
      </c>
      <c r="N13" s="28">
        <v>0</v>
      </c>
      <c r="O13" s="28">
        <v>3</v>
      </c>
      <c r="P13" s="28">
        <v>1</v>
      </c>
      <c r="Q13" s="28">
        <v>2</v>
      </c>
      <c r="R13" s="16">
        <f t="shared" si="1"/>
        <v>7</v>
      </c>
      <c r="S13" s="16">
        <f t="shared" si="2"/>
        <v>7</v>
      </c>
      <c r="T13" s="16">
        <f t="shared" si="3"/>
        <v>7</v>
      </c>
      <c r="U13" s="16">
        <f t="shared" si="4"/>
        <v>7</v>
      </c>
    </row>
    <row r="14" spans="1:21" ht="54" customHeight="1">
      <c r="A14" s="3">
        <v>2</v>
      </c>
      <c r="B14" s="60" t="s">
        <v>5</v>
      </c>
      <c r="C14" s="61"/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f t="shared" si="6"/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16">
        <f t="shared" si="1"/>
        <v>0</v>
      </c>
      <c r="S14" s="16">
        <f t="shared" si="2"/>
        <v>0</v>
      </c>
      <c r="T14" s="16">
        <f t="shared" si="3"/>
        <v>0</v>
      </c>
      <c r="U14" s="16">
        <f t="shared" si="4"/>
        <v>0</v>
      </c>
    </row>
    <row r="15" spans="1:21" ht="42" customHeight="1">
      <c r="A15" s="4">
        <v>3</v>
      </c>
      <c r="B15" s="60" t="s">
        <v>6</v>
      </c>
      <c r="C15" s="61"/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f t="shared" si="6"/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16">
        <f t="shared" si="1"/>
        <v>0</v>
      </c>
      <c r="S15" s="16">
        <f t="shared" si="2"/>
        <v>0</v>
      </c>
      <c r="T15" s="16">
        <f t="shared" si="3"/>
        <v>0</v>
      </c>
      <c r="U15" s="16">
        <f t="shared" si="4"/>
        <v>0</v>
      </c>
    </row>
    <row r="16" spans="1:21" ht="57" customHeight="1">
      <c r="A16" s="3">
        <v>4</v>
      </c>
      <c r="B16" s="60" t="s">
        <v>7</v>
      </c>
      <c r="C16" s="61"/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f t="shared" si="6"/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16">
        <f t="shared" si="1"/>
        <v>0</v>
      </c>
      <c r="S16" s="16">
        <f t="shared" si="2"/>
        <v>0</v>
      </c>
      <c r="T16" s="16">
        <f t="shared" si="3"/>
        <v>0</v>
      </c>
      <c r="U16" s="16">
        <f t="shared" si="4"/>
        <v>0</v>
      </c>
    </row>
    <row r="17" spans="1:32" ht="38.25" customHeight="1">
      <c r="A17" s="3">
        <v>5</v>
      </c>
      <c r="B17" s="60" t="s">
        <v>8</v>
      </c>
      <c r="C17" s="61"/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f t="shared" si="6"/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16">
        <f t="shared" si="1"/>
        <v>0</v>
      </c>
      <c r="S17" s="16">
        <f t="shared" si="2"/>
        <v>0</v>
      </c>
      <c r="T17" s="16">
        <f t="shared" si="3"/>
        <v>0</v>
      </c>
      <c r="U17" s="16">
        <f t="shared" si="4"/>
        <v>0</v>
      </c>
    </row>
    <row r="18" spans="1:32" ht="47.25" customHeight="1">
      <c r="A18" s="4">
        <v>6</v>
      </c>
      <c r="B18" s="60" t="s">
        <v>9</v>
      </c>
      <c r="C18" s="61"/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f t="shared" si="6"/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16">
        <f t="shared" si="1"/>
        <v>0</v>
      </c>
      <c r="S18" s="16">
        <f t="shared" si="2"/>
        <v>0</v>
      </c>
      <c r="T18" s="16">
        <f t="shared" si="3"/>
        <v>0</v>
      </c>
      <c r="U18" s="16">
        <f t="shared" si="4"/>
        <v>0</v>
      </c>
    </row>
    <row r="19" spans="1:32" ht="44.25" customHeight="1">
      <c r="A19" s="3">
        <v>7</v>
      </c>
      <c r="B19" s="60" t="s">
        <v>10</v>
      </c>
      <c r="C19" s="61"/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f t="shared" si="6"/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16">
        <f t="shared" si="1"/>
        <v>0</v>
      </c>
      <c r="S19" s="16">
        <f t="shared" si="2"/>
        <v>0</v>
      </c>
      <c r="T19" s="16">
        <f t="shared" si="3"/>
        <v>0</v>
      </c>
      <c r="U19" s="16">
        <f t="shared" si="4"/>
        <v>0</v>
      </c>
    </row>
    <row r="20" spans="1:32" ht="45.75" customHeight="1">
      <c r="A20" s="3">
        <v>8</v>
      </c>
      <c r="B20" s="60" t="s">
        <v>11</v>
      </c>
      <c r="C20" s="61"/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f t="shared" si="6"/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16">
        <f t="shared" si="1"/>
        <v>0</v>
      </c>
      <c r="S20" s="16">
        <f t="shared" si="2"/>
        <v>0</v>
      </c>
      <c r="T20" s="16">
        <f t="shared" si="3"/>
        <v>0</v>
      </c>
      <c r="U20" s="16">
        <f t="shared" si="4"/>
        <v>0</v>
      </c>
    </row>
    <row r="21" spans="1:32" ht="42" customHeight="1">
      <c r="A21" s="66" t="s">
        <v>48</v>
      </c>
      <c r="B21" s="66"/>
      <c r="C21" s="66"/>
      <c r="D21" s="28">
        <f>SUM(D22:D28)</f>
        <v>0</v>
      </c>
      <c r="E21" s="28">
        <f t="shared" ref="E21:Q21" si="7">SUM(E22:E28)</f>
        <v>990</v>
      </c>
      <c r="F21" s="28">
        <f t="shared" si="7"/>
        <v>92</v>
      </c>
      <c r="G21" s="28">
        <f t="shared" si="7"/>
        <v>861</v>
      </c>
      <c r="H21" s="28">
        <f t="shared" si="7"/>
        <v>1</v>
      </c>
      <c r="I21" s="28">
        <f t="shared" si="7"/>
        <v>0</v>
      </c>
      <c r="J21" s="28">
        <f t="shared" si="7"/>
        <v>36</v>
      </c>
      <c r="K21" s="28">
        <f t="shared" si="7"/>
        <v>0</v>
      </c>
      <c r="L21" s="28">
        <f t="shared" si="7"/>
        <v>990</v>
      </c>
      <c r="M21" s="28">
        <f t="shared" si="7"/>
        <v>0</v>
      </c>
      <c r="N21" s="28">
        <f t="shared" si="7"/>
        <v>0</v>
      </c>
      <c r="O21" s="28">
        <f t="shared" si="7"/>
        <v>11</v>
      </c>
      <c r="P21" s="28">
        <f t="shared" si="7"/>
        <v>0</v>
      </c>
      <c r="Q21" s="28">
        <f t="shared" si="7"/>
        <v>9</v>
      </c>
      <c r="R21" s="17">
        <f>SUM(R22:R28)</f>
        <v>990</v>
      </c>
      <c r="S21" s="17">
        <f>SUM(S22:S28)</f>
        <v>990</v>
      </c>
      <c r="T21" s="17">
        <f>SUM(T22:T28)</f>
        <v>990</v>
      </c>
      <c r="U21" s="17">
        <f>SUM(U22:U28)</f>
        <v>990</v>
      </c>
    </row>
    <row r="22" spans="1:32" ht="42" customHeight="1">
      <c r="A22" s="30">
        <v>1</v>
      </c>
      <c r="B22" s="88" t="s">
        <v>36</v>
      </c>
      <c r="C22" s="89"/>
      <c r="D22" s="28">
        <v>0</v>
      </c>
      <c r="E22" s="28">
        <v>514</v>
      </c>
      <c r="F22" s="28">
        <v>75</v>
      </c>
      <c r="G22" s="28">
        <v>426</v>
      </c>
      <c r="H22" s="28">
        <v>0</v>
      </c>
      <c r="I22" s="28">
        <v>0</v>
      </c>
      <c r="J22" s="28">
        <v>13</v>
      </c>
      <c r="K22" s="28">
        <v>0</v>
      </c>
      <c r="L22" s="28">
        <f t="shared" ref="L22:L28" si="8">+K22+J22+I22+H22+G22+F22</f>
        <v>514</v>
      </c>
      <c r="M22" s="28">
        <v>0</v>
      </c>
      <c r="N22" s="28">
        <v>0</v>
      </c>
      <c r="O22" s="28">
        <v>6</v>
      </c>
      <c r="P22" s="28">
        <v>0</v>
      </c>
      <c r="Q22" s="28">
        <v>4</v>
      </c>
      <c r="R22" s="16">
        <f t="shared" si="1"/>
        <v>514</v>
      </c>
      <c r="S22" s="16">
        <f t="shared" si="2"/>
        <v>514</v>
      </c>
      <c r="T22" s="16">
        <f t="shared" si="3"/>
        <v>514</v>
      </c>
      <c r="U22" s="16">
        <f t="shared" si="4"/>
        <v>514</v>
      </c>
    </row>
    <row r="23" spans="1:32" s="2" customFormat="1" ht="45" customHeight="1">
      <c r="A23" s="30">
        <v>2</v>
      </c>
      <c r="B23" s="88" t="s">
        <v>37</v>
      </c>
      <c r="C23" s="89"/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f t="shared" si="8"/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16">
        <f t="shared" si="1"/>
        <v>0</v>
      </c>
      <c r="S23" s="16">
        <f t="shared" si="2"/>
        <v>0</v>
      </c>
      <c r="T23" s="16">
        <f t="shared" si="3"/>
        <v>0</v>
      </c>
      <c r="U23" s="16">
        <f t="shared" si="4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90" t="s">
        <v>38</v>
      </c>
      <c r="C24" s="91"/>
      <c r="D24" s="28">
        <v>0</v>
      </c>
      <c r="E24" s="28">
        <v>1</v>
      </c>
      <c r="F24" s="28">
        <v>0</v>
      </c>
      <c r="G24" s="28">
        <v>1</v>
      </c>
      <c r="H24" s="28">
        <v>0</v>
      </c>
      <c r="I24" s="28">
        <v>0</v>
      </c>
      <c r="J24" s="28">
        <v>0</v>
      </c>
      <c r="K24" s="28">
        <v>0</v>
      </c>
      <c r="L24" s="28">
        <f t="shared" si="8"/>
        <v>1</v>
      </c>
      <c r="M24" s="28">
        <v>0</v>
      </c>
      <c r="N24" s="28">
        <v>0</v>
      </c>
      <c r="O24" s="28">
        <v>1</v>
      </c>
      <c r="P24" s="28">
        <v>0</v>
      </c>
      <c r="Q24" s="28">
        <v>1</v>
      </c>
      <c r="R24" s="16">
        <f t="shared" si="1"/>
        <v>1</v>
      </c>
      <c r="S24" s="16">
        <f t="shared" si="2"/>
        <v>1</v>
      </c>
      <c r="T24" s="16">
        <f t="shared" si="3"/>
        <v>1</v>
      </c>
      <c r="U24" s="16">
        <f t="shared" si="4"/>
        <v>1</v>
      </c>
    </row>
    <row r="25" spans="1:32" ht="42" customHeight="1">
      <c r="A25" s="3">
        <v>4</v>
      </c>
      <c r="B25" s="92" t="s">
        <v>39</v>
      </c>
      <c r="C25" s="91"/>
      <c r="D25" s="28">
        <v>0</v>
      </c>
      <c r="E25" s="28">
        <v>157</v>
      </c>
      <c r="F25" s="28">
        <v>9</v>
      </c>
      <c r="G25" s="28">
        <v>141</v>
      </c>
      <c r="H25" s="28">
        <v>0</v>
      </c>
      <c r="I25" s="28">
        <v>0</v>
      </c>
      <c r="J25" s="28">
        <v>7</v>
      </c>
      <c r="K25" s="28">
        <v>0</v>
      </c>
      <c r="L25" s="28">
        <f t="shared" si="8"/>
        <v>157</v>
      </c>
      <c r="M25" s="28">
        <v>0</v>
      </c>
      <c r="N25" s="28">
        <v>0</v>
      </c>
      <c r="O25" s="28">
        <v>3</v>
      </c>
      <c r="P25" s="28">
        <v>0</v>
      </c>
      <c r="Q25" s="28">
        <v>3</v>
      </c>
      <c r="R25" s="16">
        <f t="shared" si="1"/>
        <v>157</v>
      </c>
      <c r="S25" s="16">
        <f t="shared" si="2"/>
        <v>157</v>
      </c>
      <c r="T25" s="16">
        <f t="shared" si="3"/>
        <v>157</v>
      </c>
      <c r="U25" s="16">
        <f t="shared" si="4"/>
        <v>157</v>
      </c>
    </row>
    <row r="26" spans="1:32" ht="76.5" customHeight="1">
      <c r="A26" s="30">
        <v>5</v>
      </c>
      <c r="B26" s="92" t="s">
        <v>41</v>
      </c>
      <c r="C26" s="91"/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f t="shared" si="8"/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16">
        <f t="shared" si="1"/>
        <v>0</v>
      </c>
      <c r="S26" s="16">
        <f t="shared" si="2"/>
        <v>0</v>
      </c>
      <c r="T26" s="16">
        <f t="shared" si="3"/>
        <v>0</v>
      </c>
      <c r="U26" s="16">
        <f t="shared" si="4"/>
        <v>0</v>
      </c>
    </row>
    <row r="27" spans="1:32" ht="92.25" customHeight="1">
      <c r="A27" s="3">
        <v>6</v>
      </c>
      <c r="B27" s="92" t="s">
        <v>40</v>
      </c>
      <c r="C27" s="91"/>
      <c r="D27" s="28">
        <v>0</v>
      </c>
      <c r="E27" s="28">
        <v>318</v>
      </c>
      <c r="F27" s="28">
        <v>8</v>
      </c>
      <c r="G27" s="28">
        <v>293</v>
      </c>
      <c r="H27" s="28">
        <v>1</v>
      </c>
      <c r="I27" s="28">
        <v>0</v>
      </c>
      <c r="J27" s="28">
        <v>16</v>
      </c>
      <c r="K27" s="28">
        <v>0</v>
      </c>
      <c r="L27" s="28">
        <f t="shared" si="8"/>
        <v>318</v>
      </c>
      <c r="M27" s="28">
        <v>0</v>
      </c>
      <c r="N27" s="28">
        <v>0</v>
      </c>
      <c r="O27" s="28">
        <v>1</v>
      </c>
      <c r="P27" s="28">
        <v>0</v>
      </c>
      <c r="Q27" s="28">
        <v>1</v>
      </c>
      <c r="R27" s="16">
        <f t="shared" si="1"/>
        <v>318</v>
      </c>
      <c r="S27" s="16">
        <f t="shared" si="2"/>
        <v>318</v>
      </c>
      <c r="T27" s="16">
        <f t="shared" si="3"/>
        <v>318</v>
      </c>
      <c r="U27" s="16">
        <f t="shared" si="4"/>
        <v>318</v>
      </c>
    </row>
    <row r="28" spans="1:32" ht="84" customHeight="1">
      <c r="A28" s="3">
        <v>7</v>
      </c>
      <c r="B28" s="92" t="s">
        <v>42</v>
      </c>
      <c r="C28" s="91"/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f t="shared" si="8"/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16">
        <f t="shared" si="1"/>
        <v>0</v>
      </c>
      <c r="S28" s="16">
        <f t="shared" si="2"/>
        <v>0</v>
      </c>
      <c r="T28" s="16">
        <f t="shared" si="3"/>
        <v>0</v>
      </c>
      <c r="U28" s="16">
        <f t="shared" si="4"/>
        <v>0</v>
      </c>
    </row>
    <row r="29" spans="1:32" ht="56.25" customHeight="1">
      <c r="A29" s="66" t="s">
        <v>49</v>
      </c>
      <c r="B29" s="66"/>
      <c r="C29" s="66"/>
      <c r="D29" s="28">
        <f>SUM(D30:D41)</f>
        <v>0</v>
      </c>
      <c r="E29" s="28">
        <f t="shared" ref="E29:Q29" si="9">SUM(E30:E41)</f>
        <v>84</v>
      </c>
      <c r="F29" s="28">
        <f t="shared" si="9"/>
        <v>13</v>
      </c>
      <c r="G29" s="28">
        <f t="shared" si="9"/>
        <v>65</v>
      </c>
      <c r="H29" s="28">
        <f t="shared" si="9"/>
        <v>0</v>
      </c>
      <c r="I29" s="28">
        <f t="shared" si="9"/>
        <v>0</v>
      </c>
      <c r="J29" s="28">
        <f t="shared" si="9"/>
        <v>6</v>
      </c>
      <c r="K29" s="28">
        <f t="shared" si="9"/>
        <v>0</v>
      </c>
      <c r="L29" s="28">
        <f t="shared" si="9"/>
        <v>84</v>
      </c>
      <c r="M29" s="28">
        <f t="shared" si="9"/>
        <v>0</v>
      </c>
      <c r="N29" s="28">
        <f t="shared" si="9"/>
        <v>0</v>
      </c>
      <c r="O29" s="28">
        <f t="shared" si="9"/>
        <v>1</v>
      </c>
      <c r="P29" s="28">
        <f t="shared" si="9"/>
        <v>0</v>
      </c>
      <c r="Q29" s="28">
        <f t="shared" si="9"/>
        <v>0</v>
      </c>
      <c r="R29" s="17">
        <f>SUM(R30:R41)</f>
        <v>84</v>
      </c>
      <c r="S29" s="17">
        <f>SUM(S30:S41)</f>
        <v>84</v>
      </c>
      <c r="T29" s="17">
        <f>SUM(T30:T41)</f>
        <v>84</v>
      </c>
      <c r="U29" s="17">
        <f>SUM(U30:U41)</f>
        <v>84</v>
      </c>
    </row>
    <row r="30" spans="1:32" ht="44.25" customHeight="1">
      <c r="A30" s="3">
        <v>1</v>
      </c>
      <c r="B30" s="60" t="s">
        <v>20</v>
      </c>
      <c r="C30" s="61"/>
      <c r="D30" s="28">
        <v>0</v>
      </c>
      <c r="E30" s="28">
        <v>12</v>
      </c>
      <c r="F30" s="28">
        <v>3</v>
      </c>
      <c r="G30" s="28">
        <v>9</v>
      </c>
      <c r="H30" s="28">
        <v>0</v>
      </c>
      <c r="I30" s="28">
        <v>0</v>
      </c>
      <c r="J30" s="28">
        <v>0</v>
      </c>
      <c r="K30" s="28">
        <v>0</v>
      </c>
      <c r="L30" s="28">
        <f t="shared" ref="L30:L41" si="10">+K30+J30+I30+H30+G30+F30</f>
        <v>12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16">
        <f t="shared" si="1"/>
        <v>12</v>
      </c>
      <c r="S30" s="16">
        <f t="shared" si="2"/>
        <v>12</v>
      </c>
      <c r="T30" s="16">
        <f t="shared" si="3"/>
        <v>12</v>
      </c>
      <c r="U30" s="16">
        <f t="shared" si="4"/>
        <v>12</v>
      </c>
    </row>
    <row r="31" spans="1:32" ht="37.5" customHeight="1">
      <c r="A31" s="3">
        <v>2</v>
      </c>
      <c r="B31" s="60" t="s">
        <v>21</v>
      </c>
      <c r="C31" s="61"/>
      <c r="D31" s="28">
        <v>0</v>
      </c>
      <c r="E31" s="28">
        <v>4</v>
      </c>
      <c r="F31" s="28">
        <v>0</v>
      </c>
      <c r="G31" s="28">
        <v>4</v>
      </c>
      <c r="H31" s="28">
        <v>0</v>
      </c>
      <c r="I31" s="28">
        <v>0</v>
      </c>
      <c r="J31" s="28">
        <v>0</v>
      </c>
      <c r="K31" s="28">
        <v>0</v>
      </c>
      <c r="L31" s="28">
        <f t="shared" si="10"/>
        <v>4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16">
        <f t="shared" si="1"/>
        <v>4</v>
      </c>
      <c r="S31" s="16">
        <f t="shared" si="2"/>
        <v>4</v>
      </c>
      <c r="T31" s="16">
        <f t="shared" si="3"/>
        <v>4</v>
      </c>
      <c r="U31" s="16">
        <f t="shared" si="4"/>
        <v>4</v>
      </c>
    </row>
    <row r="32" spans="1:32" ht="51.75" customHeight="1">
      <c r="A32" s="3">
        <v>3</v>
      </c>
      <c r="B32" s="60" t="s">
        <v>22</v>
      </c>
      <c r="C32" s="61"/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f t="shared" si="10"/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16">
        <f t="shared" si="1"/>
        <v>0</v>
      </c>
      <c r="S32" s="16">
        <f t="shared" si="2"/>
        <v>0</v>
      </c>
      <c r="T32" s="16">
        <f t="shared" si="3"/>
        <v>0</v>
      </c>
      <c r="U32" s="16">
        <f t="shared" si="4"/>
        <v>0</v>
      </c>
    </row>
    <row r="33" spans="1:21" ht="52.5" customHeight="1">
      <c r="A33" s="3">
        <v>4</v>
      </c>
      <c r="B33" s="60" t="s">
        <v>23</v>
      </c>
      <c r="C33" s="61"/>
      <c r="D33" s="28">
        <v>0</v>
      </c>
      <c r="E33" s="28">
        <f>30+33</f>
        <v>63</v>
      </c>
      <c r="F33" s="28">
        <v>10</v>
      </c>
      <c r="G33" s="28">
        <f>24+23</f>
        <v>47</v>
      </c>
      <c r="H33" s="28">
        <v>0</v>
      </c>
      <c r="I33" s="28">
        <v>0</v>
      </c>
      <c r="J33" s="28">
        <v>6</v>
      </c>
      <c r="K33" s="28">
        <v>0</v>
      </c>
      <c r="L33" s="28">
        <f t="shared" si="10"/>
        <v>63</v>
      </c>
      <c r="M33" s="28">
        <v>0</v>
      </c>
      <c r="N33" s="28">
        <v>0</v>
      </c>
      <c r="O33" s="28">
        <v>1</v>
      </c>
      <c r="P33" s="28">
        <v>0</v>
      </c>
      <c r="Q33" s="28">
        <v>0</v>
      </c>
      <c r="R33" s="16">
        <f t="shared" si="1"/>
        <v>63</v>
      </c>
      <c r="S33" s="16">
        <f t="shared" si="2"/>
        <v>63</v>
      </c>
      <c r="T33" s="16">
        <f t="shared" si="3"/>
        <v>63</v>
      </c>
      <c r="U33" s="16">
        <f t="shared" si="4"/>
        <v>63</v>
      </c>
    </row>
    <row r="34" spans="1:21" ht="43.5" customHeight="1">
      <c r="A34" s="3">
        <v>5</v>
      </c>
      <c r="B34" s="60" t="s">
        <v>24</v>
      </c>
      <c r="C34" s="61"/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f t="shared" si="10"/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16">
        <f t="shared" si="1"/>
        <v>0</v>
      </c>
      <c r="S34" s="16">
        <f t="shared" si="2"/>
        <v>0</v>
      </c>
      <c r="T34" s="16">
        <f t="shared" si="3"/>
        <v>0</v>
      </c>
      <c r="U34" s="16">
        <f t="shared" si="4"/>
        <v>0</v>
      </c>
    </row>
    <row r="35" spans="1:21" ht="51" customHeight="1">
      <c r="A35" s="3">
        <v>6</v>
      </c>
      <c r="B35" s="60" t="s">
        <v>43</v>
      </c>
      <c r="C35" s="61"/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f t="shared" si="10"/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16">
        <f t="shared" si="1"/>
        <v>0</v>
      </c>
      <c r="S35" s="16">
        <f t="shared" si="2"/>
        <v>0</v>
      </c>
      <c r="T35" s="16">
        <f t="shared" si="3"/>
        <v>0</v>
      </c>
      <c r="U35" s="16">
        <f t="shared" si="4"/>
        <v>0</v>
      </c>
    </row>
    <row r="36" spans="1:21" ht="45.75" customHeight="1">
      <c r="A36" s="3">
        <v>7</v>
      </c>
      <c r="B36" s="67" t="s">
        <v>50</v>
      </c>
      <c r="C36" s="67"/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f t="shared" si="10"/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16">
        <f t="shared" si="1"/>
        <v>0</v>
      </c>
      <c r="S36" s="16">
        <f t="shared" si="2"/>
        <v>0</v>
      </c>
      <c r="T36" s="16">
        <f t="shared" si="3"/>
        <v>0</v>
      </c>
      <c r="U36" s="16">
        <f t="shared" si="4"/>
        <v>0</v>
      </c>
    </row>
    <row r="37" spans="1:21" ht="44.25" customHeight="1">
      <c r="A37" s="3">
        <v>8</v>
      </c>
      <c r="B37" s="60" t="s">
        <v>45</v>
      </c>
      <c r="C37" s="61"/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f t="shared" si="10"/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16">
        <f t="shared" si="1"/>
        <v>0</v>
      </c>
      <c r="S37" s="16">
        <f t="shared" si="2"/>
        <v>0</v>
      </c>
      <c r="T37" s="16">
        <f t="shared" si="3"/>
        <v>0</v>
      </c>
      <c r="U37" s="16">
        <f t="shared" si="4"/>
        <v>0</v>
      </c>
    </row>
    <row r="38" spans="1:21" ht="44.25" customHeight="1">
      <c r="A38" s="3">
        <v>9</v>
      </c>
      <c r="B38" s="60" t="s">
        <v>44</v>
      </c>
      <c r="C38" s="61"/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f t="shared" si="10"/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16">
        <f t="shared" si="1"/>
        <v>0</v>
      </c>
      <c r="S38" s="16">
        <f t="shared" si="2"/>
        <v>0</v>
      </c>
      <c r="T38" s="16">
        <f t="shared" si="3"/>
        <v>0</v>
      </c>
      <c r="U38" s="16">
        <f t="shared" si="4"/>
        <v>0</v>
      </c>
    </row>
    <row r="39" spans="1:21" ht="61.5" customHeight="1">
      <c r="A39" s="3">
        <v>10</v>
      </c>
      <c r="B39" s="60" t="s">
        <v>46</v>
      </c>
      <c r="C39" s="61"/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f t="shared" si="10"/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16">
        <f t="shared" si="1"/>
        <v>0</v>
      </c>
      <c r="S39" s="16">
        <f t="shared" si="2"/>
        <v>0</v>
      </c>
      <c r="T39" s="16">
        <f t="shared" si="3"/>
        <v>0</v>
      </c>
      <c r="U39" s="16">
        <f t="shared" si="4"/>
        <v>0</v>
      </c>
    </row>
    <row r="40" spans="1:21" ht="66" customHeight="1">
      <c r="A40" s="3">
        <v>11</v>
      </c>
      <c r="B40" s="60" t="s">
        <v>69</v>
      </c>
      <c r="C40" s="61"/>
      <c r="D40" s="28">
        <v>0</v>
      </c>
      <c r="E40" s="28">
        <v>5</v>
      </c>
      <c r="F40" s="28">
        <v>0</v>
      </c>
      <c r="G40" s="28">
        <v>5</v>
      </c>
      <c r="H40" s="28">
        <v>0</v>
      </c>
      <c r="I40" s="28">
        <v>0</v>
      </c>
      <c r="J40" s="28">
        <v>0</v>
      </c>
      <c r="K40" s="28">
        <v>0</v>
      </c>
      <c r="L40" s="28">
        <f t="shared" si="10"/>
        <v>5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16">
        <f t="shared" si="1"/>
        <v>5</v>
      </c>
      <c r="S40" s="16">
        <f t="shared" si="2"/>
        <v>5</v>
      </c>
      <c r="T40" s="16">
        <f t="shared" si="3"/>
        <v>5</v>
      </c>
      <c r="U40" s="16">
        <f t="shared" si="4"/>
        <v>5</v>
      </c>
    </row>
    <row r="41" spans="1:21" ht="61.5" customHeight="1">
      <c r="A41" s="3">
        <v>12</v>
      </c>
      <c r="B41" s="60" t="s">
        <v>47</v>
      </c>
      <c r="C41" s="61"/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f t="shared" si="10"/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16">
        <f t="shared" si="1"/>
        <v>0</v>
      </c>
      <c r="S41" s="16">
        <f t="shared" si="2"/>
        <v>0</v>
      </c>
      <c r="T41" s="16">
        <f t="shared" si="3"/>
        <v>0</v>
      </c>
      <c r="U41" s="16">
        <f t="shared" si="4"/>
        <v>0</v>
      </c>
    </row>
    <row r="42" spans="1:21" ht="67.5" customHeight="1">
      <c r="A42" s="58" t="s">
        <v>51</v>
      </c>
      <c r="B42" s="59"/>
      <c r="C42" s="59"/>
      <c r="D42" s="28">
        <f>SUM(D43)</f>
        <v>3</v>
      </c>
      <c r="E42" s="28">
        <f t="shared" ref="E42:Q42" si="11">SUM(E43)</f>
        <v>55</v>
      </c>
      <c r="F42" s="28">
        <f t="shared" si="11"/>
        <v>26</v>
      </c>
      <c r="G42" s="28">
        <f t="shared" si="11"/>
        <v>7</v>
      </c>
      <c r="H42" s="28">
        <f t="shared" si="11"/>
        <v>2</v>
      </c>
      <c r="I42" s="28">
        <f t="shared" si="11"/>
        <v>0</v>
      </c>
      <c r="J42" s="28">
        <f t="shared" si="11"/>
        <v>18</v>
      </c>
      <c r="K42" s="28">
        <f t="shared" si="11"/>
        <v>2</v>
      </c>
      <c r="L42" s="28">
        <f t="shared" si="11"/>
        <v>55</v>
      </c>
      <c r="M42" s="28">
        <f t="shared" si="11"/>
        <v>1</v>
      </c>
      <c r="N42" s="28">
        <f t="shared" si="11"/>
        <v>2</v>
      </c>
      <c r="O42" s="28">
        <f t="shared" si="11"/>
        <v>34</v>
      </c>
      <c r="P42" s="28">
        <f t="shared" si="11"/>
        <v>5</v>
      </c>
      <c r="Q42" s="28">
        <f t="shared" si="11"/>
        <v>18</v>
      </c>
      <c r="R42" s="17">
        <f>SUM(R43)</f>
        <v>58</v>
      </c>
      <c r="S42" s="17">
        <f>SUM(S43)</f>
        <v>58</v>
      </c>
      <c r="T42" s="17">
        <f>SUM(T43)</f>
        <v>55</v>
      </c>
      <c r="U42" s="17">
        <f>SUM(U43)</f>
        <v>55</v>
      </c>
    </row>
    <row r="43" spans="1:21" ht="74.25" customHeight="1">
      <c r="A43" s="3">
        <v>1</v>
      </c>
      <c r="B43" s="65" t="s">
        <v>52</v>
      </c>
      <c r="C43" s="65"/>
      <c r="D43" s="28">
        <v>3</v>
      </c>
      <c r="E43" s="28">
        <v>55</v>
      </c>
      <c r="F43" s="28">
        <v>26</v>
      </c>
      <c r="G43" s="28">
        <v>7</v>
      </c>
      <c r="H43" s="28">
        <v>2</v>
      </c>
      <c r="I43" s="28">
        <v>0</v>
      </c>
      <c r="J43" s="28">
        <v>18</v>
      </c>
      <c r="K43" s="28">
        <v>2</v>
      </c>
      <c r="L43" s="28">
        <f>+K43+J43+I43+H43+G43+F43</f>
        <v>55</v>
      </c>
      <c r="M43" s="28">
        <v>1</v>
      </c>
      <c r="N43" s="28">
        <v>2</v>
      </c>
      <c r="O43" s="28">
        <v>34</v>
      </c>
      <c r="P43" s="28">
        <v>5</v>
      </c>
      <c r="Q43" s="28">
        <v>18</v>
      </c>
      <c r="R43" s="16">
        <f t="shared" si="1"/>
        <v>58</v>
      </c>
      <c r="S43" s="16">
        <f t="shared" si="2"/>
        <v>58</v>
      </c>
      <c r="T43" s="16">
        <f t="shared" si="3"/>
        <v>55</v>
      </c>
      <c r="U43" s="16">
        <f t="shared" si="4"/>
        <v>55</v>
      </c>
    </row>
    <row r="44" spans="1:21" ht="67.5" customHeight="1">
      <c r="A44" s="58" t="s">
        <v>53</v>
      </c>
      <c r="B44" s="66"/>
      <c r="C44" s="66"/>
      <c r="D44" s="28">
        <f>SUM(D45:D53)</f>
        <v>39</v>
      </c>
      <c r="E44" s="28">
        <f t="shared" ref="E44:Q44" si="12">SUM(E45:E53)</f>
        <v>348</v>
      </c>
      <c r="F44" s="28">
        <f t="shared" si="12"/>
        <v>137</v>
      </c>
      <c r="G44" s="28">
        <f t="shared" si="12"/>
        <v>200</v>
      </c>
      <c r="H44" s="28">
        <f t="shared" si="12"/>
        <v>4</v>
      </c>
      <c r="I44" s="28">
        <f t="shared" si="12"/>
        <v>0</v>
      </c>
      <c r="J44" s="28">
        <f t="shared" si="12"/>
        <v>4</v>
      </c>
      <c r="K44" s="28">
        <f t="shared" si="12"/>
        <v>1</v>
      </c>
      <c r="L44" s="28">
        <f t="shared" si="12"/>
        <v>346</v>
      </c>
      <c r="M44" s="28">
        <f t="shared" si="12"/>
        <v>2</v>
      </c>
      <c r="N44" s="28">
        <f t="shared" si="12"/>
        <v>34</v>
      </c>
      <c r="O44" s="28">
        <f t="shared" si="12"/>
        <v>27</v>
      </c>
      <c r="P44" s="28">
        <f t="shared" si="12"/>
        <v>5</v>
      </c>
      <c r="Q44" s="28">
        <f t="shared" si="12"/>
        <v>13</v>
      </c>
      <c r="R44" s="17">
        <f>SUM(R45:R53)</f>
        <v>387</v>
      </c>
      <c r="S44" s="17">
        <f>SUM(S45:S53)</f>
        <v>382</v>
      </c>
      <c r="T44" s="17">
        <f>SUM(T45:T53)</f>
        <v>346</v>
      </c>
      <c r="U44" s="17">
        <f>SUM(U45:U53)</f>
        <v>346</v>
      </c>
    </row>
    <row r="45" spans="1:21" ht="54" customHeight="1">
      <c r="A45" s="3">
        <v>1</v>
      </c>
      <c r="B45" s="60" t="s">
        <v>16</v>
      </c>
      <c r="C45" s="61"/>
      <c r="D45" s="28">
        <v>1</v>
      </c>
      <c r="E45" s="28">
        <v>13</v>
      </c>
      <c r="F45" s="28">
        <v>4</v>
      </c>
      <c r="G45" s="28">
        <v>9</v>
      </c>
      <c r="H45" s="28">
        <v>0</v>
      </c>
      <c r="I45" s="28">
        <v>0</v>
      </c>
      <c r="J45" s="28">
        <v>0</v>
      </c>
      <c r="K45" s="28">
        <v>0</v>
      </c>
      <c r="L45" s="28">
        <f t="shared" ref="L45:L53" si="13">+K45+J45+I45+H45+G45+F45</f>
        <v>13</v>
      </c>
      <c r="M45" s="28">
        <v>0</v>
      </c>
      <c r="N45" s="28">
        <v>1</v>
      </c>
      <c r="O45" s="28">
        <v>8</v>
      </c>
      <c r="P45" s="28">
        <v>0</v>
      </c>
      <c r="Q45" s="28">
        <v>4</v>
      </c>
      <c r="R45" s="16">
        <f t="shared" si="1"/>
        <v>14</v>
      </c>
      <c r="S45" s="16">
        <f t="shared" si="2"/>
        <v>14</v>
      </c>
      <c r="T45" s="16">
        <f t="shared" si="3"/>
        <v>13</v>
      </c>
      <c r="U45" s="16">
        <f t="shared" si="4"/>
        <v>13</v>
      </c>
    </row>
    <row r="46" spans="1:21" ht="73.5" customHeight="1">
      <c r="A46" s="3">
        <v>2</v>
      </c>
      <c r="B46" s="60" t="s">
        <v>17</v>
      </c>
      <c r="C46" s="61"/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f t="shared" si="13"/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16">
        <f t="shared" si="1"/>
        <v>0</v>
      </c>
      <c r="S46" s="16">
        <f t="shared" si="2"/>
        <v>0</v>
      </c>
      <c r="T46" s="16">
        <f t="shared" si="3"/>
        <v>0</v>
      </c>
      <c r="U46" s="16">
        <f t="shared" si="4"/>
        <v>0</v>
      </c>
    </row>
    <row r="47" spans="1:21" ht="42.75" customHeight="1">
      <c r="A47" s="3">
        <v>3</v>
      </c>
      <c r="B47" s="60" t="s">
        <v>18</v>
      </c>
      <c r="C47" s="61"/>
      <c r="D47" s="28">
        <v>0</v>
      </c>
      <c r="E47" s="28">
        <v>1</v>
      </c>
      <c r="F47" s="28">
        <v>0</v>
      </c>
      <c r="G47" s="28">
        <v>1</v>
      </c>
      <c r="H47" s="28">
        <v>0</v>
      </c>
      <c r="I47" s="28">
        <v>0</v>
      </c>
      <c r="J47" s="28">
        <v>0</v>
      </c>
      <c r="K47" s="28">
        <v>0</v>
      </c>
      <c r="L47" s="28">
        <f t="shared" si="13"/>
        <v>1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16">
        <f t="shared" si="1"/>
        <v>1</v>
      </c>
      <c r="S47" s="16">
        <f t="shared" si="2"/>
        <v>1</v>
      </c>
      <c r="T47" s="16">
        <f t="shared" si="3"/>
        <v>1</v>
      </c>
      <c r="U47" s="16">
        <f t="shared" si="4"/>
        <v>1</v>
      </c>
    </row>
    <row r="48" spans="1:21" ht="41.25" customHeight="1">
      <c r="A48" s="3">
        <v>4</v>
      </c>
      <c r="B48" s="60" t="s">
        <v>12</v>
      </c>
      <c r="C48" s="61"/>
      <c r="D48" s="28">
        <v>10</v>
      </c>
      <c r="E48" s="28">
        <v>114</v>
      </c>
      <c r="F48" s="28">
        <v>31</v>
      </c>
      <c r="G48" s="28">
        <v>76</v>
      </c>
      <c r="H48" s="28">
        <v>1</v>
      </c>
      <c r="I48" s="28">
        <v>0</v>
      </c>
      <c r="J48" s="28">
        <v>0</v>
      </c>
      <c r="K48" s="28">
        <v>0</v>
      </c>
      <c r="L48" s="28">
        <f t="shared" si="13"/>
        <v>108</v>
      </c>
      <c r="M48" s="28">
        <v>0</v>
      </c>
      <c r="N48" s="28">
        <v>16</v>
      </c>
      <c r="O48" s="28">
        <v>3</v>
      </c>
      <c r="P48" s="28">
        <v>1</v>
      </c>
      <c r="Q48" s="28">
        <v>2</v>
      </c>
      <c r="R48" s="16">
        <f t="shared" si="1"/>
        <v>124</v>
      </c>
      <c r="S48" s="16">
        <f t="shared" si="2"/>
        <v>124</v>
      </c>
      <c r="T48" s="16">
        <f t="shared" si="3"/>
        <v>108</v>
      </c>
      <c r="U48" s="16">
        <f t="shared" si="4"/>
        <v>108</v>
      </c>
    </row>
    <row r="49" spans="1:21" ht="41.25" customHeight="1">
      <c r="A49" s="3">
        <v>5</v>
      </c>
      <c r="B49" s="60" t="s">
        <v>19</v>
      </c>
      <c r="C49" s="61"/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f t="shared" si="13"/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16">
        <f t="shared" si="1"/>
        <v>0</v>
      </c>
      <c r="S49" s="16">
        <f t="shared" si="2"/>
        <v>0</v>
      </c>
      <c r="T49" s="16">
        <f t="shared" si="3"/>
        <v>0</v>
      </c>
      <c r="U49" s="16">
        <f t="shared" si="4"/>
        <v>0</v>
      </c>
    </row>
    <row r="50" spans="1:21" ht="78.75" customHeight="1">
      <c r="A50" s="3">
        <v>6</v>
      </c>
      <c r="B50" s="60" t="s">
        <v>63</v>
      </c>
      <c r="C50" s="61"/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f t="shared" si="13"/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16">
        <f t="shared" si="1"/>
        <v>0</v>
      </c>
      <c r="S50" s="16">
        <f t="shared" si="2"/>
        <v>0</v>
      </c>
      <c r="T50" s="16">
        <f t="shared" si="3"/>
        <v>0</v>
      </c>
      <c r="U50" s="16">
        <f t="shared" si="4"/>
        <v>0</v>
      </c>
    </row>
    <row r="51" spans="1:21" ht="39.75" customHeight="1">
      <c r="A51" s="3">
        <v>7</v>
      </c>
      <c r="B51" s="60" t="s">
        <v>13</v>
      </c>
      <c r="C51" s="61"/>
      <c r="D51" s="28">
        <v>0</v>
      </c>
      <c r="E51" s="28">
        <v>6</v>
      </c>
      <c r="F51" s="28">
        <v>1</v>
      </c>
      <c r="G51" s="28">
        <v>4</v>
      </c>
      <c r="H51" s="28">
        <v>0</v>
      </c>
      <c r="I51" s="28">
        <v>0</v>
      </c>
      <c r="J51" s="28">
        <v>0</v>
      </c>
      <c r="K51" s="28">
        <v>0</v>
      </c>
      <c r="L51" s="28">
        <f t="shared" si="13"/>
        <v>5</v>
      </c>
      <c r="M51" s="28">
        <v>0</v>
      </c>
      <c r="N51" s="28">
        <v>1</v>
      </c>
      <c r="O51" s="28">
        <v>0</v>
      </c>
      <c r="P51" s="28">
        <v>0</v>
      </c>
      <c r="Q51" s="28">
        <v>0</v>
      </c>
      <c r="R51" s="16">
        <f t="shared" si="1"/>
        <v>6</v>
      </c>
      <c r="S51" s="16">
        <f t="shared" si="2"/>
        <v>6</v>
      </c>
      <c r="T51" s="16">
        <f t="shared" si="3"/>
        <v>5</v>
      </c>
      <c r="U51" s="16">
        <f t="shared" si="4"/>
        <v>5</v>
      </c>
    </row>
    <row r="52" spans="1:21" ht="27.75" customHeight="1">
      <c r="A52" s="3">
        <v>8</v>
      </c>
      <c r="B52" s="60" t="s">
        <v>15</v>
      </c>
      <c r="C52" s="61"/>
      <c r="D52" s="28">
        <v>22</v>
      </c>
      <c r="E52" s="28">
        <v>191</v>
      </c>
      <c r="F52" s="28">
        <v>101</v>
      </c>
      <c r="G52" s="28">
        <v>95</v>
      </c>
      <c r="H52" s="28">
        <v>3</v>
      </c>
      <c r="I52" s="28">
        <v>0</v>
      </c>
      <c r="J52" s="28">
        <v>4</v>
      </c>
      <c r="K52" s="28">
        <v>0</v>
      </c>
      <c r="L52" s="28">
        <f t="shared" si="13"/>
        <v>203</v>
      </c>
      <c r="M52" s="28">
        <v>2</v>
      </c>
      <c r="N52" s="28">
        <v>8</v>
      </c>
      <c r="O52" s="28">
        <v>16</v>
      </c>
      <c r="P52" s="28">
        <v>4</v>
      </c>
      <c r="Q52" s="28">
        <v>7</v>
      </c>
      <c r="R52" s="16">
        <f t="shared" si="1"/>
        <v>213</v>
      </c>
      <c r="S52" s="16">
        <f t="shared" si="2"/>
        <v>213</v>
      </c>
      <c r="T52" s="16">
        <f t="shared" si="3"/>
        <v>203</v>
      </c>
      <c r="U52" s="16">
        <f t="shared" si="4"/>
        <v>203</v>
      </c>
    </row>
    <row r="53" spans="1:21" ht="27.75" customHeight="1">
      <c r="A53" s="3">
        <v>9</v>
      </c>
      <c r="B53" s="60" t="s">
        <v>14</v>
      </c>
      <c r="C53" s="61"/>
      <c r="D53" s="28">
        <v>6</v>
      </c>
      <c r="E53" s="28">
        <v>23</v>
      </c>
      <c r="F53" s="28">
        <v>0</v>
      </c>
      <c r="G53" s="28">
        <v>15</v>
      </c>
      <c r="H53" s="28">
        <v>0</v>
      </c>
      <c r="I53" s="28">
        <v>0</v>
      </c>
      <c r="J53" s="28">
        <v>0</v>
      </c>
      <c r="K53" s="28">
        <v>1</v>
      </c>
      <c r="L53" s="28">
        <f t="shared" si="13"/>
        <v>16</v>
      </c>
      <c r="M53" s="28">
        <v>0</v>
      </c>
      <c r="N53" s="28">
        <v>8</v>
      </c>
      <c r="O53" s="28">
        <v>0</v>
      </c>
      <c r="P53" s="28">
        <v>0</v>
      </c>
      <c r="Q53" s="28">
        <v>0</v>
      </c>
      <c r="R53" s="16">
        <f t="shared" si="1"/>
        <v>29</v>
      </c>
      <c r="S53" s="16">
        <f t="shared" si="2"/>
        <v>24</v>
      </c>
      <c r="T53" s="16">
        <f t="shared" si="3"/>
        <v>16</v>
      </c>
      <c r="U53" s="16">
        <f t="shared" si="4"/>
        <v>16</v>
      </c>
    </row>
    <row r="54" spans="1:21" ht="40.5" customHeight="1">
      <c r="A54" s="62" t="s">
        <v>65</v>
      </c>
      <c r="B54" s="63"/>
      <c r="C54" s="64"/>
      <c r="D54" s="29">
        <f>SUM(D6+D12+D21+D29+D42+D44)</f>
        <v>42</v>
      </c>
      <c r="E54" s="29">
        <f t="shared" ref="E54:Q54" si="14">SUM(E6+E12+E21+E29+E42+E44)</f>
        <v>1769</v>
      </c>
      <c r="F54" s="29">
        <f t="shared" si="14"/>
        <v>314</v>
      </c>
      <c r="G54" s="29">
        <f t="shared" si="14"/>
        <v>1313</v>
      </c>
      <c r="H54" s="29">
        <f t="shared" si="14"/>
        <v>65</v>
      </c>
      <c r="I54" s="29">
        <f t="shared" si="14"/>
        <v>0</v>
      </c>
      <c r="J54" s="29">
        <f t="shared" si="14"/>
        <v>72</v>
      </c>
      <c r="K54" s="29">
        <f t="shared" si="14"/>
        <v>3</v>
      </c>
      <c r="L54" s="29">
        <f t="shared" si="14"/>
        <v>1767</v>
      </c>
      <c r="M54" s="29">
        <f t="shared" si="14"/>
        <v>3</v>
      </c>
      <c r="N54" s="29">
        <f t="shared" si="14"/>
        <v>36</v>
      </c>
      <c r="O54" s="29">
        <f t="shared" si="14"/>
        <v>156</v>
      </c>
      <c r="P54" s="29">
        <f t="shared" si="14"/>
        <v>19</v>
      </c>
      <c r="Q54" s="29">
        <f t="shared" si="14"/>
        <v>91</v>
      </c>
      <c r="R54" s="19">
        <f>R6+R12+R21+R29+R42+R44</f>
        <v>1811</v>
      </c>
      <c r="S54" s="19">
        <f>S6+S12+S21+S29+S42+S44</f>
        <v>1806</v>
      </c>
      <c r="T54" s="19">
        <f>T6+T12+T21+T29+T42+T44</f>
        <v>1767</v>
      </c>
      <c r="U54" s="19">
        <f>U6+U12+U21+U29+U42+U44</f>
        <v>1767</v>
      </c>
    </row>
    <row r="55" spans="1:21" hidden="1"/>
    <row r="56" spans="1:21" hidden="1">
      <c r="B56" s="15" t="s">
        <v>84</v>
      </c>
    </row>
    <row r="57" spans="1:21" hidden="1">
      <c r="B57" s="15" t="s">
        <v>85</v>
      </c>
    </row>
    <row r="58" spans="1:21" hidden="1">
      <c r="B58" s="15" t="s">
        <v>86</v>
      </c>
    </row>
    <row r="59" spans="1:21" hidden="1">
      <c r="B59" s="15" t="s">
        <v>87</v>
      </c>
    </row>
    <row r="60" spans="1:21" hidden="1">
      <c r="B60" s="15" t="s">
        <v>88</v>
      </c>
    </row>
    <row r="61" spans="1:21" hidden="1">
      <c r="B61" s="15" t="s">
        <v>89</v>
      </c>
    </row>
    <row r="62" spans="1:21" hidden="1"/>
    <row r="63" spans="1:21" s="37" customFormat="1" ht="90" customHeight="1">
      <c r="C63" s="55" t="s">
        <v>116</v>
      </c>
      <c r="D63" s="56"/>
      <c r="E63" s="56"/>
      <c r="F63" s="56"/>
      <c r="R63" s="45"/>
      <c r="S63" s="45"/>
      <c r="T63" s="45"/>
      <c r="U63" s="45"/>
    </row>
    <row r="64" spans="1:21" ht="48" customHeight="1"/>
    <row r="65" ht="48" customHeight="1"/>
  </sheetData>
  <sheetProtection sheet="1" objects="1" scenarios="1"/>
  <mergeCells count="62">
    <mergeCell ref="C63:F63"/>
    <mergeCell ref="A6:C6"/>
    <mergeCell ref="A1:B1"/>
    <mergeCell ref="A3:C4"/>
    <mergeCell ref="D3:D4"/>
    <mergeCell ref="E3:E4"/>
    <mergeCell ref="D1:M1"/>
    <mergeCell ref="A29:C29"/>
    <mergeCell ref="B18:C18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24:C24"/>
    <mergeCell ref="B25:C25"/>
    <mergeCell ref="B26:C26"/>
    <mergeCell ref="B27:C27"/>
    <mergeCell ref="B28:C28"/>
    <mergeCell ref="B19:C19"/>
    <mergeCell ref="B20:C20"/>
    <mergeCell ref="A21:C21"/>
    <mergeCell ref="B22:C22"/>
    <mergeCell ref="B23:C23"/>
    <mergeCell ref="B30:C30"/>
    <mergeCell ref="B39:C39"/>
    <mergeCell ref="B40:C40"/>
    <mergeCell ref="B31:C31"/>
    <mergeCell ref="B32:C32"/>
    <mergeCell ref="B33:C33"/>
    <mergeCell ref="B34:C34"/>
    <mergeCell ref="B35:C35"/>
    <mergeCell ref="A42:C42"/>
    <mergeCell ref="B41:C41"/>
    <mergeCell ref="B36:C36"/>
    <mergeCell ref="B37:C37"/>
    <mergeCell ref="B38:C38"/>
    <mergeCell ref="A54:C54"/>
    <mergeCell ref="B43:C43"/>
    <mergeCell ref="A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N1:Q1"/>
    <mergeCell ref="A2:Q2"/>
    <mergeCell ref="F3:L3"/>
    <mergeCell ref="M3:M4"/>
    <mergeCell ref="O3:O4"/>
    <mergeCell ref="P3:Q3"/>
    <mergeCell ref="N3:N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0"/>
  </sheetPr>
  <dimension ref="A1:AF57"/>
  <sheetViews>
    <sheetView zoomScale="80" zoomScaleNormal="80" workbookViewId="0">
      <selection activeCell="F54" sqref="F54:K54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30.5703125" style="15" customWidth="1"/>
    <col min="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16384" width="17.85546875" style="15"/>
  </cols>
  <sheetData>
    <row r="1" spans="1:21" ht="60" customHeight="1">
      <c r="A1" s="57"/>
      <c r="B1" s="57"/>
      <c r="C1" s="14" t="s">
        <v>121</v>
      </c>
      <c r="D1" s="81"/>
      <c r="E1" s="57"/>
      <c r="F1" s="57"/>
      <c r="G1" s="57"/>
      <c r="H1" s="57"/>
      <c r="I1" s="57"/>
      <c r="J1" s="57"/>
      <c r="K1" s="57"/>
      <c r="L1" s="57"/>
      <c r="M1" s="57"/>
      <c r="N1" s="57" t="s">
        <v>62</v>
      </c>
      <c r="O1" s="57"/>
      <c r="P1" s="57"/>
      <c r="Q1" s="57"/>
    </row>
    <row r="2" spans="1:21" ht="114.75" customHeight="1">
      <c r="A2" s="71" t="s">
        <v>110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21" ht="51" customHeight="1">
      <c r="A3" s="101" t="s">
        <v>61</v>
      </c>
      <c r="B3" s="102"/>
      <c r="C3" s="102"/>
      <c r="D3" s="68" t="s">
        <v>25</v>
      </c>
      <c r="E3" s="68" t="s">
        <v>26</v>
      </c>
      <c r="F3" s="86" t="s">
        <v>27</v>
      </c>
      <c r="G3" s="86"/>
      <c r="H3" s="86"/>
      <c r="I3" s="86"/>
      <c r="J3" s="86"/>
      <c r="K3" s="86"/>
      <c r="L3" s="86"/>
      <c r="M3" s="68" t="s">
        <v>32</v>
      </c>
      <c r="N3" s="68" t="s">
        <v>33</v>
      </c>
      <c r="O3" s="68" t="s">
        <v>34</v>
      </c>
      <c r="P3" s="69" t="s">
        <v>55</v>
      </c>
      <c r="Q3" s="70"/>
    </row>
    <row r="4" spans="1:21" ht="141.75" customHeight="1">
      <c r="A4" s="103"/>
      <c r="B4" s="104"/>
      <c r="C4" s="104"/>
      <c r="D4" s="68"/>
      <c r="E4" s="68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68"/>
      <c r="N4" s="68"/>
      <c r="O4" s="68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1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1" ht="53.25" customHeight="1">
      <c r="A6" s="74" t="s">
        <v>0</v>
      </c>
      <c r="B6" s="75"/>
      <c r="C6" s="76"/>
      <c r="D6" s="33">
        <f>SUM(D7:D11)</f>
        <v>0</v>
      </c>
      <c r="E6" s="33">
        <f t="shared" ref="E6:Q6" si="0">SUM(E7:E11)</f>
        <v>243</v>
      </c>
      <c r="F6" s="33">
        <f t="shared" si="0"/>
        <v>29</v>
      </c>
      <c r="G6" s="33">
        <f t="shared" si="0"/>
        <v>175</v>
      </c>
      <c r="H6" s="33">
        <f t="shared" si="0"/>
        <v>32</v>
      </c>
      <c r="I6" s="33">
        <f t="shared" si="0"/>
        <v>2</v>
      </c>
      <c r="J6" s="33">
        <f t="shared" si="0"/>
        <v>0</v>
      </c>
      <c r="K6" s="33">
        <f t="shared" si="0"/>
        <v>0</v>
      </c>
      <c r="L6" s="33">
        <f t="shared" si="0"/>
        <v>238</v>
      </c>
      <c r="M6" s="33">
        <f t="shared" si="0"/>
        <v>0</v>
      </c>
      <c r="N6" s="33">
        <f t="shared" si="0"/>
        <v>5</v>
      </c>
      <c r="O6" s="33">
        <f t="shared" si="0"/>
        <v>81</v>
      </c>
      <c r="P6" s="33">
        <f t="shared" si="0"/>
        <v>2</v>
      </c>
      <c r="Q6" s="33">
        <f t="shared" si="0"/>
        <v>35</v>
      </c>
      <c r="R6" s="16">
        <f t="shared" ref="R6:U6" si="1">SUM(R7:R11)</f>
        <v>243</v>
      </c>
      <c r="S6" s="16">
        <f t="shared" si="1"/>
        <v>243</v>
      </c>
      <c r="T6" s="16">
        <f t="shared" si="1"/>
        <v>238</v>
      </c>
      <c r="U6" s="16">
        <f t="shared" si="1"/>
        <v>238</v>
      </c>
    </row>
    <row r="7" spans="1:21" ht="46.5" customHeight="1">
      <c r="A7" s="3">
        <v>1</v>
      </c>
      <c r="B7" s="77" t="s">
        <v>2</v>
      </c>
      <c r="C7" s="78"/>
      <c r="D7" s="28">
        <v>0</v>
      </c>
      <c r="E7" s="28">
        <v>157</v>
      </c>
      <c r="F7" s="28">
        <v>18</v>
      </c>
      <c r="G7" s="28">
        <v>126</v>
      </c>
      <c r="H7" s="28">
        <v>12</v>
      </c>
      <c r="I7" s="28">
        <v>1</v>
      </c>
      <c r="J7" s="28">
        <v>0</v>
      </c>
      <c r="K7" s="28">
        <v>0</v>
      </c>
      <c r="L7" s="28">
        <v>157</v>
      </c>
      <c r="M7" s="28">
        <v>0</v>
      </c>
      <c r="N7" s="28">
        <v>0</v>
      </c>
      <c r="O7" s="28">
        <v>59</v>
      </c>
      <c r="P7" s="28">
        <v>2</v>
      </c>
      <c r="Q7" s="28">
        <v>23</v>
      </c>
      <c r="R7" s="16">
        <f t="shared" ref="R7:R53" si="2">SUM(D7:E7)</f>
        <v>157</v>
      </c>
      <c r="S7" s="16">
        <f t="shared" ref="S7:S53" si="3">SUM(L7:N7)</f>
        <v>157</v>
      </c>
      <c r="T7" s="16">
        <f t="shared" ref="T7:T53" si="4">L7</f>
        <v>157</v>
      </c>
      <c r="U7" s="16">
        <f t="shared" ref="U7:U53" si="5">SUM(F7:K7)</f>
        <v>157</v>
      </c>
    </row>
    <row r="8" spans="1:21" ht="42" customHeight="1">
      <c r="A8" s="3">
        <v>2</v>
      </c>
      <c r="B8" s="77" t="s">
        <v>64</v>
      </c>
      <c r="C8" s="78"/>
      <c r="D8" s="28">
        <v>0</v>
      </c>
      <c r="E8" s="28">
        <v>85</v>
      </c>
      <c r="F8" s="28">
        <v>11</v>
      </c>
      <c r="G8" s="28">
        <v>49</v>
      </c>
      <c r="H8" s="28">
        <v>20</v>
      </c>
      <c r="I8" s="28">
        <v>0</v>
      </c>
      <c r="J8" s="28">
        <v>0</v>
      </c>
      <c r="K8" s="28">
        <v>0</v>
      </c>
      <c r="L8" s="28">
        <v>80</v>
      </c>
      <c r="M8" s="28">
        <v>0</v>
      </c>
      <c r="N8" s="28">
        <v>5</v>
      </c>
      <c r="O8" s="28">
        <v>22</v>
      </c>
      <c r="P8" s="28">
        <v>0</v>
      </c>
      <c r="Q8" s="28">
        <v>12</v>
      </c>
      <c r="R8" s="16">
        <f t="shared" si="2"/>
        <v>85</v>
      </c>
      <c r="S8" s="16">
        <f t="shared" si="3"/>
        <v>85</v>
      </c>
      <c r="T8" s="16">
        <f t="shared" si="4"/>
        <v>80</v>
      </c>
      <c r="U8" s="16">
        <f t="shared" si="5"/>
        <v>80</v>
      </c>
    </row>
    <row r="9" spans="1:21" ht="46.5" customHeight="1">
      <c r="A9" s="3">
        <v>3</v>
      </c>
      <c r="B9" s="77" t="s">
        <v>1</v>
      </c>
      <c r="C9" s="78"/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16">
        <f t="shared" si="2"/>
        <v>0</v>
      </c>
      <c r="S9" s="16">
        <f t="shared" si="3"/>
        <v>0</v>
      </c>
      <c r="T9" s="16">
        <f t="shared" si="4"/>
        <v>0</v>
      </c>
      <c r="U9" s="16">
        <f t="shared" si="5"/>
        <v>0</v>
      </c>
    </row>
    <row r="10" spans="1:21" ht="46.5" customHeight="1">
      <c r="A10" s="5">
        <v>4</v>
      </c>
      <c r="B10" s="77" t="s">
        <v>59</v>
      </c>
      <c r="C10" s="87"/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16">
        <f t="shared" si="2"/>
        <v>0</v>
      </c>
      <c r="S10" s="16">
        <f t="shared" si="3"/>
        <v>0</v>
      </c>
      <c r="T10" s="16">
        <f t="shared" si="4"/>
        <v>0</v>
      </c>
      <c r="U10" s="16">
        <f t="shared" si="5"/>
        <v>0</v>
      </c>
    </row>
    <row r="11" spans="1:21" ht="41.25" customHeight="1">
      <c r="A11" s="5">
        <v>5</v>
      </c>
      <c r="B11" s="79" t="s">
        <v>60</v>
      </c>
      <c r="C11" s="79"/>
      <c r="D11" s="28">
        <v>0</v>
      </c>
      <c r="E11" s="28">
        <v>1</v>
      </c>
      <c r="F11" s="28">
        <v>0</v>
      </c>
      <c r="G11" s="28">
        <v>0</v>
      </c>
      <c r="H11" s="28">
        <v>0</v>
      </c>
      <c r="I11" s="28">
        <v>1</v>
      </c>
      <c r="J11" s="28">
        <v>0</v>
      </c>
      <c r="K11" s="28">
        <v>0</v>
      </c>
      <c r="L11" s="28">
        <v>1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16">
        <f t="shared" si="2"/>
        <v>1</v>
      </c>
      <c r="S11" s="16">
        <f t="shared" si="3"/>
        <v>1</v>
      </c>
      <c r="T11" s="16">
        <f t="shared" si="4"/>
        <v>1</v>
      </c>
      <c r="U11" s="16">
        <f t="shared" si="5"/>
        <v>1</v>
      </c>
    </row>
    <row r="12" spans="1:21" ht="63" customHeight="1">
      <c r="A12" s="74" t="s">
        <v>3</v>
      </c>
      <c r="B12" s="80"/>
      <c r="C12" s="80"/>
      <c r="D12" s="28">
        <f>SUM(D13:D20)</f>
        <v>0</v>
      </c>
      <c r="E12" s="28">
        <f t="shared" ref="E12:Q12" si="6">SUM(E13:E20)</f>
        <v>17</v>
      </c>
      <c r="F12" s="28">
        <f t="shared" si="6"/>
        <v>3</v>
      </c>
      <c r="G12" s="28">
        <f t="shared" si="6"/>
        <v>10</v>
      </c>
      <c r="H12" s="28">
        <f t="shared" si="6"/>
        <v>2</v>
      </c>
      <c r="I12" s="28">
        <f t="shared" si="6"/>
        <v>0</v>
      </c>
      <c r="J12" s="28">
        <f t="shared" si="6"/>
        <v>2</v>
      </c>
      <c r="K12" s="28">
        <f t="shared" si="6"/>
        <v>0</v>
      </c>
      <c r="L12" s="28">
        <f t="shared" si="6"/>
        <v>17</v>
      </c>
      <c r="M12" s="28">
        <f t="shared" si="6"/>
        <v>0</v>
      </c>
      <c r="N12" s="28">
        <f t="shared" si="6"/>
        <v>0</v>
      </c>
      <c r="O12" s="28">
        <f t="shared" si="6"/>
        <v>6</v>
      </c>
      <c r="P12" s="28">
        <f t="shared" si="6"/>
        <v>0</v>
      </c>
      <c r="Q12" s="28">
        <f t="shared" si="6"/>
        <v>3</v>
      </c>
      <c r="R12" s="17">
        <f t="shared" ref="R12:U12" si="7">SUM(R13:R20)</f>
        <v>17</v>
      </c>
      <c r="S12" s="17">
        <f t="shared" si="7"/>
        <v>17</v>
      </c>
      <c r="T12" s="17">
        <f t="shared" si="7"/>
        <v>17</v>
      </c>
      <c r="U12" s="17">
        <f t="shared" si="7"/>
        <v>17</v>
      </c>
    </row>
    <row r="13" spans="1:21" ht="47.25" customHeight="1">
      <c r="A13" s="3">
        <v>1</v>
      </c>
      <c r="B13" s="60" t="s">
        <v>4</v>
      </c>
      <c r="C13" s="61"/>
      <c r="D13" s="28">
        <v>0</v>
      </c>
      <c r="E13" s="28">
        <v>16</v>
      </c>
      <c r="F13" s="28">
        <v>3</v>
      </c>
      <c r="G13" s="28">
        <v>10</v>
      </c>
      <c r="H13" s="28">
        <v>2</v>
      </c>
      <c r="I13" s="28">
        <v>0</v>
      </c>
      <c r="J13" s="28">
        <v>1</v>
      </c>
      <c r="K13" s="28">
        <v>0</v>
      </c>
      <c r="L13" s="28">
        <v>16</v>
      </c>
      <c r="M13" s="28">
        <v>0</v>
      </c>
      <c r="N13" s="28">
        <v>0</v>
      </c>
      <c r="O13" s="28">
        <v>6</v>
      </c>
      <c r="P13" s="28">
        <v>0</v>
      </c>
      <c r="Q13" s="28">
        <v>3</v>
      </c>
      <c r="R13" s="16">
        <f t="shared" si="2"/>
        <v>16</v>
      </c>
      <c r="S13" s="16">
        <f t="shared" si="3"/>
        <v>16</v>
      </c>
      <c r="T13" s="16">
        <f t="shared" si="4"/>
        <v>16</v>
      </c>
      <c r="U13" s="16">
        <f t="shared" si="5"/>
        <v>16</v>
      </c>
    </row>
    <row r="14" spans="1:21" ht="54" customHeight="1">
      <c r="A14" s="3">
        <v>2</v>
      </c>
      <c r="B14" s="60" t="s">
        <v>5</v>
      </c>
      <c r="C14" s="61"/>
      <c r="D14" s="28">
        <v>0</v>
      </c>
      <c r="E14" s="28">
        <v>1</v>
      </c>
      <c r="F14" s="28">
        <v>0</v>
      </c>
      <c r="G14" s="28">
        <v>0</v>
      </c>
      <c r="H14" s="28">
        <v>0</v>
      </c>
      <c r="I14" s="28">
        <v>0</v>
      </c>
      <c r="J14" s="28">
        <v>1</v>
      </c>
      <c r="K14" s="28">
        <v>0</v>
      </c>
      <c r="L14" s="28">
        <v>1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16">
        <f t="shared" si="2"/>
        <v>1</v>
      </c>
      <c r="S14" s="16">
        <f t="shared" si="3"/>
        <v>1</v>
      </c>
      <c r="T14" s="16">
        <f t="shared" si="4"/>
        <v>1</v>
      </c>
      <c r="U14" s="16">
        <f t="shared" si="5"/>
        <v>1</v>
      </c>
    </row>
    <row r="15" spans="1:21" ht="42" customHeight="1">
      <c r="A15" s="4">
        <v>3</v>
      </c>
      <c r="B15" s="60" t="s">
        <v>6</v>
      </c>
      <c r="C15" s="61"/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16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</row>
    <row r="16" spans="1:21" ht="57" customHeight="1">
      <c r="A16" s="3">
        <v>4</v>
      </c>
      <c r="B16" s="60" t="s">
        <v>7</v>
      </c>
      <c r="C16" s="61"/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16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</row>
    <row r="17" spans="1:32" ht="38.25" customHeight="1">
      <c r="A17" s="3">
        <v>5</v>
      </c>
      <c r="B17" s="60" t="s">
        <v>8</v>
      </c>
      <c r="C17" s="61"/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16">
        <f t="shared" si="2"/>
        <v>0</v>
      </c>
      <c r="S17" s="16">
        <f t="shared" si="3"/>
        <v>0</v>
      </c>
      <c r="T17" s="16">
        <f t="shared" si="4"/>
        <v>0</v>
      </c>
      <c r="U17" s="16">
        <f t="shared" si="5"/>
        <v>0</v>
      </c>
    </row>
    <row r="18" spans="1:32" ht="47.25" customHeight="1">
      <c r="A18" s="4">
        <v>6</v>
      </c>
      <c r="B18" s="60" t="s">
        <v>9</v>
      </c>
      <c r="C18" s="61"/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16">
        <f t="shared" si="2"/>
        <v>0</v>
      </c>
      <c r="S18" s="16">
        <f t="shared" si="3"/>
        <v>0</v>
      </c>
      <c r="T18" s="16">
        <f t="shared" si="4"/>
        <v>0</v>
      </c>
      <c r="U18" s="16">
        <f t="shared" si="5"/>
        <v>0</v>
      </c>
    </row>
    <row r="19" spans="1:32" ht="44.25" customHeight="1">
      <c r="A19" s="3">
        <v>7</v>
      </c>
      <c r="B19" s="60" t="s">
        <v>10</v>
      </c>
      <c r="C19" s="61"/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16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</row>
    <row r="20" spans="1:32" ht="45.75" customHeight="1">
      <c r="A20" s="3">
        <v>8</v>
      </c>
      <c r="B20" s="60" t="s">
        <v>11</v>
      </c>
      <c r="C20" s="61"/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16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</row>
    <row r="21" spans="1:32" ht="42" customHeight="1">
      <c r="A21" s="66" t="s">
        <v>48</v>
      </c>
      <c r="B21" s="66"/>
      <c r="C21" s="66"/>
      <c r="D21" s="28">
        <f>SUM(D22:D28)</f>
        <v>0</v>
      </c>
      <c r="E21" s="28">
        <f t="shared" ref="E21:Q21" si="8">SUM(E22:E28)</f>
        <v>545</v>
      </c>
      <c r="F21" s="28">
        <f t="shared" si="8"/>
        <v>24</v>
      </c>
      <c r="G21" s="28">
        <f t="shared" si="8"/>
        <v>500</v>
      </c>
      <c r="H21" s="28">
        <f t="shared" si="8"/>
        <v>0</v>
      </c>
      <c r="I21" s="28">
        <f t="shared" si="8"/>
        <v>0</v>
      </c>
      <c r="J21" s="28">
        <f t="shared" si="8"/>
        <v>21</v>
      </c>
      <c r="K21" s="28">
        <f t="shared" si="8"/>
        <v>0</v>
      </c>
      <c r="L21" s="28">
        <f t="shared" si="8"/>
        <v>545</v>
      </c>
      <c r="M21" s="28">
        <f t="shared" si="8"/>
        <v>0</v>
      </c>
      <c r="N21" s="28">
        <f t="shared" si="8"/>
        <v>0</v>
      </c>
      <c r="O21" s="28">
        <f t="shared" si="8"/>
        <v>2</v>
      </c>
      <c r="P21" s="28">
        <f t="shared" si="8"/>
        <v>0</v>
      </c>
      <c r="Q21" s="28">
        <f t="shared" si="8"/>
        <v>0</v>
      </c>
      <c r="R21" s="17">
        <f t="shared" ref="R21:U21" si="9">SUM(R22:R28)</f>
        <v>545</v>
      </c>
      <c r="S21" s="17">
        <f t="shared" si="9"/>
        <v>545</v>
      </c>
      <c r="T21" s="17">
        <f t="shared" si="9"/>
        <v>545</v>
      </c>
      <c r="U21" s="17">
        <f t="shared" si="9"/>
        <v>545</v>
      </c>
    </row>
    <row r="22" spans="1:32" ht="42" customHeight="1">
      <c r="A22" s="30">
        <v>1</v>
      </c>
      <c r="B22" s="88" t="s">
        <v>36</v>
      </c>
      <c r="C22" s="89"/>
      <c r="D22" s="28">
        <v>0</v>
      </c>
      <c r="E22" s="28">
        <v>248</v>
      </c>
      <c r="F22" s="28">
        <v>15</v>
      </c>
      <c r="G22" s="28">
        <v>220</v>
      </c>
      <c r="H22" s="28">
        <v>0</v>
      </c>
      <c r="I22" s="28">
        <v>0</v>
      </c>
      <c r="J22" s="28">
        <v>13</v>
      </c>
      <c r="K22" s="28">
        <v>0</v>
      </c>
      <c r="L22" s="28">
        <v>248</v>
      </c>
      <c r="M22" s="28">
        <v>0</v>
      </c>
      <c r="N22" s="28">
        <v>0</v>
      </c>
      <c r="O22" s="28">
        <v>1</v>
      </c>
      <c r="P22" s="28">
        <v>0</v>
      </c>
      <c r="Q22" s="28">
        <v>0</v>
      </c>
      <c r="R22" s="16">
        <f t="shared" si="2"/>
        <v>248</v>
      </c>
      <c r="S22" s="16">
        <f t="shared" si="3"/>
        <v>248</v>
      </c>
      <c r="T22" s="16">
        <f t="shared" si="4"/>
        <v>248</v>
      </c>
      <c r="U22" s="16">
        <f t="shared" si="5"/>
        <v>248</v>
      </c>
    </row>
    <row r="23" spans="1:32" s="2" customFormat="1" ht="45" customHeight="1">
      <c r="A23" s="30">
        <v>2</v>
      </c>
      <c r="B23" s="88" t="s">
        <v>37</v>
      </c>
      <c r="C23" s="89"/>
      <c r="D23" s="28">
        <v>0</v>
      </c>
      <c r="E23" s="28">
        <v>2</v>
      </c>
      <c r="F23" s="28">
        <v>0</v>
      </c>
      <c r="G23" s="28">
        <v>2</v>
      </c>
      <c r="H23" s="28">
        <v>0</v>
      </c>
      <c r="I23" s="28">
        <v>0</v>
      </c>
      <c r="J23" s="28">
        <v>0</v>
      </c>
      <c r="K23" s="28">
        <v>0</v>
      </c>
      <c r="L23" s="28">
        <v>2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16">
        <f t="shared" si="2"/>
        <v>2</v>
      </c>
      <c r="S23" s="16">
        <f t="shared" si="3"/>
        <v>2</v>
      </c>
      <c r="T23" s="16">
        <f t="shared" si="4"/>
        <v>2</v>
      </c>
      <c r="U23" s="16">
        <f t="shared" si="5"/>
        <v>2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90" t="s">
        <v>38</v>
      </c>
      <c r="C24" s="91"/>
      <c r="D24" s="28">
        <v>0</v>
      </c>
      <c r="E24" s="28">
        <v>1</v>
      </c>
      <c r="F24" s="28">
        <v>0</v>
      </c>
      <c r="G24" s="28">
        <v>0</v>
      </c>
      <c r="H24" s="28">
        <v>0</v>
      </c>
      <c r="I24" s="28">
        <v>0</v>
      </c>
      <c r="J24" s="28">
        <v>1</v>
      </c>
      <c r="K24" s="28">
        <v>0</v>
      </c>
      <c r="L24" s="28">
        <v>1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16">
        <f t="shared" si="2"/>
        <v>1</v>
      </c>
      <c r="S24" s="16">
        <f t="shared" si="3"/>
        <v>1</v>
      </c>
      <c r="T24" s="16">
        <f t="shared" si="4"/>
        <v>1</v>
      </c>
      <c r="U24" s="16">
        <f t="shared" si="5"/>
        <v>1</v>
      </c>
    </row>
    <row r="25" spans="1:32" ht="42" customHeight="1">
      <c r="A25" s="3">
        <v>4</v>
      </c>
      <c r="B25" s="92" t="s">
        <v>39</v>
      </c>
      <c r="C25" s="91"/>
      <c r="D25" s="28">
        <v>0</v>
      </c>
      <c r="E25" s="28">
        <v>68</v>
      </c>
      <c r="F25" s="28">
        <v>4</v>
      </c>
      <c r="G25" s="28">
        <v>60</v>
      </c>
      <c r="H25" s="28">
        <v>0</v>
      </c>
      <c r="I25" s="28">
        <v>0</v>
      </c>
      <c r="J25" s="28">
        <v>4</v>
      </c>
      <c r="K25" s="28">
        <v>0</v>
      </c>
      <c r="L25" s="28">
        <v>68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16">
        <f t="shared" si="2"/>
        <v>68</v>
      </c>
      <c r="S25" s="16">
        <f t="shared" si="3"/>
        <v>68</v>
      </c>
      <c r="T25" s="16">
        <f t="shared" si="4"/>
        <v>68</v>
      </c>
      <c r="U25" s="16">
        <f t="shared" si="5"/>
        <v>68</v>
      </c>
    </row>
    <row r="26" spans="1:32" ht="76.5" customHeight="1">
      <c r="A26" s="30">
        <v>5</v>
      </c>
      <c r="B26" s="92" t="s">
        <v>41</v>
      </c>
      <c r="C26" s="91"/>
      <c r="D26" s="28">
        <v>0</v>
      </c>
      <c r="E26" s="28">
        <v>57</v>
      </c>
      <c r="F26" s="28">
        <v>2</v>
      </c>
      <c r="G26" s="28">
        <v>55</v>
      </c>
      <c r="H26" s="28">
        <v>0</v>
      </c>
      <c r="I26" s="28">
        <v>0</v>
      </c>
      <c r="J26" s="28">
        <v>0</v>
      </c>
      <c r="K26" s="28">
        <v>0</v>
      </c>
      <c r="L26" s="28">
        <v>57</v>
      </c>
      <c r="M26" s="28">
        <v>0</v>
      </c>
      <c r="N26" s="28">
        <v>0</v>
      </c>
      <c r="O26" s="28">
        <v>1</v>
      </c>
      <c r="P26" s="28">
        <v>0</v>
      </c>
      <c r="Q26" s="28">
        <v>0</v>
      </c>
      <c r="R26" s="16">
        <f t="shared" si="2"/>
        <v>57</v>
      </c>
      <c r="S26" s="16">
        <f t="shared" si="3"/>
        <v>57</v>
      </c>
      <c r="T26" s="16">
        <f t="shared" si="4"/>
        <v>57</v>
      </c>
      <c r="U26" s="16">
        <f t="shared" si="5"/>
        <v>57</v>
      </c>
    </row>
    <row r="27" spans="1:32" ht="92.25" customHeight="1">
      <c r="A27" s="3">
        <v>6</v>
      </c>
      <c r="B27" s="92" t="s">
        <v>40</v>
      </c>
      <c r="C27" s="91"/>
      <c r="D27" s="28">
        <v>0</v>
      </c>
      <c r="E27" s="28">
        <v>169</v>
      </c>
      <c r="F27" s="28">
        <v>3</v>
      </c>
      <c r="G27" s="28">
        <v>163</v>
      </c>
      <c r="H27" s="28">
        <v>0</v>
      </c>
      <c r="I27" s="28">
        <v>0</v>
      </c>
      <c r="J27" s="28">
        <v>3</v>
      </c>
      <c r="K27" s="28">
        <v>0</v>
      </c>
      <c r="L27" s="28">
        <v>169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16">
        <f t="shared" si="2"/>
        <v>169</v>
      </c>
      <c r="S27" s="16">
        <f t="shared" si="3"/>
        <v>169</v>
      </c>
      <c r="T27" s="16">
        <f t="shared" si="4"/>
        <v>169</v>
      </c>
      <c r="U27" s="16">
        <f t="shared" si="5"/>
        <v>169</v>
      </c>
    </row>
    <row r="28" spans="1:32" ht="84" customHeight="1">
      <c r="A28" s="3">
        <v>7</v>
      </c>
      <c r="B28" s="92" t="s">
        <v>42</v>
      </c>
      <c r="C28" s="91"/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16">
        <f t="shared" si="2"/>
        <v>0</v>
      </c>
      <c r="S28" s="16">
        <f t="shared" si="3"/>
        <v>0</v>
      </c>
      <c r="T28" s="16">
        <f t="shared" si="4"/>
        <v>0</v>
      </c>
      <c r="U28" s="16">
        <f t="shared" si="5"/>
        <v>0</v>
      </c>
    </row>
    <row r="29" spans="1:32" ht="56.25" customHeight="1">
      <c r="A29" s="66" t="s">
        <v>49</v>
      </c>
      <c r="B29" s="66"/>
      <c r="C29" s="66"/>
      <c r="D29" s="28">
        <f>SUM(D30:D41)</f>
        <v>0</v>
      </c>
      <c r="E29" s="28">
        <f t="shared" ref="E29:Q29" si="10">SUM(E30:E41)</f>
        <v>17</v>
      </c>
      <c r="F29" s="28">
        <f t="shared" si="10"/>
        <v>2</v>
      </c>
      <c r="G29" s="28">
        <f t="shared" si="10"/>
        <v>14</v>
      </c>
      <c r="H29" s="28">
        <f t="shared" si="10"/>
        <v>0</v>
      </c>
      <c r="I29" s="28">
        <f t="shared" si="10"/>
        <v>0</v>
      </c>
      <c r="J29" s="28">
        <f t="shared" si="10"/>
        <v>1</v>
      </c>
      <c r="K29" s="28">
        <f t="shared" si="10"/>
        <v>0</v>
      </c>
      <c r="L29" s="28">
        <f t="shared" si="10"/>
        <v>17</v>
      </c>
      <c r="M29" s="28">
        <f t="shared" si="10"/>
        <v>0</v>
      </c>
      <c r="N29" s="28">
        <f t="shared" si="10"/>
        <v>0</v>
      </c>
      <c r="O29" s="28">
        <f t="shared" si="10"/>
        <v>1</v>
      </c>
      <c r="P29" s="28">
        <f t="shared" si="10"/>
        <v>0</v>
      </c>
      <c r="Q29" s="28">
        <f t="shared" si="10"/>
        <v>0</v>
      </c>
      <c r="R29" s="17">
        <f t="shared" ref="R29:U29" si="11">SUM(R30:R41)</f>
        <v>17</v>
      </c>
      <c r="S29" s="17">
        <f t="shared" si="11"/>
        <v>17</v>
      </c>
      <c r="T29" s="17">
        <f t="shared" si="11"/>
        <v>17</v>
      </c>
      <c r="U29" s="17">
        <f t="shared" si="11"/>
        <v>17</v>
      </c>
    </row>
    <row r="30" spans="1:32" ht="44.25" customHeight="1">
      <c r="A30" s="3">
        <v>1</v>
      </c>
      <c r="B30" s="60" t="s">
        <v>20</v>
      </c>
      <c r="C30" s="61"/>
      <c r="D30" s="28">
        <v>0</v>
      </c>
      <c r="E30" s="28">
        <v>1</v>
      </c>
      <c r="F30" s="28">
        <v>0</v>
      </c>
      <c r="G30" s="28">
        <v>1</v>
      </c>
      <c r="H30" s="28">
        <v>0</v>
      </c>
      <c r="I30" s="28">
        <v>0</v>
      </c>
      <c r="J30" s="28">
        <v>0</v>
      </c>
      <c r="K30" s="28">
        <v>0</v>
      </c>
      <c r="L30" s="28">
        <v>1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16">
        <f t="shared" si="2"/>
        <v>1</v>
      </c>
      <c r="S30" s="16">
        <f t="shared" si="3"/>
        <v>1</v>
      </c>
      <c r="T30" s="16">
        <f t="shared" si="4"/>
        <v>1</v>
      </c>
      <c r="U30" s="16">
        <f t="shared" si="5"/>
        <v>1</v>
      </c>
    </row>
    <row r="31" spans="1:32" ht="37.5" customHeight="1">
      <c r="A31" s="3">
        <v>2</v>
      </c>
      <c r="B31" s="60" t="s">
        <v>21</v>
      </c>
      <c r="C31" s="61"/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16">
        <f t="shared" si="2"/>
        <v>0</v>
      </c>
      <c r="S31" s="16">
        <f t="shared" si="3"/>
        <v>0</v>
      </c>
      <c r="T31" s="16">
        <f t="shared" si="4"/>
        <v>0</v>
      </c>
      <c r="U31" s="16">
        <f t="shared" si="5"/>
        <v>0</v>
      </c>
    </row>
    <row r="32" spans="1:32" ht="51.75" customHeight="1">
      <c r="A32" s="3">
        <v>3</v>
      </c>
      <c r="B32" s="60" t="s">
        <v>22</v>
      </c>
      <c r="C32" s="61"/>
      <c r="D32" s="28">
        <v>0</v>
      </c>
      <c r="E32" s="28">
        <v>4</v>
      </c>
      <c r="F32" s="28">
        <v>0</v>
      </c>
      <c r="G32" s="28">
        <v>3</v>
      </c>
      <c r="H32" s="28">
        <v>0</v>
      </c>
      <c r="I32" s="28">
        <v>0</v>
      </c>
      <c r="J32" s="28">
        <v>1</v>
      </c>
      <c r="K32" s="28">
        <v>0</v>
      </c>
      <c r="L32" s="28">
        <v>4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16">
        <f t="shared" si="2"/>
        <v>4</v>
      </c>
      <c r="S32" s="16">
        <f t="shared" si="3"/>
        <v>4</v>
      </c>
      <c r="T32" s="16">
        <f t="shared" si="4"/>
        <v>4</v>
      </c>
      <c r="U32" s="16">
        <f t="shared" si="5"/>
        <v>4</v>
      </c>
    </row>
    <row r="33" spans="1:21" ht="52.5" customHeight="1">
      <c r="A33" s="3">
        <v>4</v>
      </c>
      <c r="B33" s="60" t="s">
        <v>23</v>
      </c>
      <c r="C33" s="61"/>
      <c r="D33" s="28">
        <v>0</v>
      </c>
      <c r="E33" s="28">
        <v>12</v>
      </c>
      <c r="F33" s="28">
        <v>2</v>
      </c>
      <c r="G33" s="28">
        <v>10</v>
      </c>
      <c r="H33" s="28">
        <v>0</v>
      </c>
      <c r="I33" s="28">
        <v>0</v>
      </c>
      <c r="J33" s="28">
        <v>0</v>
      </c>
      <c r="K33" s="28">
        <v>0</v>
      </c>
      <c r="L33" s="28">
        <v>12</v>
      </c>
      <c r="M33" s="28">
        <v>0</v>
      </c>
      <c r="N33" s="28">
        <v>0</v>
      </c>
      <c r="O33" s="28">
        <v>1</v>
      </c>
      <c r="P33" s="28">
        <v>0</v>
      </c>
      <c r="Q33" s="28">
        <v>0</v>
      </c>
      <c r="R33" s="16">
        <f t="shared" si="2"/>
        <v>12</v>
      </c>
      <c r="S33" s="16">
        <f t="shared" si="3"/>
        <v>12</v>
      </c>
      <c r="T33" s="16">
        <f t="shared" si="4"/>
        <v>12</v>
      </c>
      <c r="U33" s="16">
        <f t="shared" si="5"/>
        <v>12</v>
      </c>
    </row>
    <row r="34" spans="1:21" ht="43.5" customHeight="1">
      <c r="A34" s="3">
        <v>5</v>
      </c>
      <c r="B34" s="60" t="s">
        <v>24</v>
      </c>
      <c r="C34" s="61"/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16">
        <f t="shared" si="2"/>
        <v>0</v>
      </c>
      <c r="S34" s="16">
        <f t="shared" si="3"/>
        <v>0</v>
      </c>
      <c r="T34" s="16">
        <f t="shared" si="4"/>
        <v>0</v>
      </c>
      <c r="U34" s="16">
        <f t="shared" si="5"/>
        <v>0</v>
      </c>
    </row>
    <row r="35" spans="1:21" ht="51" customHeight="1">
      <c r="A35" s="3">
        <v>6</v>
      </c>
      <c r="B35" s="60" t="s">
        <v>43</v>
      </c>
      <c r="C35" s="61"/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16">
        <f t="shared" si="2"/>
        <v>0</v>
      </c>
      <c r="S35" s="16">
        <f t="shared" si="3"/>
        <v>0</v>
      </c>
      <c r="T35" s="16">
        <f t="shared" si="4"/>
        <v>0</v>
      </c>
      <c r="U35" s="16">
        <f t="shared" si="5"/>
        <v>0</v>
      </c>
    </row>
    <row r="36" spans="1:21" ht="45.75" customHeight="1">
      <c r="A36" s="3">
        <v>7</v>
      </c>
      <c r="B36" s="67" t="s">
        <v>50</v>
      </c>
      <c r="C36" s="67"/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16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</row>
    <row r="37" spans="1:21" ht="44.25" customHeight="1">
      <c r="A37" s="3">
        <v>8</v>
      </c>
      <c r="B37" s="60" t="s">
        <v>45</v>
      </c>
      <c r="C37" s="61"/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16">
        <f t="shared" si="2"/>
        <v>0</v>
      </c>
      <c r="S37" s="16">
        <f t="shared" si="3"/>
        <v>0</v>
      </c>
      <c r="T37" s="16">
        <f t="shared" si="4"/>
        <v>0</v>
      </c>
      <c r="U37" s="16">
        <f t="shared" si="5"/>
        <v>0</v>
      </c>
    </row>
    <row r="38" spans="1:21" ht="44.25" customHeight="1">
      <c r="A38" s="3">
        <v>9</v>
      </c>
      <c r="B38" s="60" t="s">
        <v>44</v>
      </c>
      <c r="C38" s="61"/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16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</row>
    <row r="39" spans="1:21" ht="61.5" customHeight="1">
      <c r="A39" s="3">
        <v>10</v>
      </c>
      <c r="B39" s="60" t="s">
        <v>46</v>
      </c>
      <c r="C39" s="61"/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16">
        <f t="shared" si="2"/>
        <v>0</v>
      </c>
      <c r="S39" s="16">
        <f t="shared" si="3"/>
        <v>0</v>
      </c>
      <c r="T39" s="16">
        <f t="shared" si="4"/>
        <v>0</v>
      </c>
      <c r="U39" s="16">
        <f t="shared" si="5"/>
        <v>0</v>
      </c>
    </row>
    <row r="40" spans="1:21" ht="66" customHeight="1">
      <c r="A40" s="3">
        <v>11</v>
      </c>
      <c r="B40" s="60" t="s">
        <v>69</v>
      </c>
      <c r="C40" s="61"/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16">
        <f t="shared" si="2"/>
        <v>0</v>
      </c>
      <c r="S40" s="16">
        <f t="shared" si="3"/>
        <v>0</v>
      </c>
      <c r="T40" s="16">
        <f t="shared" si="4"/>
        <v>0</v>
      </c>
      <c r="U40" s="16">
        <f t="shared" si="5"/>
        <v>0</v>
      </c>
    </row>
    <row r="41" spans="1:21" ht="61.5" customHeight="1">
      <c r="A41" s="3">
        <v>12</v>
      </c>
      <c r="B41" s="60" t="s">
        <v>47</v>
      </c>
      <c r="C41" s="61"/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16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</row>
    <row r="42" spans="1:21" ht="67.5" customHeight="1">
      <c r="A42" s="58" t="s">
        <v>51</v>
      </c>
      <c r="B42" s="59"/>
      <c r="C42" s="59"/>
      <c r="D42" s="28">
        <f>SUM(D43)</f>
        <v>1</v>
      </c>
      <c r="E42" s="28">
        <f t="shared" ref="E42:Q42" si="12">SUM(E43)</f>
        <v>29</v>
      </c>
      <c r="F42" s="28">
        <f t="shared" si="12"/>
        <v>6</v>
      </c>
      <c r="G42" s="28">
        <f t="shared" si="12"/>
        <v>4</v>
      </c>
      <c r="H42" s="28">
        <f t="shared" si="12"/>
        <v>0</v>
      </c>
      <c r="I42" s="28">
        <f t="shared" si="12"/>
        <v>0</v>
      </c>
      <c r="J42" s="28">
        <f t="shared" si="12"/>
        <v>16</v>
      </c>
      <c r="K42" s="28">
        <f t="shared" si="12"/>
        <v>1</v>
      </c>
      <c r="L42" s="28">
        <f t="shared" si="12"/>
        <v>27</v>
      </c>
      <c r="M42" s="28">
        <f t="shared" si="12"/>
        <v>1</v>
      </c>
      <c r="N42" s="28">
        <f t="shared" si="12"/>
        <v>2</v>
      </c>
      <c r="O42" s="28">
        <f t="shared" si="12"/>
        <v>16</v>
      </c>
      <c r="P42" s="28">
        <f t="shared" si="12"/>
        <v>2</v>
      </c>
      <c r="Q42" s="28">
        <f t="shared" si="12"/>
        <v>8</v>
      </c>
      <c r="R42" s="17">
        <f t="shared" ref="R42:U42" si="13">SUM(R43)</f>
        <v>30</v>
      </c>
      <c r="S42" s="17">
        <f t="shared" si="13"/>
        <v>30</v>
      </c>
      <c r="T42" s="17">
        <f t="shared" si="13"/>
        <v>27</v>
      </c>
      <c r="U42" s="17">
        <f t="shared" si="13"/>
        <v>27</v>
      </c>
    </row>
    <row r="43" spans="1:21" ht="74.25" customHeight="1">
      <c r="A43" s="3">
        <v>1</v>
      </c>
      <c r="B43" s="65" t="s">
        <v>52</v>
      </c>
      <c r="C43" s="65"/>
      <c r="D43" s="28">
        <v>1</v>
      </c>
      <c r="E43" s="28">
        <v>29</v>
      </c>
      <c r="F43" s="28">
        <v>6</v>
      </c>
      <c r="G43" s="28">
        <v>4</v>
      </c>
      <c r="H43" s="28">
        <v>0</v>
      </c>
      <c r="I43" s="28">
        <v>0</v>
      </c>
      <c r="J43" s="28">
        <v>16</v>
      </c>
      <c r="K43" s="28">
        <v>1</v>
      </c>
      <c r="L43" s="28">
        <v>27</v>
      </c>
      <c r="M43" s="28">
        <v>1</v>
      </c>
      <c r="N43" s="28">
        <v>2</v>
      </c>
      <c r="O43" s="28">
        <v>16</v>
      </c>
      <c r="P43" s="28">
        <v>2</v>
      </c>
      <c r="Q43" s="28">
        <v>8</v>
      </c>
      <c r="R43" s="16">
        <f t="shared" si="2"/>
        <v>30</v>
      </c>
      <c r="S43" s="16">
        <f t="shared" si="3"/>
        <v>30</v>
      </c>
      <c r="T43" s="16">
        <f t="shared" si="4"/>
        <v>27</v>
      </c>
      <c r="U43" s="16">
        <f t="shared" si="5"/>
        <v>27</v>
      </c>
    </row>
    <row r="44" spans="1:21" ht="67.5" customHeight="1">
      <c r="A44" s="58" t="s">
        <v>53</v>
      </c>
      <c r="B44" s="66"/>
      <c r="C44" s="66"/>
      <c r="D44" s="28">
        <f>SUM(D45:D53)</f>
        <v>11</v>
      </c>
      <c r="E44" s="28">
        <f t="shared" ref="E44:Q44" si="14">SUM(E45:E53)</f>
        <v>149</v>
      </c>
      <c r="F44" s="28">
        <f t="shared" si="14"/>
        <v>54</v>
      </c>
      <c r="G44" s="28">
        <f t="shared" si="14"/>
        <v>92</v>
      </c>
      <c r="H44" s="28">
        <f t="shared" si="14"/>
        <v>3</v>
      </c>
      <c r="I44" s="28">
        <f t="shared" si="14"/>
        <v>1</v>
      </c>
      <c r="J44" s="28">
        <f t="shared" si="14"/>
        <v>1</v>
      </c>
      <c r="K44" s="28">
        <f t="shared" si="14"/>
        <v>1</v>
      </c>
      <c r="L44" s="28">
        <f t="shared" si="14"/>
        <v>152</v>
      </c>
      <c r="M44" s="28">
        <f t="shared" si="14"/>
        <v>1</v>
      </c>
      <c r="N44" s="28">
        <f t="shared" si="14"/>
        <v>7</v>
      </c>
      <c r="O44" s="28">
        <f t="shared" si="14"/>
        <v>16</v>
      </c>
      <c r="P44" s="28">
        <f t="shared" si="14"/>
        <v>2</v>
      </c>
      <c r="Q44" s="28">
        <f t="shared" si="14"/>
        <v>6</v>
      </c>
      <c r="R44" s="17">
        <f t="shared" ref="R44:U44" si="15">SUM(R45:R53)</f>
        <v>160</v>
      </c>
      <c r="S44" s="17">
        <f t="shared" si="15"/>
        <v>160</v>
      </c>
      <c r="T44" s="17">
        <f t="shared" si="15"/>
        <v>152</v>
      </c>
      <c r="U44" s="17">
        <f t="shared" si="15"/>
        <v>152</v>
      </c>
    </row>
    <row r="45" spans="1:21" ht="54" customHeight="1">
      <c r="A45" s="3">
        <v>1</v>
      </c>
      <c r="B45" s="60" t="s">
        <v>16</v>
      </c>
      <c r="C45" s="61"/>
      <c r="D45" s="28">
        <v>2</v>
      </c>
      <c r="E45" s="28">
        <v>33</v>
      </c>
      <c r="F45" s="28">
        <v>26</v>
      </c>
      <c r="G45" s="28">
        <v>9</v>
      </c>
      <c r="H45" s="28">
        <v>0</v>
      </c>
      <c r="I45" s="28">
        <v>0</v>
      </c>
      <c r="J45" s="28">
        <v>0</v>
      </c>
      <c r="K45" s="28">
        <v>0</v>
      </c>
      <c r="L45" s="28">
        <v>35</v>
      </c>
      <c r="M45" s="28">
        <v>0</v>
      </c>
      <c r="N45" s="28">
        <v>0</v>
      </c>
      <c r="O45" s="28">
        <v>11</v>
      </c>
      <c r="P45" s="28">
        <v>2</v>
      </c>
      <c r="Q45" s="28">
        <v>6</v>
      </c>
      <c r="R45" s="16">
        <f t="shared" si="2"/>
        <v>35</v>
      </c>
      <c r="S45" s="16">
        <f t="shared" si="3"/>
        <v>35</v>
      </c>
      <c r="T45" s="16">
        <f t="shared" si="4"/>
        <v>35</v>
      </c>
      <c r="U45" s="16">
        <f t="shared" si="5"/>
        <v>35</v>
      </c>
    </row>
    <row r="46" spans="1:21" ht="73.5" customHeight="1">
      <c r="A46" s="3">
        <v>2</v>
      </c>
      <c r="B46" s="60" t="s">
        <v>17</v>
      </c>
      <c r="C46" s="61"/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16">
        <f t="shared" si="2"/>
        <v>0</v>
      </c>
      <c r="S46" s="16">
        <f t="shared" si="3"/>
        <v>0</v>
      </c>
      <c r="T46" s="16">
        <f t="shared" si="4"/>
        <v>0</v>
      </c>
      <c r="U46" s="16">
        <f t="shared" si="5"/>
        <v>0</v>
      </c>
    </row>
    <row r="47" spans="1:21" ht="42.75" customHeight="1">
      <c r="A47" s="3">
        <v>3</v>
      </c>
      <c r="B47" s="60" t="s">
        <v>18</v>
      </c>
      <c r="C47" s="61"/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16">
        <f t="shared" si="2"/>
        <v>0</v>
      </c>
      <c r="S47" s="16">
        <f t="shared" si="3"/>
        <v>0</v>
      </c>
      <c r="T47" s="16">
        <f t="shared" si="4"/>
        <v>0</v>
      </c>
      <c r="U47" s="16">
        <f t="shared" si="5"/>
        <v>0</v>
      </c>
    </row>
    <row r="48" spans="1:21" ht="41.25" customHeight="1">
      <c r="A48" s="3">
        <v>4</v>
      </c>
      <c r="B48" s="60" t="s">
        <v>12</v>
      </c>
      <c r="C48" s="61"/>
      <c r="D48" s="28">
        <v>7</v>
      </c>
      <c r="E48" s="28">
        <v>85</v>
      </c>
      <c r="F48" s="28">
        <v>25</v>
      </c>
      <c r="G48" s="28">
        <v>58</v>
      </c>
      <c r="H48" s="28">
        <v>3</v>
      </c>
      <c r="I48" s="28">
        <v>0</v>
      </c>
      <c r="J48" s="28">
        <v>0</v>
      </c>
      <c r="K48" s="28">
        <v>0</v>
      </c>
      <c r="L48" s="28">
        <v>86</v>
      </c>
      <c r="M48" s="28">
        <v>1</v>
      </c>
      <c r="N48" s="28">
        <v>5</v>
      </c>
      <c r="O48" s="28">
        <v>4</v>
      </c>
      <c r="P48" s="28">
        <v>0</v>
      </c>
      <c r="Q48" s="28">
        <v>0</v>
      </c>
      <c r="R48" s="16">
        <f t="shared" si="2"/>
        <v>92</v>
      </c>
      <c r="S48" s="16">
        <f t="shared" si="3"/>
        <v>92</v>
      </c>
      <c r="T48" s="16">
        <f t="shared" si="4"/>
        <v>86</v>
      </c>
      <c r="U48" s="16">
        <f t="shared" si="5"/>
        <v>86</v>
      </c>
    </row>
    <row r="49" spans="1:21" ht="41.25" customHeight="1">
      <c r="A49" s="3">
        <v>5</v>
      </c>
      <c r="B49" s="60" t="s">
        <v>19</v>
      </c>
      <c r="C49" s="61"/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16">
        <f t="shared" si="2"/>
        <v>0</v>
      </c>
      <c r="S49" s="16">
        <f t="shared" si="3"/>
        <v>0</v>
      </c>
      <c r="T49" s="16">
        <f t="shared" si="4"/>
        <v>0</v>
      </c>
      <c r="U49" s="16">
        <f t="shared" si="5"/>
        <v>0</v>
      </c>
    </row>
    <row r="50" spans="1:21" ht="78.75" customHeight="1">
      <c r="A50" s="3">
        <v>6</v>
      </c>
      <c r="B50" s="60" t="s">
        <v>63</v>
      </c>
      <c r="C50" s="61"/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16">
        <f t="shared" si="2"/>
        <v>0</v>
      </c>
      <c r="S50" s="16">
        <f t="shared" si="3"/>
        <v>0</v>
      </c>
      <c r="T50" s="16">
        <f t="shared" si="4"/>
        <v>0</v>
      </c>
      <c r="U50" s="16">
        <f t="shared" si="5"/>
        <v>0</v>
      </c>
    </row>
    <row r="51" spans="1:21" ht="39.75" customHeight="1">
      <c r="A51" s="3">
        <v>7</v>
      </c>
      <c r="B51" s="60" t="s">
        <v>13</v>
      </c>
      <c r="C51" s="61"/>
      <c r="D51" s="28">
        <v>0</v>
      </c>
      <c r="E51" s="28">
        <v>3</v>
      </c>
      <c r="F51" s="28">
        <v>0</v>
      </c>
      <c r="G51" s="28">
        <v>3</v>
      </c>
      <c r="H51" s="28">
        <v>0</v>
      </c>
      <c r="I51" s="28">
        <v>0</v>
      </c>
      <c r="J51" s="28">
        <v>0</v>
      </c>
      <c r="K51" s="28">
        <v>0</v>
      </c>
      <c r="L51" s="28">
        <v>3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16">
        <f t="shared" si="2"/>
        <v>3</v>
      </c>
      <c r="S51" s="16">
        <f t="shared" si="3"/>
        <v>3</v>
      </c>
      <c r="T51" s="16">
        <f t="shared" si="4"/>
        <v>3</v>
      </c>
      <c r="U51" s="16">
        <f t="shared" si="5"/>
        <v>3</v>
      </c>
    </row>
    <row r="52" spans="1:21" ht="27.75" customHeight="1">
      <c r="A52" s="3">
        <v>8</v>
      </c>
      <c r="B52" s="60" t="s">
        <v>15</v>
      </c>
      <c r="C52" s="61"/>
      <c r="D52" s="28">
        <v>2</v>
      </c>
      <c r="E52" s="28">
        <v>22</v>
      </c>
      <c r="F52" s="28">
        <v>3</v>
      </c>
      <c r="G52" s="28">
        <v>19</v>
      </c>
      <c r="H52" s="28">
        <v>0</v>
      </c>
      <c r="I52" s="28">
        <v>1</v>
      </c>
      <c r="J52" s="28">
        <v>1</v>
      </c>
      <c r="K52" s="28">
        <v>0</v>
      </c>
      <c r="L52" s="28">
        <v>24</v>
      </c>
      <c r="M52" s="28">
        <v>0</v>
      </c>
      <c r="N52" s="28">
        <v>0</v>
      </c>
      <c r="O52" s="28">
        <v>1</v>
      </c>
      <c r="P52" s="28">
        <v>0</v>
      </c>
      <c r="Q52" s="28">
        <v>0</v>
      </c>
      <c r="R52" s="16">
        <f t="shared" si="2"/>
        <v>24</v>
      </c>
      <c r="S52" s="16">
        <f t="shared" si="3"/>
        <v>24</v>
      </c>
      <c r="T52" s="16">
        <f t="shared" si="4"/>
        <v>24</v>
      </c>
      <c r="U52" s="16">
        <f t="shared" si="5"/>
        <v>24</v>
      </c>
    </row>
    <row r="53" spans="1:21" ht="27.75" customHeight="1">
      <c r="A53" s="3">
        <v>9</v>
      </c>
      <c r="B53" s="60" t="s">
        <v>14</v>
      </c>
      <c r="C53" s="61"/>
      <c r="D53" s="28">
        <v>0</v>
      </c>
      <c r="E53" s="28">
        <v>6</v>
      </c>
      <c r="F53" s="28">
        <v>0</v>
      </c>
      <c r="G53" s="28">
        <v>3</v>
      </c>
      <c r="H53" s="28">
        <v>0</v>
      </c>
      <c r="I53" s="28">
        <v>0</v>
      </c>
      <c r="J53" s="28">
        <v>0</v>
      </c>
      <c r="K53" s="28">
        <v>1</v>
      </c>
      <c r="L53" s="28">
        <v>4</v>
      </c>
      <c r="M53" s="28">
        <v>0</v>
      </c>
      <c r="N53" s="28">
        <v>2</v>
      </c>
      <c r="O53" s="28">
        <v>0</v>
      </c>
      <c r="P53" s="28">
        <v>0</v>
      </c>
      <c r="Q53" s="28">
        <v>0</v>
      </c>
      <c r="R53" s="16">
        <f t="shared" si="2"/>
        <v>6</v>
      </c>
      <c r="S53" s="16">
        <f t="shared" si="3"/>
        <v>6</v>
      </c>
      <c r="T53" s="16">
        <f t="shared" si="4"/>
        <v>4</v>
      </c>
      <c r="U53" s="16">
        <f t="shared" si="5"/>
        <v>4</v>
      </c>
    </row>
    <row r="54" spans="1:21" ht="40.5" customHeight="1">
      <c r="A54" s="62" t="s">
        <v>65</v>
      </c>
      <c r="B54" s="63"/>
      <c r="C54" s="64"/>
      <c r="D54" s="29">
        <f>SUM(D6+D12+D21+D29+D42+D44)</f>
        <v>12</v>
      </c>
      <c r="E54" s="29">
        <f t="shared" ref="E54:Q54" si="16">SUM(E6+E12+E21+E29+E42+E44)</f>
        <v>1000</v>
      </c>
      <c r="F54" s="29">
        <f t="shared" si="16"/>
        <v>118</v>
      </c>
      <c r="G54" s="29">
        <f t="shared" si="16"/>
        <v>795</v>
      </c>
      <c r="H54" s="29">
        <f t="shared" si="16"/>
        <v>37</v>
      </c>
      <c r="I54" s="29">
        <f t="shared" si="16"/>
        <v>3</v>
      </c>
      <c r="J54" s="29">
        <f t="shared" si="16"/>
        <v>41</v>
      </c>
      <c r="K54" s="29">
        <f t="shared" si="16"/>
        <v>2</v>
      </c>
      <c r="L54" s="29">
        <f t="shared" si="16"/>
        <v>996</v>
      </c>
      <c r="M54" s="29">
        <f t="shared" si="16"/>
        <v>2</v>
      </c>
      <c r="N54" s="29">
        <f t="shared" si="16"/>
        <v>14</v>
      </c>
      <c r="O54" s="29">
        <f t="shared" si="16"/>
        <v>122</v>
      </c>
      <c r="P54" s="29">
        <f t="shared" si="16"/>
        <v>6</v>
      </c>
      <c r="Q54" s="29">
        <f t="shared" si="16"/>
        <v>52</v>
      </c>
      <c r="R54" s="19">
        <f t="shared" ref="R54:U54" si="17">R6+R12+R21+R29+R42+R44</f>
        <v>1012</v>
      </c>
      <c r="S54" s="19">
        <f t="shared" si="17"/>
        <v>1012</v>
      </c>
      <c r="T54" s="19">
        <f t="shared" si="17"/>
        <v>996</v>
      </c>
      <c r="U54" s="19">
        <f t="shared" si="17"/>
        <v>996</v>
      </c>
    </row>
    <row r="56" spans="1:21"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1:21"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</sheetData>
  <sheetProtection sheet="1" objects="1" scenarios="1"/>
  <mergeCells count="61">
    <mergeCell ref="B9:C9"/>
    <mergeCell ref="A1:B1"/>
    <mergeCell ref="D1:M1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A6:C6"/>
    <mergeCell ref="B7:C7"/>
    <mergeCell ref="B8:C8"/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0"/>
  </sheetPr>
  <dimension ref="A1:AF225"/>
  <sheetViews>
    <sheetView topLeftCell="A44" zoomScale="70" zoomScaleNormal="70" workbookViewId="0">
      <selection activeCell="A55" sqref="A55:XFD55"/>
    </sheetView>
  </sheetViews>
  <sheetFormatPr defaultColWidth="17.85546875" defaultRowHeight="16.5"/>
  <cols>
    <col min="1" max="1" width="6.85546875" style="15" customWidth="1"/>
    <col min="2" max="2" width="17.85546875" style="15"/>
    <col min="3" max="3" width="40.42578125" style="15" customWidth="1"/>
    <col min="4" max="16" width="13.140625" style="15" customWidth="1"/>
    <col min="17" max="17" width="12" style="15" customWidth="1"/>
    <col min="18" max="18" width="10.7109375" style="20" hidden="1" customWidth="1"/>
    <col min="19" max="19" width="8.85546875" style="20" hidden="1" customWidth="1"/>
    <col min="20" max="20" width="11" style="20" hidden="1" customWidth="1"/>
    <col min="21" max="21" width="16" style="20" hidden="1" customWidth="1"/>
    <col min="22" max="22" width="0" style="15" hidden="1" customWidth="1"/>
    <col min="23" max="16384" width="17.85546875" style="15"/>
  </cols>
  <sheetData>
    <row r="1" spans="1:25" ht="60" customHeight="1">
      <c r="A1" s="57"/>
      <c r="B1" s="57"/>
      <c r="C1" s="14" t="s">
        <v>121</v>
      </c>
      <c r="D1" s="81"/>
      <c r="E1" s="57"/>
      <c r="F1" s="57"/>
      <c r="G1" s="57"/>
      <c r="H1" s="57"/>
      <c r="I1" s="57"/>
      <c r="J1" s="57"/>
      <c r="K1" s="57"/>
      <c r="L1" s="57"/>
      <c r="M1" s="57"/>
      <c r="N1" s="57" t="s">
        <v>62</v>
      </c>
      <c r="O1" s="57"/>
      <c r="P1" s="57"/>
      <c r="Q1" s="57"/>
    </row>
    <row r="2" spans="1:25" ht="114.75" customHeight="1">
      <c r="A2" s="71" t="s">
        <v>111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  <c r="Y2" s="23"/>
    </row>
    <row r="3" spans="1:25" ht="51" customHeight="1">
      <c r="A3" s="101" t="s">
        <v>61</v>
      </c>
      <c r="B3" s="102"/>
      <c r="C3" s="102"/>
      <c r="D3" s="68" t="s">
        <v>25</v>
      </c>
      <c r="E3" s="68" t="s">
        <v>26</v>
      </c>
      <c r="F3" s="86" t="s">
        <v>27</v>
      </c>
      <c r="G3" s="86"/>
      <c r="H3" s="86"/>
      <c r="I3" s="86"/>
      <c r="J3" s="86"/>
      <c r="K3" s="86"/>
      <c r="L3" s="86"/>
      <c r="M3" s="68" t="s">
        <v>32</v>
      </c>
      <c r="N3" s="68" t="s">
        <v>33</v>
      </c>
      <c r="O3" s="68" t="s">
        <v>34</v>
      </c>
      <c r="P3" s="69" t="s">
        <v>55</v>
      </c>
      <c r="Q3" s="70"/>
    </row>
    <row r="4" spans="1:25" ht="141.75" customHeight="1">
      <c r="A4" s="103"/>
      <c r="B4" s="104"/>
      <c r="C4" s="104"/>
      <c r="D4" s="68"/>
      <c r="E4" s="68"/>
      <c r="F4" s="6" t="s">
        <v>28</v>
      </c>
      <c r="G4" s="7" t="s">
        <v>29</v>
      </c>
      <c r="H4" s="7" t="s">
        <v>30</v>
      </c>
      <c r="I4" s="7" t="s">
        <v>31</v>
      </c>
      <c r="J4" s="7" t="s">
        <v>58</v>
      </c>
      <c r="K4" s="7" t="s">
        <v>54</v>
      </c>
      <c r="L4" s="7" t="s">
        <v>35</v>
      </c>
      <c r="M4" s="68"/>
      <c r="N4" s="68"/>
      <c r="O4" s="68"/>
      <c r="P4" s="31" t="s">
        <v>56</v>
      </c>
      <c r="Q4" s="31" t="s">
        <v>57</v>
      </c>
      <c r="R4" s="21" t="s">
        <v>70</v>
      </c>
      <c r="S4" s="21" t="s">
        <v>71</v>
      </c>
      <c r="T4" s="21">
        <v>9</v>
      </c>
      <c r="U4" s="21" t="s">
        <v>72</v>
      </c>
    </row>
    <row r="5" spans="1:25" ht="41.25" customHeight="1">
      <c r="A5" s="9"/>
      <c r="B5" s="10"/>
      <c r="C5" s="10"/>
      <c r="D5" s="8">
        <v>1</v>
      </c>
      <c r="E5" s="8">
        <v>2</v>
      </c>
      <c r="F5" s="8">
        <v>3</v>
      </c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13</v>
      </c>
      <c r="Q5" s="8">
        <v>14</v>
      </c>
      <c r="R5" s="16"/>
      <c r="S5" s="16"/>
      <c r="T5" s="16"/>
      <c r="U5" s="16"/>
    </row>
    <row r="6" spans="1:25" ht="53.25" customHeight="1">
      <c r="A6" s="74" t="s">
        <v>0</v>
      </c>
      <c r="B6" s="75"/>
      <c r="C6" s="76"/>
      <c r="D6" s="33">
        <f>SUM(D7:D11)</f>
        <v>0</v>
      </c>
      <c r="E6" s="33">
        <f t="shared" ref="E6:Q6" si="0">SUM(E7:E11)</f>
        <v>153</v>
      </c>
      <c r="F6" s="33">
        <f t="shared" si="0"/>
        <v>48</v>
      </c>
      <c r="G6" s="33">
        <f t="shared" si="0"/>
        <v>63</v>
      </c>
      <c r="H6" s="33">
        <f t="shared" si="0"/>
        <v>36</v>
      </c>
      <c r="I6" s="33">
        <f t="shared" si="0"/>
        <v>0</v>
      </c>
      <c r="J6" s="33">
        <f t="shared" si="0"/>
        <v>6</v>
      </c>
      <c r="K6" s="33">
        <f t="shared" si="0"/>
        <v>0</v>
      </c>
      <c r="L6" s="33">
        <f t="shared" si="0"/>
        <v>153</v>
      </c>
      <c r="M6" s="33">
        <f t="shared" si="0"/>
        <v>0</v>
      </c>
      <c r="N6" s="33">
        <f t="shared" si="0"/>
        <v>0</v>
      </c>
      <c r="O6" s="33">
        <f t="shared" si="0"/>
        <v>49</v>
      </c>
      <c r="P6" s="33">
        <f t="shared" si="0"/>
        <v>1</v>
      </c>
      <c r="Q6" s="33">
        <f t="shared" si="0"/>
        <v>10</v>
      </c>
      <c r="R6" s="16">
        <f t="shared" ref="R6:U6" si="1">SUM(R7:R11)</f>
        <v>153</v>
      </c>
      <c r="S6" s="16">
        <f t="shared" si="1"/>
        <v>153</v>
      </c>
      <c r="T6" s="16">
        <f t="shared" si="1"/>
        <v>153</v>
      </c>
      <c r="U6" s="16">
        <f t="shared" si="1"/>
        <v>153</v>
      </c>
    </row>
    <row r="7" spans="1:25" ht="46.5" customHeight="1">
      <c r="A7" s="3">
        <v>1</v>
      </c>
      <c r="B7" s="122" t="s">
        <v>2</v>
      </c>
      <c r="C7" s="123"/>
      <c r="D7" s="40"/>
      <c r="E7" s="40">
        <v>111</v>
      </c>
      <c r="F7" s="40">
        <v>36</v>
      </c>
      <c r="G7" s="40">
        <v>48</v>
      </c>
      <c r="H7" s="40">
        <v>21</v>
      </c>
      <c r="I7" s="40"/>
      <c r="J7" s="40">
        <v>6</v>
      </c>
      <c r="K7" s="40"/>
      <c r="L7" s="40">
        <v>111</v>
      </c>
      <c r="M7" s="40"/>
      <c r="N7" s="40"/>
      <c r="O7" s="40">
        <v>38</v>
      </c>
      <c r="P7" s="40">
        <v>1</v>
      </c>
      <c r="Q7" s="40">
        <v>9</v>
      </c>
      <c r="R7" s="16">
        <f t="shared" ref="R7:R53" si="2">SUM(D7:E7)</f>
        <v>111</v>
      </c>
      <c r="S7" s="16">
        <f t="shared" ref="S7:S53" si="3">SUM(L7:N7)</f>
        <v>111</v>
      </c>
      <c r="T7" s="16">
        <f t="shared" ref="T7:T53" si="4">L7</f>
        <v>111</v>
      </c>
      <c r="U7" s="16">
        <f t="shared" ref="U7:U53" si="5">SUM(F7:K7)</f>
        <v>111</v>
      </c>
    </row>
    <row r="8" spans="1:25" ht="42" customHeight="1">
      <c r="A8" s="3">
        <v>2</v>
      </c>
      <c r="B8" s="122" t="s">
        <v>64</v>
      </c>
      <c r="C8" s="123"/>
      <c r="D8" s="40"/>
      <c r="E8" s="40">
        <v>38</v>
      </c>
      <c r="F8" s="40">
        <v>11</v>
      </c>
      <c r="G8" s="40">
        <v>13</v>
      </c>
      <c r="H8" s="40">
        <v>14</v>
      </c>
      <c r="I8" s="40"/>
      <c r="J8" s="40"/>
      <c r="K8" s="40"/>
      <c r="L8" s="40">
        <v>38</v>
      </c>
      <c r="M8" s="40"/>
      <c r="N8" s="40"/>
      <c r="O8" s="40">
        <v>8</v>
      </c>
      <c r="P8" s="40"/>
      <c r="Q8" s="40"/>
      <c r="R8" s="16">
        <f t="shared" si="2"/>
        <v>38</v>
      </c>
      <c r="S8" s="16">
        <f t="shared" si="3"/>
        <v>38</v>
      </c>
      <c r="T8" s="16">
        <f t="shared" si="4"/>
        <v>38</v>
      </c>
      <c r="U8" s="16">
        <f t="shared" si="5"/>
        <v>38</v>
      </c>
    </row>
    <row r="9" spans="1:25" ht="46.5" customHeight="1">
      <c r="A9" s="3">
        <v>3</v>
      </c>
      <c r="B9" s="122" t="s">
        <v>1</v>
      </c>
      <c r="C9" s="123"/>
      <c r="D9" s="40"/>
      <c r="E9" s="40">
        <v>2</v>
      </c>
      <c r="F9" s="40"/>
      <c r="G9" s="40">
        <v>1</v>
      </c>
      <c r="H9" s="40">
        <v>1</v>
      </c>
      <c r="I9" s="40"/>
      <c r="J9" s="40"/>
      <c r="K9" s="40"/>
      <c r="L9" s="40">
        <v>2</v>
      </c>
      <c r="M9" s="40"/>
      <c r="N9" s="40"/>
      <c r="O9" s="40">
        <v>1</v>
      </c>
      <c r="P9" s="40"/>
      <c r="Q9" s="40"/>
      <c r="R9" s="16">
        <f t="shared" si="2"/>
        <v>2</v>
      </c>
      <c r="S9" s="16">
        <f t="shared" si="3"/>
        <v>2</v>
      </c>
      <c r="T9" s="16">
        <f t="shared" si="4"/>
        <v>2</v>
      </c>
      <c r="U9" s="16">
        <f t="shared" si="5"/>
        <v>2</v>
      </c>
    </row>
    <row r="10" spans="1:25" ht="46.5" customHeight="1">
      <c r="A10" s="5">
        <v>4</v>
      </c>
      <c r="B10" s="77" t="s">
        <v>59</v>
      </c>
      <c r="C10" s="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16">
        <f t="shared" si="2"/>
        <v>0</v>
      </c>
      <c r="S10" s="16">
        <f t="shared" si="3"/>
        <v>0</v>
      </c>
      <c r="T10" s="16">
        <f t="shared" si="4"/>
        <v>0</v>
      </c>
      <c r="U10" s="16">
        <f t="shared" si="5"/>
        <v>0</v>
      </c>
    </row>
    <row r="11" spans="1:25" ht="41.25" customHeight="1">
      <c r="A11" s="5">
        <v>5</v>
      </c>
      <c r="B11" s="122" t="s">
        <v>60</v>
      </c>
      <c r="C11" s="124"/>
      <c r="D11" s="40"/>
      <c r="E11" s="40">
        <v>2</v>
      </c>
      <c r="F11" s="40">
        <v>1</v>
      </c>
      <c r="G11" s="40">
        <v>1</v>
      </c>
      <c r="H11" s="40"/>
      <c r="I11" s="40"/>
      <c r="J11" s="40"/>
      <c r="K11" s="40"/>
      <c r="L11" s="40">
        <v>2</v>
      </c>
      <c r="M11" s="40"/>
      <c r="N11" s="40"/>
      <c r="O11" s="40">
        <v>2</v>
      </c>
      <c r="P11" s="40"/>
      <c r="Q11" s="40">
        <v>1</v>
      </c>
      <c r="R11" s="16">
        <f t="shared" si="2"/>
        <v>2</v>
      </c>
      <c r="S11" s="16">
        <f t="shared" si="3"/>
        <v>2</v>
      </c>
      <c r="T11" s="16">
        <f t="shared" si="4"/>
        <v>2</v>
      </c>
      <c r="U11" s="16">
        <f t="shared" si="5"/>
        <v>2</v>
      </c>
    </row>
    <row r="12" spans="1:25" ht="63" customHeight="1">
      <c r="A12" s="74" t="s">
        <v>3</v>
      </c>
      <c r="B12" s="80"/>
      <c r="C12" s="80"/>
      <c r="D12" s="28">
        <f>SUM(D13:D20)</f>
        <v>1</v>
      </c>
      <c r="E12" s="28">
        <f t="shared" ref="E12:Q12" si="6">SUM(E13:E20)</f>
        <v>25</v>
      </c>
      <c r="F12" s="28">
        <f t="shared" si="6"/>
        <v>4</v>
      </c>
      <c r="G12" s="28">
        <f t="shared" si="6"/>
        <v>16</v>
      </c>
      <c r="H12" s="28">
        <f t="shared" si="6"/>
        <v>6</v>
      </c>
      <c r="I12" s="28">
        <f t="shared" si="6"/>
        <v>0</v>
      </c>
      <c r="J12" s="28">
        <f t="shared" si="6"/>
        <v>0</v>
      </c>
      <c r="K12" s="28">
        <f t="shared" si="6"/>
        <v>0</v>
      </c>
      <c r="L12" s="28">
        <f t="shared" si="6"/>
        <v>26</v>
      </c>
      <c r="M12" s="28">
        <f t="shared" si="6"/>
        <v>0</v>
      </c>
      <c r="N12" s="28">
        <f t="shared" si="6"/>
        <v>0</v>
      </c>
      <c r="O12" s="28">
        <f t="shared" si="6"/>
        <v>9</v>
      </c>
      <c r="P12" s="28">
        <f t="shared" si="6"/>
        <v>0</v>
      </c>
      <c r="Q12" s="28">
        <f t="shared" si="6"/>
        <v>5</v>
      </c>
      <c r="R12" s="17">
        <f t="shared" ref="R12:U12" si="7">SUM(R13:R20)</f>
        <v>26</v>
      </c>
      <c r="S12" s="17">
        <f t="shared" si="7"/>
        <v>26</v>
      </c>
      <c r="T12" s="17">
        <f t="shared" si="7"/>
        <v>26</v>
      </c>
      <c r="U12" s="17">
        <f t="shared" si="7"/>
        <v>26</v>
      </c>
    </row>
    <row r="13" spans="1:25" ht="47.25" customHeight="1">
      <c r="A13" s="3">
        <v>1</v>
      </c>
      <c r="B13" s="116" t="s">
        <v>4</v>
      </c>
      <c r="C13" s="117"/>
      <c r="D13" s="40">
        <v>1</v>
      </c>
      <c r="E13" s="40">
        <v>17</v>
      </c>
      <c r="F13" s="40">
        <v>3</v>
      </c>
      <c r="G13" s="40">
        <v>10</v>
      </c>
      <c r="H13" s="40">
        <v>5</v>
      </c>
      <c r="I13" s="40"/>
      <c r="J13" s="40"/>
      <c r="K13" s="40"/>
      <c r="L13" s="40">
        <v>18</v>
      </c>
      <c r="M13" s="40"/>
      <c r="N13" s="40"/>
      <c r="O13" s="40">
        <v>7</v>
      </c>
      <c r="P13" s="40"/>
      <c r="Q13" s="40">
        <v>3</v>
      </c>
      <c r="R13" s="16">
        <f t="shared" si="2"/>
        <v>18</v>
      </c>
      <c r="S13" s="16">
        <f t="shared" si="3"/>
        <v>18</v>
      </c>
      <c r="T13" s="16">
        <f t="shared" si="4"/>
        <v>18</v>
      </c>
      <c r="U13" s="16">
        <f t="shared" si="5"/>
        <v>18</v>
      </c>
    </row>
    <row r="14" spans="1:25" ht="54" customHeight="1">
      <c r="A14" s="3">
        <v>2</v>
      </c>
      <c r="B14" s="116" t="s">
        <v>5</v>
      </c>
      <c r="C14" s="117"/>
      <c r="D14" s="40">
        <v>0</v>
      </c>
      <c r="E14" s="40">
        <v>8</v>
      </c>
      <c r="F14" s="40">
        <v>1</v>
      </c>
      <c r="G14" s="40">
        <v>6</v>
      </c>
      <c r="H14" s="40">
        <v>1</v>
      </c>
      <c r="I14" s="40">
        <v>0</v>
      </c>
      <c r="J14" s="40">
        <v>0</v>
      </c>
      <c r="K14" s="40">
        <v>0</v>
      </c>
      <c r="L14" s="40">
        <v>8</v>
      </c>
      <c r="M14" s="40">
        <v>0</v>
      </c>
      <c r="N14" s="40">
        <v>0</v>
      </c>
      <c r="O14" s="40">
        <v>2</v>
      </c>
      <c r="P14" s="40">
        <v>0</v>
      </c>
      <c r="Q14" s="40">
        <v>2</v>
      </c>
      <c r="R14" s="16">
        <f t="shared" si="2"/>
        <v>8</v>
      </c>
      <c r="S14" s="16">
        <f t="shared" si="3"/>
        <v>8</v>
      </c>
      <c r="T14" s="16">
        <f t="shared" si="4"/>
        <v>8</v>
      </c>
      <c r="U14" s="16">
        <f t="shared" si="5"/>
        <v>8</v>
      </c>
    </row>
    <row r="15" spans="1:25" ht="42" customHeight="1">
      <c r="A15" s="4">
        <v>3</v>
      </c>
      <c r="B15" s="60" t="s">
        <v>6</v>
      </c>
      <c r="C15" s="6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16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</row>
    <row r="16" spans="1:25" ht="57" customHeight="1">
      <c r="A16" s="3">
        <v>4</v>
      </c>
      <c r="B16" s="60" t="s">
        <v>7</v>
      </c>
      <c r="C16" s="6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16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</row>
    <row r="17" spans="1:32" ht="38.25" customHeight="1">
      <c r="A17" s="3">
        <v>5</v>
      </c>
      <c r="B17" s="60" t="s">
        <v>8</v>
      </c>
      <c r="C17" s="6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16">
        <f t="shared" si="2"/>
        <v>0</v>
      </c>
      <c r="S17" s="16">
        <f t="shared" si="3"/>
        <v>0</v>
      </c>
      <c r="T17" s="16">
        <f t="shared" si="4"/>
        <v>0</v>
      </c>
      <c r="U17" s="16">
        <f t="shared" si="5"/>
        <v>0</v>
      </c>
    </row>
    <row r="18" spans="1:32" ht="47.25" customHeight="1">
      <c r="A18" s="4">
        <v>6</v>
      </c>
      <c r="B18" s="60" t="s">
        <v>9</v>
      </c>
      <c r="C18" s="6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16">
        <f t="shared" si="2"/>
        <v>0</v>
      </c>
      <c r="S18" s="16">
        <f t="shared" si="3"/>
        <v>0</v>
      </c>
      <c r="T18" s="16">
        <f t="shared" si="4"/>
        <v>0</v>
      </c>
      <c r="U18" s="16">
        <f t="shared" si="5"/>
        <v>0</v>
      </c>
    </row>
    <row r="19" spans="1:32" ht="44.25" customHeight="1">
      <c r="A19" s="3">
        <v>7</v>
      </c>
      <c r="B19" s="60" t="s">
        <v>10</v>
      </c>
      <c r="C19" s="6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16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</row>
    <row r="20" spans="1:32" ht="45.75" customHeight="1">
      <c r="A20" s="3">
        <v>8</v>
      </c>
      <c r="B20" s="60" t="s">
        <v>11</v>
      </c>
      <c r="C20" s="6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16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</row>
    <row r="21" spans="1:32" ht="42" customHeight="1">
      <c r="A21" s="66" t="s">
        <v>48</v>
      </c>
      <c r="B21" s="66"/>
      <c r="C21" s="66"/>
      <c r="D21" s="28">
        <f>SUM(D22:D28)</f>
        <v>0</v>
      </c>
      <c r="E21" s="28">
        <f t="shared" ref="E21:Q21" si="8">SUM(E22:E28)</f>
        <v>562</v>
      </c>
      <c r="F21" s="28">
        <f t="shared" si="8"/>
        <v>28</v>
      </c>
      <c r="G21" s="28">
        <f t="shared" si="8"/>
        <v>485</v>
      </c>
      <c r="H21" s="28">
        <f t="shared" si="8"/>
        <v>2</v>
      </c>
      <c r="I21" s="28">
        <f t="shared" si="8"/>
        <v>0</v>
      </c>
      <c r="J21" s="28">
        <f t="shared" si="8"/>
        <v>47</v>
      </c>
      <c r="K21" s="28">
        <f t="shared" si="8"/>
        <v>0</v>
      </c>
      <c r="L21" s="28">
        <f t="shared" si="8"/>
        <v>562</v>
      </c>
      <c r="M21" s="28">
        <f t="shared" si="8"/>
        <v>0</v>
      </c>
      <c r="N21" s="28">
        <f t="shared" si="8"/>
        <v>0</v>
      </c>
      <c r="O21" s="28">
        <f t="shared" si="8"/>
        <v>11</v>
      </c>
      <c r="P21" s="28">
        <f t="shared" si="8"/>
        <v>4</v>
      </c>
      <c r="Q21" s="28">
        <f t="shared" si="8"/>
        <v>1</v>
      </c>
      <c r="R21" s="17">
        <f t="shared" ref="R21:U21" si="9">SUM(R22:R28)</f>
        <v>562</v>
      </c>
      <c r="S21" s="17">
        <f t="shared" si="9"/>
        <v>562</v>
      </c>
      <c r="T21" s="17">
        <f t="shared" si="9"/>
        <v>562</v>
      </c>
      <c r="U21" s="17">
        <f t="shared" si="9"/>
        <v>562</v>
      </c>
    </row>
    <row r="22" spans="1:32" ht="42" customHeight="1">
      <c r="A22" s="30">
        <v>1</v>
      </c>
      <c r="B22" s="118" t="s">
        <v>36</v>
      </c>
      <c r="C22" s="119"/>
      <c r="D22" s="40"/>
      <c r="E22" s="40">
        <v>294</v>
      </c>
      <c r="F22" s="40">
        <v>18</v>
      </c>
      <c r="G22" s="40">
        <v>251</v>
      </c>
      <c r="H22" s="40">
        <v>1</v>
      </c>
      <c r="I22" s="40"/>
      <c r="J22" s="40">
        <v>24</v>
      </c>
      <c r="K22" s="40"/>
      <c r="L22" s="40">
        <v>294</v>
      </c>
      <c r="M22" s="40"/>
      <c r="N22" s="40"/>
      <c r="O22" s="40">
        <v>8</v>
      </c>
      <c r="P22" s="40">
        <v>2</v>
      </c>
      <c r="Q22" s="40">
        <v>1</v>
      </c>
      <c r="R22" s="16">
        <f t="shared" si="2"/>
        <v>294</v>
      </c>
      <c r="S22" s="16">
        <f t="shared" si="3"/>
        <v>294</v>
      </c>
      <c r="T22" s="16">
        <f t="shared" si="4"/>
        <v>294</v>
      </c>
      <c r="U22" s="16">
        <f t="shared" si="5"/>
        <v>294</v>
      </c>
    </row>
    <row r="23" spans="1:32" s="2" customFormat="1" ht="45" customHeight="1">
      <c r="A23" s="30">
        <v>2</v>
      </c>
      <c r="B23" s="88" t="s">
        <v>37</v>
      </c>
      <c r="C23" s="89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6">
        <f t="shared" si="2"/>
        <v>0</v>
      </c>
      <c r="S23" s="16">
        <f t="shared" si="3"/>
        <v>0</v>
      </c>
      <c r="T23" s="16">
        <f t="shared" si="4"/>
        <v>0</v>
      </c>
      <c r="U23" s="16">
        <f t="shared" si="5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69.75" customHeight="1">
      <c r="A24" s="3">
        <v>3</v>
      </c>
      <c r="B24" s="90" t="s">
        <v>38</v>
      </c>
      <c r="C24" s="9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16">
        <f t="shared" si="2"/>
        <v>0</v>
      </c>
      <c r="S24" s="16">
        <f t="shared" si="3"/>
        <v>0</v>
      </c>
      <c r="T24" s="16">
        <f t="shared" si="4"/>
        <v>0</v>
      </c>
      <c r="U24" s="16">
        <f t="shared" si="5"/>
        <v>0</v>
      </c>
    </row>
    <row r="25" spans="1:32" ht="42" customHeight="1">
      <c r="A25" s="3">
        <v>4</v>
      </c>
      <c r="B25" s="120" t="s">
        <v>39</v>
      </c>
      <c r="C25" s="121"/>
      <c r="D25" s="40"/>
      <c r="E25" s="40">
        <v>58</v>
      </c>
      <c r="F25" s="40">
        <v>3</v>
      </c>
      <c r="G25" s="40">
        <v>50</v>
      </c>
      <c r="H25" s="40"/>
      <c r="I25" s="40"/>
      <c r="J25" s="40">
        <v>5</v>
      </c>
      <c r="K25" s="40"/>
      <c r="L25" s="40">
        <v>58</v>
      </c>
      <c r="M25" s="40"/>
      <c r="N25" s="40"/>
      <c r="O25" s="40"/>
      <c r="P25" s="40"/>
      <c r="Q25" s="40"/>
      <c r="R25" s="16">
        <f t="shared" si="2"/>
        <v>58</v>
      </c>
      <c r="S25" s="16">
        <f t="shared" si="3"/>
        <v>58</v>
      </c>
      <c r="T25" s="16">
        <f t="shared" si="4"/>
        <v>58</v>
      </c>
      <c r="U25" s="16">
        <f t="shared" si="5"/>
        <v>58</v>
      </c>
    </row>
    <row r="26" spans="1:32" ht="76.5" customHeight="1">
      <c r="A26" s="30">
        <v>5</v>
      </c>
      <c r="B26" s="92" t="s">
        <v>41</v>
      </c>
      <c r="C26" s="9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16">
        <f t="shared" si="2"/>
        <v>0</v>
      </c>
      <c r="S26" s="16">
        <f t="shared" si="3"/>
        <v>0</v>
      </c>
      <c r="T26" s="16">
        <f t="shared" si="4"/>
        <v>0</v>
      </c>
      <c r="U26" s="16">
        <f t="shared" si="5"/>
        <v>0</v>
      </c>
    </row>
    <row r="27" spans="1:32" ht="92.25" customHeight="1">
      <c r="A27" s="3">
        <v>6</v>
      </c>
      <c r="B27" s="120" t="s">
        <v>40</v>
      </c>
      <c r="C27" s="121"/>
      <c r="D27" s="40"/>
      <c r="E27" s="40">
        <v>210</v>
      </c>
      <c r="F27" s="40">
        <v>7</v>
      </c>
      <c r="G27" s="40">
        <v>184</v>
      </c>
      <c r="H27" s="40">
        <v>1</v>
      </c>
      <c r="I27" s="40"/>
      <c r="J27" s="40">
        <v>18</v>
      </c>
      <c r="K27" s="40"/>
      <c r="L27" s="40">
        <v>210</v>
      </c>
      <c r="M27" s="40"/>
      <c r="N27" s="40"/>
      <c r="O27" s="40">
        <v>3</v>
      </c>
      <c r="P27" s="40">
        <v>2</v>
      </c>
      <c r="Q27" s="40"/>
      <c r="R27" s="16">
        <f t="shared" si="2"/>
        <v>210</v>
      </c>
      <c r="S27" s="16">
        <f t="shared" si="3"/>
        <v>210</v>
      </c>
      <c r="T27" s="16">
        <f t="shared" si="4"/>
        <v>210</v>
      </c>
      <c r="U27" s="16">
        <f t="shared" si="5"/>
        <v>210</v>
      </c>
    </row>
    <row r="28" spans="1:32" ht="84" customHeight="1">
      <c r="A28" s="3">
        <v>7</v>
      </c>
      <c r="B28" s="92" t="s">
        <v>42</v>
      </c>
      <c r="C28" s="9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16">
        <f t="shared" si="2"/>
        <v>0</v>
      </c>
      <c r="S28" s="16">
        <f t="shared" si="3"/>
        <v>0</v>
      </c>
      <c r="T28" s="16">
        <f t="shared" si="4"/>
        <v>0</v>
      </c>
      <c r="U28" s="16">
        <f t="shared" si="5"/>
        <v>0</v>
      </c>
    </row>
    <row r="29" spans="1:32" ht="56.25" customHeight="1">
      <c r="A29" s="66" t="s">
        <v>49</v>
      </c>
      <c r="B29" s="66"/>
      <c r="C29" s="66"/>
      <c r="D29" s="28">
        <f>SUM(D30:D41)</f>
        <v>0</v>
      </c>
      <c r="E29" s="28">
        <f t="shared" ref="E29:Q29" si="10">SUM(E30:E41)</f>
        <v>75</v>
      </c>
      <c r="F29" s="28">
        <f t="shared" si="10"/>
        <v>8</v>
      </c>
      <c r="G29" s="28">
        <f t="shared" si="10"/>
        <v>58</v>
      </c>
      <c r="H29" s="28">
        <f t="shared" si="10"/>
        <v>0</v>
      </c>
      <c r="I29" s="28">
        <f t="shared" si="10"/>
        <v>0</v>
      </c>
      <c r="J29" s="28">
        <f t="shared" si="10"/>
        <v>9</v>
      </c>
      <c r="K29" s="28">
        <f t="shared" si="10"/>
        <v>0</v>
      </c>
      <c r="L29" s="28">
        <f t="shared" si="10"/>
        <v>75</v>
      </c>
      <c r="M29" s="28">
        <f t="shared" si="10"/>
        <v>0</v>
      </c>
      <c r="N29" s="28">
        <f t="shared" si="10"/>
        <v>0</v>
      </c>
      <c r="O29" s="28">
        <f t="shared" si="10"/>
        <v>4</v>
      </c>
      <c r="P29" s="28">
        <f t="shared" si="10"/>
        <v>1</v>
      </c>
      <c r="Q29" s="28">
        <f t="shared" si="10"/>
        <v>2</v>
      </c>
      <c r="R29" s="17">
        <f t="shared" ref="R29:U29" si="11">SUM(R30:R41)</f>
        <v>75</v>
      </c>
      <c r="S29" s="17">
        <f t="shared" si="11"/>
        <v>75</v>
      </c>
      <c r="T29" s="17">
        <f t="shared" si="11"/>
        <v>75</v>
      </c>
      <c r="U29" s="17">
        <f t="shared" si="11"/>
        <v>75</v>
      </c>
    </row>
    <row r="30" spans="1:32" ht="44.25" customHeight="1">
      <c r="A30" s="3">
        <v>1</v>
      </c>
      <c r="B30" s="116" t="s">
        <v>20</v>
      </c>
      <c r="C30" s="117"/>
      <c r="D30" s="40"/>
      <c r="E30" s="40">
        <v>29</v>
      </c>
      <c r="F30" s="40">
        <v>5</v>
      </c>
      <c r="G30" s="40">
        <v>17</v>
      </c>
      <c r="H30" s="40"/>
      <c r="I30" s="40"/>
      <c r="J30" s="40">
        <v>7</v>
      </c>
      <c r="K30" s="40"/>
      <c r="L30" s="40">
        <v>29</v>
      </c>
      <c r="M30" s="40"/>
      <c r="N30" s="40"/>
      <c r="O30" s="40">
        <v>4</v>
      </c>
      <c r="P30" s="40">
        <v>1</v>
      </c>
      <c r="Q30" s="40">
        <v>2</v>
      </c>
      <c r="R30" s="16">
        <f t="shared" si="2"/>
        <v>29</v>
      </c>
      <c r="S30" s="16">
        <f t="shared" si="3"/>
        <v>29</v>
      </c>
      <c r="T30" s="16">
        <f t="shared" si="4"/>
        <v>29</v>
      </c>
      <c r="U30" s="16">
        <f t="shared" si="5"/>
        <v>29</v>
      </c>
    </row>
    <row r="31" spans="1:32" ht="37.5" customHeight="1">
      <c r="A31" s="3">
        <v>2</v>
      </c>
      <c r="B31" s="60" t="s">
        <v>21</v>
      </c>
      <c r="C31" s="61"/>
      <c r="D31" s="41"/>
      <c r="E31" s="41">
        <v>13</v>
      </c>
      <c r="F31" s="41"/>
      <c r="G31" s="41">
        <v>12</v>
      </c>
      <c r="H31" s="41"/>
      <c r="I31" s="41"/>
      <c r="J31" s="41">
        <v>1</v>
      </c>
      <c r="K31" s="41"/>
      <c r="L31" s="41">
        <v>13</v>
      </c>
      <c r="M31" s="41"/>
      <c r="N31" s="41"/>
      <c r="O31" s="41"/>
      <c r="P31" s="41"/>
      <c r="Q31" s="41"/>
      <c r="R31" s="16">
        <f t="shared" si="2"/>
        <v>13</v>
      </c>
      <c r="S31" s="16">
        <f t="shared" si="3"/>
        <v>13</v>
      </c>
      <c r="T31" s="16">
        <f t="shared" si="4"/>
        <v>13</v>
      </c>
      <c r="U31" s="16">
        <f t="shared" si="5"/>
        <v>13</v>
      </c>
    </row>
    <row r="32" spans="1:32" ht="51.75" customHeight="1">
      <c r="A32" s="3">
        <v>3</v>
      </c>
      <c r="B32" s="60" t="s">
        <v>22</v>
      </c>
      <c r="C32" s="6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16">
        <f t="shared" si="2"/>
        <v>0</v>
      </c>
      <c r="S32" s="16">
        <f t="shared" si="3"/>
        <v>0</v>
      </c>
      <c r="T32" s="16">
        <f t="shared" si="4"/>
        <v>0</v>
      </c>
      <c r="U32" s="16">
        <f t="shared" si="5"/>
        <v>0</v>
      </c>
    </row>
    <row r="33" spans="1:21" ht="52.5" customHeight="1">
      <c r="A33" s="3">
        <v>4</v>
      </c>
      <c r="B33" s="116" t="s">
        <v>23</v>
      </c>
      <c r="C33" s="117"/>
      <c r="D33" s="40"/>
      <c r="E33" s="40">
        <v>33</v>
      </c>
      <c r="F33" s="40">
        <v>3</v>
      </c>
      <c r="G33" s="40">
        <v>29</v>
      </c>
      <c r="H33" s="40"/>
      <c r="I33" s="40"/>
      <c r="J33" s="40">
        <v>1</v>
      </c>
      <c r="K33" s="40"/>
      <c r="L33" s="40">
        <v>33</v>
      </c>
      <c r="M33" s="40"/>
      <c r="N33" s="40"/>
      <c r="O33" s="40"/>
      <c r="P33" s="40"/>
      <c r="Q33" s="40"/>
      <c r="R33" s="16">
        <f t="shared" si="2"/>
        <v>33</v>
      </c>
      <c r="S33" s="16">
        <f t="shared" si="3"/>
        <v>33</v>
      </c>
      <c r="T33" s="16">
        <f t="shared" si="4"/>
        <v>33</v>
      </c>
      <c r="U33" s="16">
        <f t="shared" si="5"/>
        <v>33</v>
      </c>
    </row>
    <row r="34" spans="1:21" ht="43.5" customHeight="1">
      <c r="A34" s="3">
        <v>5</v>
      </c>
      <c r="B34" s="60" t="s">
        <v>24</v>
      </c>
      <c r="C34" s="6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16">
        <f t="shared" si="2"/>
        <v>0</v>
      </c>
      <c r="S34" s="16">
        <f t="shared" si="3"/>
        <v>0</v>
      </c>
      <c r="T34" s="16">
        <f t="shared" si="4"/>
        <v>0</v>
      </c>
      <c r="U34" s="16">
        <f t="shared" si="5"/>
        <v>0</v>
      </c>
    </row>
    <row r="35" spans="1:21" ht="51" customHeight="1">
      <c r="A35" s="3">
        <v>6</v>
      </c>
      <c r="B35" s="60" t="s">
        <v>43</v>
      </c>
      <c r="C35" s="6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16">
        <f t="shared" si="2"/>
        <v>0</v>
      </c>
      <c r="S35" s="16">
        <f t="shared" si="3"/>
        <v>0</v>
      </c>
      <c r="T35" s="16">
        <f t="shared" si="4"/>
        <v>0</v>
      </c>
      <c r="U35" s="16">
        <f t="shared" si="5"/>
        <v>0</v>
      </c>
    </row>
    <row r="36" spans="1:21" ht="45.75" customHeight="1">
      <c r="A36" s="3">
        <v>7</v>
      </c>
      <c r="B36" s="67" t="s">
        <v>50</v>
      </c>
      <c r="C36" s="6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16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</row>
    <row r="37" spans="1:21" ht="44.25" customHeight="1">
      <c r="A37" s="3">
        <v>8</v>
      </c>
      <c r="B37" s="60" t="s">
        <v>45</v>
      </c>
      <c r="C37" s="6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16">
        <f t="shared" si="2"/>
        <v>0</v>
      </c>
      <c r="S37" s="16">
        <f t="shared" si="3"/>
        <v>0</v>
      </c>
      <c r="T37" s="16">
        <f t="shared" si="4"/>
        <v>0</v>
      </c>
      <c r="U37" s="16">
        <f t="shared" si="5"/>
        <v>0</v>
      </c>
    </row>
    <row r="38" spans="1:21" ht="44.25" customHeight="1">
      <c r="A38" s="3">
        <v>9</v>
      </c>
      <c r="B38" s="60" t="s">
        <v>44</v>
      </c>
      <c r="C38" s="6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16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</row>
    <row r="39" spans="1:21" ht="61.5" customHeight="1">
      <c r="A39" s="3">
        <v>10</v>
      </c>
      <c r="B39" s="60" t="s">
        <v>46</v>
      </c>
      <c r="C39" s="61"/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16">
        <f t="shared" si="2"/>
        <v>0</v>
      </c>
      <c r="S39" s="16">
        <f t="shared" si="3"/>
        <v>0</v>
      </c>
      <c r="T39" s="16">
        <f t="shared" si="4"/>
        <v>0</v>
      </c>
      <c r="U39" s="16">
        <f t="shared" si="5"/>
        <v>0</v>
      </c>
    </row>
    <row r="40" spans="1:21" ht="66" customHeight="1">
      <c r="A40" s="3">
        <v>11</v>
      </c>
      <c r="B40" s="60" t="s">
        <v>69</v>
      </c>
      <c r="C40" s="6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16">
        <f t="shared" si="2"/>
        <v>0</v>
      </c>
      <c r="S40" s="16">
        <f t="shared" si="3"/>
        <v>0</v>
      </c>
      <c r="T40" s="16">
        <f t="shared" si="4"/>
        <v>0</v>
      </c>
      <c r="U40" s="16">
        <f t="shared" si="5"/>
        <v>0</v>
      </c>
    </row>
    <row r="41" spans="1:21" ht="61.5" customHeight="1">
      <c r="A41" s="3">
        <v>12</v>
      </c>
      <c r="B41" s="60" t="s">
        <v>47</v>
      </c>
      <c r="C41" s="6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6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</row>
    <row r="42" spans="1:21" ht="67.5" customHeight="1">
      <c r="A42" s="58" t="s">
        <v>51</v>
      </c>
      <c r="B42" s="59"/>
      <c r="C42" s="59"/>
      <c r="D42" s="28">
        <f>SUM(D43)</f>
        <v>0</v>
      </c>
      <c r="E42" s="28">
        <f t="shared" ref="E42:Q42" si="12">SUM(E43)</f>
        <v>15</v>
      </c>
      <c r="F42" s="28">
        <f t="shared" si="12"/>
        <v>7</v>
      </c>
      <c r="G42" s="28">
        <f t="shared" si="12"/>
        <v>1</v>
      </c>
      <c r="H42" s="28">
        <f t="shared" si="12"/>
        <v>0</v>
      </c>
      <c r="I42" s="28">
        <f t="shared" si="12"/>
        <v>0</v>
      </c>
      <c r="J42" s="28">
        <f t="shared" si="12"/>
        <v>5</v>
      </c>
      <c r="K42" s="28">
        <f t="shared" si="12"/>
        <v>0</v>
      </c>
      <c r="L42" s="28">
        <f t="shared" si="12"/>
        <v>13</v>
      </c>
      <c r="M42" s="28">
        <f t="shared" si="12"/>
        <v>1</v>
      </c>
      <c r="N42" s="28">
        <f t="shared" si="12"/>
        <v>1</v>
      </c>
      <c r="O42" s="28">
        <f t="shared" si="12"/>
        <v>8</v>
      </c>
      <c r="P42" s="28">
        <f t="shared" si="12"/>
        <v>0</v>
      </c>
      <c r="Q42" s="28">
        <f t="shared" si="12"/>
        <v>2</v>
      </c>
      <c r="R42" s="17">
        <f t="shared" ref="R42:U42" si="13">SUM(R43)</f>
        <v>15</v>
      </c>
      <c r="S42" s="17">
        <f t="shared" si="13"/>
        <v>15</v>
      </c>
      <c r="T42" s="17">
        <f t="shared" si="13"/>
        <v>13</v>
      </c>
      <c r="U42" s="17">
        <f t="shared" si="13"/>
        <v>13</v>
      </c>
    </row>
    <row r="43" spans="1:21" ht="74.25" customHeight="1">
      <c r="A43" s="3">
        <v>1</v>
      </c>
      <c r="B43" s="118" t="s">
        <v>52</v>
      </c>
      <c r="C43" s="118"/>
      <c r="D43" s="40"/>
      <c r="E43" s="40">
        <v>15</v>
      </c>
      <c r="F43" s="40">
        <v>7</v>
      </c>
      <c r="G43" s="40">
        <v>1</v>
      </c>
      <c r="H43" s="40"/>
      <c r="I43" s="40"/>
      <c r="J43" s="40">
        <v>5</v>
      </c>
      <c r="K43" s="40"/>
      <c r="L43" s="40">
        <v>13</v>
      </c>
      <c r="M43" s="40">
        <v>1</v>
      </c>
      <c r="N43" s="40">
        <v>1</v>
      </c>
      <c r="O43" s="40">
        <v>8</v>
      </c>
      <c r="P43" s="40"/>
      <c r="Q43" s="40">
        <v>2</v>
      </c>
      <c r="R43" s="16">
        <f t="shared" si="2"/>
        <v>15</v>
      </c>
      <c r="S43" s="16">
        <f t="shared" si="3"/>
        <v>15</v>
      </c>
      <c r="T43" s="16">
        <f t="shared" si="4"/>
        <v>13</v>
      </c>
      <c r="U43" s="16">
        <f t="shared" si="5"/>
        <v>13</v>
      </c>
    </row>
    <row r="44" spans="1:21" ht="67.5" customHeight="1">
      <c r="A44" s="58" t="s">
        <v>53</v>
      </c>
      <c r="B44" s="66"/>
      <c r="C44" s="66"/>
      <c r="D44" s="28">
        <f t="shared" ref="D44:Q44" si="14">SUM(D45:D53)</f>
        <v>27</v>
      </c>
      <c r="E44" s="28">
        <f t="shared" si="14"/>
        <v>109</v>
      </c>
      <c r="F44" s="28">
        <f t="shared" si="14"/>
        <v>49</v>
      </c>
      <c r="G44" s="28">
        <f t="shared" si="14"/>
        <v>70</v>
      </c>
      <c r="H44" s="28">
        <f t="shared" si="14"/>
        <v>1</v>
      </c>
      <c r="I44" s="28">
        <f t="shared" si="14"/>
        <v>0</v>
      </c>
      <c r="J44" s="28">
        <f t="shared" si="14"/>
        <v>3</v>
      </c>
      <c r="K44" s="28">
        <f t="shared" si="14"/>
        <v>0</v>
      </c>
      <c r="L44" s="28">
        <f t="shared" si="14"/>
        <v>123</v>
      </c>
      <c r="M44" s="28">
        <f t="shared" si="14"/>
        <v>1</v>
      </c>
      <c r="N44" s="28">
        <f t="shared" si="14"/>
        <v>12</v>
      </c>
      <c r="O44" s="28">
        <f t="shared" si="14"/>
        <v>5</v>
      </c>
      <c r="P44" s="28">
        <f t="shared" si="14"/>
        <v>0</v>
      </c>
      <c r="Q44" s="28">
        <f t="shared" si="14"/>
        <v>1</v>
      </c>
      <c r="R44" s="17">
        <f t="shared" ref="R44:U44" si="15">SUM(R45:R53)</f>
        <v>136</v>
      </c>
      <c r="S44" s="17">
        <f t="shared" si="15"/>
        <v>136</v>
      </c>
      <c r="T44" s="17">
        <f t="shared" si="15"/>
        <v>123</v>
      </c>
      <c r="U44" s="17">
        <f t="shared" si="15"/>
        <v>123</v>
      </c>
    </row>
    <row r="45" spans="1:21" ht="54" customHeight="1">
      <c r="A45" s="3">
        <v>1</v>
      </c>
      <c r="B45" s="60" t="s">
        <v>16</v>
      </c>
      <c r="C45" s="6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16">
        <f t="shared" si="2"/>
        <v>0</v>
      </c>
      <c r="S45" s="16">
        <f t="shared" si="3"/>
        <v>0</v>
      </c>
      <c r="T45" s="16">
        <f t="shared" si="4"/>
        <v>0</v>
      </c>
      <c r="U45" s="16">
        <f t="shared" si="5"/>
        <v>0</v>
      </c>
    </row>
    <row r="46" spans="1:21" ht="73.5" customHeight="1">
      <c r="A46" s="3">
        <v>2</v>
      </c>
      <c r="B46" s="60" t="s">
        <v>17</v>
      </c>
      <c r="C46" s="6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16">
        <f t="shared" si="2"/>
        <v>0</v>
      </c>
      <c r="S46" s="16">
        <f t="shared" si="3"/>
        <v>0</v>
      </c>
      <c r="T46" s="16">
        <f t="shared" si="4"/>
        <v>0</v>
      </c>
      <c r="U46" s="16">
        <f t="shared" si="5"/>
        <v>0</v>
      </c>
    </row>
    <row r="47" spans="1:21" ht="42.75" customHeight="1">
      <c r="A47" s="3">
        <v>3</v>
      </c>
      <c r="B47" s="60" t="s">
        <v>18</v>
      </c>
      <c r="C47" s="6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16">
        <f t="shared" si="2"/>
        <v>0</v>
      </c>
      <c r="S47" s="16">
        <f t="shared" si="3"/>
        <v>0</v>
      </c>
      <c r="T47" s="16">
        <f t="shared" si="4"/>
        <v>0</v>
      </c>
      <c r="U47" s="16">
        <f t="shared" si="5"/>
        <v>0</v>
      </c>
    </row>
    <row r="48" spans="1:21" ht="41.25" customHeight="1">
      <c r="A48" s="3">
        <v>4</v>
      </c>
      <c r="B48" s="116" t="s">
        <v>12</v>
      </c>
      <c r="C48" s="117"/>
      <c r="D48" s="40">
        <v>19</v>
      </c>
      <c r="E48" s="40">
        <v>83</v>
      </c>
      <c r="F48" s="40">
        <v>41</v>
      </c>
      <c r="G48" s="40">
        <v>52</v>
      </c>
      <c r="H48" s="40"/>
      <c r="I48" s="40"/>
      <c r="J48" s="40">
        <v>1</v>
      </c>
      <c r="K48" s="40"/>
      <c r="L48" s="40">
        <v>94</v>
      </c>
      <c r="M48" s="40">
        <v>1</v>
      </c>
      <c r="N48" s="40">
        <v>7</v>
      </c>
      <c r="O48" s="40">
        <v>1</v>
      </c>
      <c r="P48" s="40"/>
      <c r="Q48" s="40"/>
      <c r="R48" s="16">
        <f t="shared" si="2"/>
        <v>102</v>
      </c>
      <c r="S48" s="16">
        <f t="shared" si="3"/>
        <v>102</v>
      </c>
      <c r="T48" s="16">
        <f t="shared" si="4"/>
        <v>94</v>
      </c>
      <c r="U48" s="16">
        <f t="shared" si="5"/>
        <v>94</v>
      </c>
    </row>
    <row r="49" spans="1:21" ht="41.25" customHeight="1">
      <c r="A49" s="3">
        <v>5</v>
      </c>
      <c r="B49" s="60" t="s">
        <v>19</v>
      </c>
      <c r="C49" s="6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16">
        <f t="shared" si="2"/>
        <v>0</v>
      </c>
      <c r="S49" s="16">
        <f t="shared" si="3"/>
        <v>0</v>
      </c>
      <c r="T49" s="16">
        <f t="shared" si="4"/>
        <v>0</v>
      </c>
      <c r="U49" s="16">
        <f t="shared" si="5"/>
        <v>0</v>
      </c>
    </row>
    <row r="50" spans="1:21" ht="78.75" customHeight="1">
      <c r="A50" s="3">
        <v>6</v>
      </c>
      <c r="B50" s="60" t="s">
        <v>63</v>
      </c>
      <c r="C50" s="6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16">
        <f t="shared" si="2"/>
        <v>0</v>
      </c>
      <c r="S50" s="16">
        <f t="shared" si="3"/>
        <v>0</v>
      </c>
      <c r="T50" s="16">
        <f t="shared" si="4"/>
        <v>0</v>
      </c>
      <c r="U50" s="16">
        <f t="shared" si="5"/>
        <v>0</v>
      </c>
    </row>
    <row r="51" spans="1:21" ht="39.75" customHeight="1">
      <c r="A51" s="3">
        <v>7</v>
      </c>
      <c r="B51" s="116" t="s">
        <v>13</v>
      </c>
      <c r="C51" s="117"/>
      <c r="D51" s="40"/>
      <c r="E51" s="40">
        <v>2</v>
      </c>
      <c r="F51" s="40">
        <v>1</v>
      </c>
      <c r="G51" s="40">
        <v>1</v>
      </c>
      <c r="H51" s="40"/>
      <c r="I51" s="40"/>
      <c r="J51" s="40"/>
      <c r="K51" s="40"/>
      <c r="L51" s="40">
        <v>2</v>
      </c>
      <c r="M51" s="40"/>
      <c r="N51" s="40"/>
      <c r="O51" s="40">
        <v>1</v>
      </c>
      <c r="P51" s="40"/>
      <c r="Q51" s="40"/>
      <c r="R51" s="16">
        <f t="shared" si="2"/>
        <v>2</v>
      </c>
      <c r="S51" s="16">
        <f t="shared" si="3"/>
        <v>2</v>
      </c>
      <c r="T51" s="16">
        <f t="shared" si="4"/>
        <v>2</v>
      </c>
      <c r="U51" s="16">
        <f t="shared" si="5"/>
        <v>2</v>
      </c>
    </row>
    <row r="52" spans="1:21" ht="27.75" customHeight="1">
      <c r="A52" s="3">
        <v>8</v>
      </c>
      <c r="B52" s="116" t="s">
        <v>15</v>
      </c>
      <c r="C52" s="117"/>
      <c r="D52" s="40">
        <v>2</v>
      </c>
      <c r="E52" s="40">
        <v>19</v>
      </c>
      <c r="F52" s="40">
        <v>3</v>
      </c>
      <c r="G52" s="40">
        <v>14</v>
      </c>
      <c r="H52" s="40">
        <v>1</v>
      </c>
      <c r="I52" s="40"/>
      <c r="J52" s="40">
        <v>2</v>
      </c>
      <c r="K52" s="40"/>
      <c r="L52" s="40">
        <v>20</v>
      </c>
      <c r="M52" s="40"/>
      <c r="N52" s="40">
        <v>1</v>
      </c>
      <c r="O52" s="40">
        <v>3</v>
      </c>
      <c r="P52" s="40"/>
      <c r="Q52" s="40">
        <v>1</v>
      </c>
      <c r="R52" s="16">
        <f t="shared" si="2"/>
        <v>21</v>
      </c>
      <c r="S52" s="16">
        <f t="shared" si="3"/>
        <v>21</v>
      </c>
      <c r="T52" s="16">
        <f t="shared" si="4"/>
        <v>20</v>
      </c>
      <c r="U52" s="16">
        <f t="shared" si="5"/>
        <v>20</v>
      </c>
    </row>
    <row r="53" spans="1:21" ht="27.75" customHeight="1">
      <c r="A53" s="3">
        <v>9</v>
      </c>
      <c r="B53" s="60" t="s">
        <v>14</v>
      </c>
      <c r="C53" s="61"/>
      <c r="D53" s="28">
        <v>6</v>
      </c>
      <c r="E53" s="28">
        <v>5</v>
      </c>
      <c r="F53" s="28">
        <v>4</v>
      </c>
      <c r="G53" s="28">
        <v>3</v>
      </c>
      <c r="H53" s="28"/>
      <c r="I53" s="28"/>
      <c r="J53" s="28"/>
      <c r="K53" s="28"/>
      <c r="L53" s="28">
        <v>7</v>
      </c>
      <c r="M53" s="28"/>
      <c r="N53" s="28">
        <v>4</v>
      </c>
      <c r="O53" s="28"/>
      <c r="P53" s="28"/>
      <c r="Q53" s="28"/>
      <c r="R53" s="16">
        <f t="shared" si="2"/>
        <v>11</v>
      </c>
      <c r="S53" s="16">
        <f t="shared" si="3"/>
        <v>11</v>
      </c>
      <c r="T53" s="16">
        <f t="shared" si="4"/>
        <v>7</v>
      </c>
      <c r="U53" s="16">
        <f t="shared" si="5"/>
        <v>7</v>
      </c>
    </row>
    <row r="54" spans="1:21" ht="40.5" customHeight="1">
      <c r="A54" s="62" t="s">
        <v>65</v>
      </c>
      <c r="B54" s="63"/>
      <c r="C54" s="64"/>
      <c r="D54" s="42">
        <f>D44+D42+D29+D21+D12+D6</f>
        <v>28</v>
      </c>
      <c r="E54" s="42">
        <f t="shared" ref="E54:Q54" si="16">E44+E42+E29+E21+E12+E6</f>
        <v>939</v>
      </c>
      <c r="F54" s="42">
        <f t="shared" si="16"/>
        <v>144</v>
      </c>
      <c r="G54" s="29">
        <f t="shared" si="16"/>
        <v>693</v>
      </c>
      <c r="H54" s="29">
        <f t="shared" si="16"/>
        <v>45</v>
      </c>
      <c r="I54" s="42">
        <f t="shared" si="16"/>
        <v>0</v>
      </c>
      <c r="J54" s="29">
        <f t="shared" si="16"/>
        <v>70</v>
      </c>
      <c r="K54" s="43">
        <f t="shared" si="16"/>
        <v>0</v>
      </c>
      <c r="L54" s="42">
        <f t="shared" si="16"/>
        <v>952</v>
      </c>
      <c r="M54" s="29">
        <f t="shared" si="16"/>
        <v>2</v>
      </c>
      <c r="N54" s="44">
        <f t="shared" si="16"/>
        <v>13</v>
      </c>
      <c r="O54" s="29">
        <f t="shared" si="16"/>
        <v>86</v>
      </c>
      <c r="P54" s="29">
        <f t="shared" si="16"/>
        <v>6</v>
      </c>
      <c r="Q54" s="29">
        <f t="shared" si="16"/>
        <v>21</v>
      </c>
      <c r="R54" s="19">
        <f t="shared" ref="R54:U54" si="17">R6+R12+R21+R29+R42+R44</f>
        <v>967</v>
      </c>
      <c r="S54" s="19">
        <f t="shared" si="17"/>
        <v>967</v>
      </c>
      <c r="T54" s="19">
        <f t="shared" si="17"/>
        <v>952</v>
      </c>
      <c r="U54" s="19">
        <f t="shared" si="17"/>
        <v>952</v>
      </c>
    </row>
    <row r="56" spans="1:21" ht="58.5" customHeight="1">
      <c r="C56" s="55"/>
      <c r="D56" s="56"/>
      <c r="E56" s="56"/>
      <c r="F56" s="56"/>
      <c r="Q56" s="23"/>
      <c r="R56" s="23"/>
      <c r="S56" s="23"/>
    </row>
    <row r="57" spans="1:21" hidden="1">
      <c r="E57" s="24"/>
      <c r="F57" s="25" t="s">
        <v>73</v>
      </c>
      <c r="G57" s="26" t="s">
        <v>74</v>
      </c>
      <c r="H57" s="26"/>
      <c r="I57" s="26"/>
      <c r="J57" s="26"/>
      <c r="K57" s="26"/>
      <c r="L57" s="26"/>
      <c r="M57" s="26"/>
      <c r="N57" s="26"/>
      <c r="Q57" s="23"/>
      <c r="R57" s="23"/>
      <c r="S57" s="23"/>
    </row>
    <row r="58" spans="1:21" hidden="1">
      <c r="G58" s="26"/>
      <c r="H58" s="26"/>
      <c r="I58" s="26"/>
      <c r="J58" s="26"/>
      <c r="K58" s="26"/>
      <c r="L58" s="26"/>
      <c r="M58" s="26"/>
      <c r="N58" s="26"/>
      <c r="Q58" s="23"/>
      <c r="R58" s="23"/>
      <c r="S58" s="23"/>
    </row>
    <row r="59" spans="1:21" hidden="1">
      <c r="G59" s="26" t="s">
        <v>75</v>
      </c>
      <c r="H59" s="26"/>
      <c r="I59" s="26"/>
      <c r="J59" s="26"/>
      <c r="K59" s="26"/>
      <c r="L59" s="26"/>
      <c r="M59" s="26"/>
      <c r="N59" s="26"/>
      <c r="Q59" s="23"/>
      <c r="R59" s="23"/>
      <c r="S59" s="23"/>
    </row>
    <row r="60" spans="1:21" hidden="1">
      <c r="G60" s="26"/>
      <c r="H60" s="26"/>
      <c r="I60" s="26"/>
      <c r="J60" s="26"/>
      <c r="K60" s="26"/>
      <c r="L60" s="26"/>
      <c r="M60" s="26"/>
      <c r="N60" s="26"/>
      <c r="Q60" s="23"/>
      <c r="R60" s="23"/>
      <c r="S60" s="23"/>
    </row>
    <row r="61" spans="1:21" hidden="1">
      <c r="G61" s="26" t="s">
        <v>76</v>
      </c>
      <c r="H61" s="26"/>
      <c r="I61" s="26"/>
      <c r="J61" s="26"/>
      <c r="K61" s="26"/>
      <c r="L61" s="26"/>
      <c r="M61" s="26"/>
      <c r="N61" s="26"/>
      <c r="Q61" s="23"/>
      <c r="R61" s="23"/>
      <c r="S61" s="23"/>
    </row>
    <row r="62" spans="1:21" hidden="1">
      <c r="G62" s="26" t="s">
        <v>77</v>
      </c>
      <c r="H62" s="26"/>
      <c r="I62" s="26"/>
      <c r="J62" s="26"/>
      <c r="K62" s="26"/>
      <c r="L62" s="26"/>
      <c r="M62" s="26"/>
      <c r="N62" s="26"/>
      <c r="Q62" s="23"/>
      <c r="R62" s="23"/>
      <c r="S62" s="23"/>
    </row>
    <row r="63" spans="1:21" hidden="1">
      <c r="G63" s="26" t="s">
        <v>78</v>
      </c>
      <c r="H63" s="26"/>
      <c r="I63" s="26"/>
      <c r="J63" s="26"/>
      <c r="K63" s="26"/>
      <c r="L63" s="26"/>
      <c r="M63" s="26"/>
      <c r="N63" s="26"/>
      <c r="Q63" s="23"/>
      <c r="R63" s="23"/>
      <c r="S63" s="23"/>
    </row>
    <row r="64" spans="1:21" hidden="1">
      <c r="G64" s="26"/>
      <c r="H64" s="26"/>
      <c r="I64" s="26"/>
      <c r="J64" s="26"/>
      <c r="K64" s="26"/>
      <c r="L64" s="26"/>
      <c r="M64" s="26"/>
      <c r="N64" s="26"/>
      <c r="Q64" s="23"/>
      <c r="R64" s="23"/>
      <c r="S64" s="23"/>
    </row>
    <row r="65" spans="4:23" hidden="1">
      <c r="G65" s="26" t="s">
        <v>79</v>
      </c>
      <c r="H65" s="26"/>
      <c r="I65" s="26"/>
      <c r="J65" s="26"/>
      <c r="K65" s="26"/>
      <c r="L65" s="26"/>
      <c r="M65" s="26"/>
      <c r="N65" s="26"/>
      <c r="Q65" s="23"/>
      <c r="R65" s="23"/>
      <c r="S65" s="23"/>
    </row>
    <row r="66" spans="4:23" hidden="1">
      <c r="G66" s="26"/>
      <c r="H66" s="26"/>
      <c r="I66" s="26"/>
      <c r="J66" s="26"/>
      <c r="K66" s="26"/>
      <c r="L66" s="26"/>
      <c r="M66" s="26"/>
      <c r="N66" s="26"/>
      <c r="Q66" s="23"/>
      <c r="R66" s="23"/>
      <c r="S66" s="23"/>
    </row>
    <row r="67" spans="4:23" hidden="1">
      <c r="D67" s="26"/>
      <c r="E67" s="26"/>
      <c r="F67" s="26"/>
      <c r="G67" s="26" t="s">
        <v>80</v>
      </c>
      <c r="H67" s="26"/>
      <c r="I67" s="26"/>
      <c r="J67" s="26"/>
      <c r="K67" s="26"/>
      <c r="L67" s="26"/>
      <c r="M67" s="26"/>
      <c r="N67" s="26"/>
      <c r="Q67" s="23"/>
      <c r="R67" s="23"/>
      <c r="S67" s="23"/>
      <c r="T67" s="26"/>
      <c r="U67" s="26"/>
      <c r="V67" s="26"/>
      <c r="W67" s="26"/>
    </row>
    <row r="68" spans="4:23" hidden="1">
      <c r="D68" s="26"/>
      <c r="E68" s="26"/>
      <c r="F68" s="26"/>
      <c r="G68" s="26" t="s">
        <v>81</v>
      </c>
      <c r="H68" s="26"/>
      <c r="I68" s="26"/>
      <c r="J68" s="26"/>
      <c r="K68" s="26"/>
      <c r="L68" s="26"/>
      <c r="M68" s="26"/>
      <c r="N68" s="26"/>
      <c r="Q68" s="23"/>
      <c r="R68" s="23"/>
      <c r="S68" s="23"/>
    </row>
    <row r="69" spans="4:23" hidden="1">
      <c r="D69" s="26"/>
      <c r="E69" s="26"/>
      <c r="F69" s="26"/>
      <c r="G69" s="26" t="s">
        <v>82</v>
      </c>
      <c r="H69" s="26"/>
      <c r="I69" s="26"/>
      <c r="J69" s="26"/>
      <c r="K69" s="26"/>
      <c r="L69" s="26"/>
      <c r="M69" s="26"/>
      <c r="N69" s="26"/>
      <c r="Q69" s="23"/>
      <c r="R69" s="23"/>
      <c r="S69" s="23"/>
    </row>
    <row r="70" spans="4:23" hidden="1">
      <c r="D70" s="26"/>
      <c r="E70" s="26"/>
      <c r="F70" s="26"/>
      <c r="G70" s="26" t="s">
        <v>83</v>
      </c>
      <c r="H70" s="26"/>
      <c r="I70" s="26"/>
      <c r="J70" s="26"/>
      <c r="K70" s="26"/>
      <c r="L70" s="26"/>
      <c r="M70" s="26"/>
      <c r="N70" s="26"/>
      <c r="Q70" s="23"/>
      <c r="R70" s="23"/>
      <c r="S70" s="23"/>
    </row>
    <row r="71" spans="4:23" hidden="1">
      <c r="D71" s="26"/>
      <c r="E71" s="26"/>
      <c r="F71" s="26"/>
      <c r="G71" s="26"/>
      <c r="H71" s="26"/>
      <c r="I71" s="26"/>
      <c r="J71" s="26"/>
      <c r="K71" s="27"/>
      <c r="L71" s="27"/>
      <c r="M71" s="27"/>
      <c r="Q71" s="23"/>
      <c r="R71" s="23"/>
      <c r="S71" s="23"/>
    </row>
    <row r="72" spans="4:23">
      <c r="Q72" s="23"/>
      <c r="R72" s="23"/>
      <c r="S72" s="23"/>
    </row>
    <row r="73" spans="4:23">
      <c r="Q73" s="23"/>
      <c r="R73" s="23"/>
      <c r="S73" s="23"/>
    </row>
    <row r="74" spans="4:23">
      <c r="Q74" s="23"/>
      <c r="R74" s="23"/>
      <c r="S74" s="23"/>
    </row>
    <row r="75" spans="4:23">
      <c r="Q75" s="23"/>
      <c r="R75" s="23"/>
      <c r="S75" s="23"/>
    </row>
    <row r="76" spans="4:23">
      <c r="Q76" s="23"/>
      <c r="R76" s="23"/>
      <c r="S76" s="23"/>
    </row>
    <row r="77" spans="4:23">
      <c r="Q77" s="23"/>
      <c r="R77" s="23"/>
      <c r="S77" s="23"/>
    </row>
    <row r="78" spans="4:23">
      <c r="Q78" s="23"/>
      <c r="R78" s="23"/>
      <c r="S78" s="23"/>
    </row>
    <row r="79" spans="4:23">
      <c r="Q79" s="23"/>
      <c r="R79" s="23"/>
      <c r="S79" s="23"/>
    </row>
    <row r="80" spans="4:23">
      <c r="Q80" s="23"/>
      <c r="R80" s="23"/>
      <c r="S80" s="23"/>
    </row>
    <row r="81" spans="17:19">
      <c r="Q81" s="23"/>
      <c r="R81" s="23"/>
      <c r="S81" s="23"/>
    </row>
    <row r="82" spans="17:19">
      <c r="Q82" s="23"/>
      <c r="R82" s="23"/>
      <c r="S82" s="23"/>
    </row>
    <row r="83" spans="17:19">
      <c r="Q83" s="23"/>
      <c r="R83" s="23"/>
      <c r="S83" s="23"/>
    </row>
    <row r="84" spans="17:19">
      <c r="Q84" s="23"/>
      <c r="R84" s="23"/>
      <c r="S84" s="23"/>
    </row>
    <row r="85" spans="17:19">
      <c r="Q85" s="23"/>
      <c r="R85" s="23"/>
      <c r="S85" s="23"/>
    </row>
    <row r="86" spans="17:19">
      <c r="Q86" s="23"/>
      <c r="R86" s="23"/>
      <c r="S86" s="23"/>
    </row>
    <row r="87" spans="17:19">
      <c r="Q87" s="23"/>
      <c r="R87" s="23"/>
      <c r="S87" s="23"/>
    </row>
    <row r="88" spans="17:19">
      <c r="Q88" s="23"/>
      <c r="R88" s="23"/>
      <c r="S88" s="23"/>
    </row>
    <row r="89" spans="17:19">
      <c r="Q89" s="23"/>
      <c r="R89" s="23"/>
      <c r="S89" s="23"/>
    </row>
    <row r="90" spans="17:19">
      <c r="Q90" s="23"/>
      <c r="R90" s="23"/>
      <c r="S90" s="23"/>
    </row>
    <row r="91" spans="17:19">
      <c r="Q91" s="23"/>
      <c r="R91" s="23"/>
      <c r="S91" s="23"/>
    </row>
    <row r="92" spans="17:19">
      <c r="Q92" s="23"/>
      <c r="R92" s="23"/>
      <c r="S92" s="23"/>
    </row>
    <row r="93" spans="17:19">
      <c r="Q93" s="23"/>
      <c r="R93" s="23"/>
      <c r="S93" s="23"/>
    </row>
    <row r="94" spans="17:19">
      <c r="Q94" s="23"/>
      <c r="R94" s="23"/>
      <c r="S94" s="23"/>
    </row>
    <row r="95" spans="17:19">
      <c r="Q95" s="23"/>
      <c r="R95" s="23"/>
      <c r="S95" s="23"/>
    </row>
    <row r="96" spans="17:19">
      <c r="Q96" s="23"/>
      <c r="R96" s="23"/>
      <c r="S96" s="23"/>
    </row>
    <row r="97" spans="17:19">
      <c r="Q97" s="23"/>
      <c r="R97" s="23"/>
      <c r="S97" s="23"/>
    </row>
    <row r="98" spans="17:19">
      <c r="Q98" s="23"/>
      <c r="R98" s="23"/>
      <c r="S98" s="23"/>
    </row>
    <row r="99" spans="17:19">
      <c r="Q99" s="23"/>
      <c r="R99" s="23"/>
      <c r="S99" s="23"/>
    </row>
    <row r="100" spans="17:19">
      <c r="Q100" s="23"/>
      <c r="R100" s="23"/>
      <c r="S100" s="23"/>
    </row>
    <row r="101" spans="17:19">
      <c r="Q101" s="23"/>
      <c r="R101" s="23"/>
      <c r="S101" s="23"/>
    </row>
    <row r="102" spans="17:19">
      <c r="Q102" s="23"/>
      <c r="R102" s="23"/>
      <c r="S102" s="23"/>
    </row>
    <row r="103" spans="17:19">
      <c r="Q103" s="23"/>
      <c r="R103" s="23"/>
      <c r="S103" s="23"/>
    </row>
    <row r="104" spans="17:19">
      <c r="Q104" s="23"/>
      <c r="R104" s="23"/>
      <c r="S104" s="23"/>
    </row>
    <row r="105" spans="17:19">
      <c r="Q105" s="23"/>
      <c r="R105" s="23"/>
      <c r="S105" s="23"/>
    </row>
    <row r="106" spans="17:19">
      <c r="Q106" s="23"/>
      <c r="R106" s="23"/>
      <c r="S106" s="23"/>
    </row>
    <row r="107" spans="17:19">
      <c r="Q107" s="23"/>
      <c r="R107" s="23"/>
      <c r="S107" s="23"/>
    </row>
    <row r="108" spans="17:19">
      <c r="Q108" s="23"/>
      <c r="R108" s="23"/>
      <c r="S108" s="23"/>
    </row>
    <row r="109" spans="17:19">
      <c r="Q109" s="23"/>
      <c r="R109" s="23"/>
      <c r="S109" s="23"/>
    </row>
    <row r="110" spans="17:19">
      <c r="Q110" s="23"/>
      <c r="R110" s="23"/>
      <c r="S110" s="23"/>
    </row>
    <row r="111" spans="17:19">
      <c r="Q111" s="23"/>
      <c r="R111" s="23"/>
      <c r="S111" s="23"/>
    </row>
    <row r="112" spans="17:19">
      <c r="Q112" s="23"/>
      <c r="R112" s="23"/>
      <c r="S112" s="23"/>
    </row>
    <row r="113" spans="17:19">
      <c r="Q113" s="23"/>
      <c r="R113" s="23"/>
      <c r="S113" s="23"/>
    </row>
    <row r="114" spans="17:19">
      <c r="Q114" s="23"/>
      <c r="R114" s="23"/>
      <c r="S114" s="23"/>
    </row>
    <row r="115" spans="17:19">
      <c r="Q115" s="23"/>
      <c r="R115" s="23"/>
      <c r="S115" s="23"/>
    </row>
    <row r="116" spans="17:19">
      <c r="Q116" s="23"/>
      <c r="R116" s="23"/>
      <c r="S116" s="23"/>
    </row>
    <row r="117" spans="17:19">
      <c r="Q117" s="23"/>
      <c r="R117" s="23"/>
      <c r="S117" s="23"/>
    </row>
    <row r="118" spans="17:19">
      <c r="Q118" s="23"/>
      <c r="R118" s="23"/>
      <c r="S118" s="23"/>
    </row>
    <row r="119" spans="17:19">
      <c r="Q119" s="23"/>
      <c r="R119" s="23"/>
      <c r="S119" s="23"/>
    </row>
    <row r="120" spans="17:19">
      <c r="Q120" s="23"/>
      <c r="R120" s="23"/>
      <c r="S120" s="23"/>
    </row>
    <row r="121" spans="17:19">
      <c r="Q121" s="23"/>
      <c r="R121" s="23"/>
      <c r="S121" s="23"/>
    </row>
    <row r="122" spans="17:19">
      <c r="Q122" s="23"/>
      <c r="R122" s="23"/>
      <c r="S122" s="23"/>
    </row>
    <row r="123" spans="17:19">
      <c r="Q123" s="23"/>
      <c r="R123" s="23"/>
      <c r="S123" s="23"/>
    </row>
    <row r="124" spans="17:19">
      <c r="Q124" s="23"/>
      <c r="R124" s="23"/>
      <c r="S124" s="23"/>
    </row>
    <row r="125" spans="17:19">
      <c r="Q125" s="23"/>
      <c r="R125" s="23"/>
      <c r="S125" s="23"/>
    </row>
    <row r="126" spans="17:19">
      <c r="Q126" s="23"/>
      <c r="R126" s="23"/>
      <c r="S126" s="23"/>
    </row>
    <row r="127" spans="17:19">
      <c r="Q127" s="23"/>
      <c r="R127" s="23"/>
      <c r="S127" s="23"/>
    </row>
    <row r="128" spans="17:19">
      <c r="Q128" s="23"/>
      <c r="R128" s="23"/>
      <c r="S128" s="23"/>
    </row>
    <row r="129" spans="17:19">
      <c r="Q129" s="23"/>
      <c r="R129" s="23"/>
      <c r="S129" s="23"/>
    </row>
    <row r="130" spans="17:19">
      <c r="Q130" s="23"/>
      <c r="R130" s="23"/>
      <c r="S130" s="23"/>
    </row>
    <row r="131" spans="17:19">
      <c r="Q131" s="23"/>
      <c r="R131" s="23"/>
      <c r="S131" s="23"/>
    </row>
    <row r="132" spans="17:19">
      <c r="Q132" s="23"/>
      <c r="R132" s="23"/>
      <c r="S132" s="23"/>
    </row>
    <row r="133" spans="17:19">
      <c r="Q133" s="23"/>
      <c r="R133" s="23"/>
      <c r="S133" s="23"/>
    </row>
    <row r="134" spans="17:19">
      <c r="Q134" s="23"/>
      <c r="R134" s="23"/>
      <c r="S134" s="23"/>
    </row>
    <row r="135" spans="17:19">
      <c r="Q135" s="23"/>
      <c r="R135" s="23"/>
      <c r="S135" s="23"/>
    </row>
    <row r="136" spans="17:19">
      <c r="Q136" s="23"/>
      <c r="R136" s="23"/>
      <c r="S136" s="23"/>
    </row>
    <row r="137" spans="17:19">
      <c r="Q137" s="23"/>
      <c r="R137" s="23"/>
      <c r="S137" s="23"/>
    </row>
    <row r="138" spans="17:19">
      <c r="Q138" s="23"/>
      <c r="R138" s="23"/>
      <c r="S138" s="23"/>
    </row>
    <row r="139" spans="17:19">
      <c r="Q139" s="23"/>
      <c r="R139" s="23"/>
      <c r="S139" s="23"/>
    </row>
    <row r="140" spans="17:19">
      <c r="Q140" s="23"/>
      <c r="R140" s="23"/>
      <c r="S140" s="23"/>
    </row>
    <row r="141" spans="17:19">
      <c r="Q141" s="23"/>
      <c r="R141" s="23"/>
      <c r="S141" s="23"/>
    </row>
    <row r="142" spans="17:19">
      <c r="Q142" s="23"/>
      <c r="R142" s="23"/>
      <c r="S142" s="23"/>
    </row>
    <row r="143" spans="17:19">
      <c r="Q143" s="23"/>
      <c r="R143" s="23"/>
      <c r="S143" s="23"/>
    </row>
    <row r="144" spans="17:19">
      <c r="Q144" s="23"/>
      <c r="R144" s="23"/>
      <c r="S144" s="23"/>
    </row>
    <row r="145" spans="17:19">
      <c r="Q145" s="23"/>
      <c r="R145" s="23"/>
      <c r="S145" s="23"/>
    </row>
    <row r="146" spans="17:19">
      <c r="Q146" s="23"/>
      <c r="R146" s="23"/>
      <c r="S146" s="23"/>
    </row>
    <row r="147" spans="17:19">
      <c r="Q147" s="23"/>
      <c r="R147" s="23"/>
      <c r="S147" s="23"/>
    </row>
    <row r="148" spans="17:19">
      <c r="Q148" s="23"/>
      <c r="R148" s="23"/>
      <c r="S148" s="23"/>
    </row>
    <row r="149" spans="17:19">
      <c r="Q149" s="23"/>
      <c r="R149" s="23"/>
      <c r="S149" s="23"/>
    </row>
    <row r="150" spans="17:19">
      <c r="Q150" s="23"/>
      <c r="R150" s="23"/>
      <c r="S150" s="23"/>
    </row>
    <row r="151" spans="17:19">
      <c r="Q151" s="23"/>
      <c r="R151" s="23"/>
      <c r="S151" s="23"/>
    </row>
    <row r="152" spans="17:19">
      <c r="Q152" s="23"/>
      <c r="R152" s="23"/>
      <c r="S152" s="23"/>
    </row>
    <row r="153" spans="17:19">
      <c r="Q153" s="23"/>
      <c r="R153" s="23"/>
      <c r="S153" s="23"/>
    </row>
    <row r="154" spans="17:19">
      <c r="Q154" s="23"/>
      <c r="R154" s="23"/>
      <c r="S154" s="23"/>
    </row>
    <row r="155" spans="17:19">
      <c r="Q155" s="23"/>
      <c r="R155" s="23"/>
      <c r="S155" s="23"/>
    </row>
    <row r="156" spans="17:19">
      <c r="Q156" s="23"/>
      <c r="R156" s="23"/>
      <c r="S156" s="23"/>
    </row>
    <row r="157" spans="17:19">
      <c r="Q157" s="23"/>
      <c r="R157" s="23"/>
      <c r="S157" s="23"/>
    </row>
    <row r="158" spans="17:19">
      <c r="Q158" s="23"/>
      <c r="R158" s="23"/>
      <c r="S158" s="23"/>
    </row>
    <row r="159" spans="17:19">
      <c r="Q159" s="23"/>
      <c r="R159" s="23"/>
      <c r="S159" s="23"/>
    </row>
    <row r="160" spans="17:19">
      <c r="Q160" s="23"/>
      <c r="R160" s="23"/>
      <c r="S160" s="23"/>
    </row>
    <row r="161" spans="17:19">
      <c r="Q161" s="23"/>
      <c r="R161" s="23"/>
      <c r="S161" s="23"/>
    </row>
    <row r="162" spans="17:19">
      <c r="Q162" s="23"/>
      <c r="R162" s="23"/>
      <c r="S162" s="23"/>
    </row>
    <row r="163" spans="17:19">
      <c r="Q163" s="23"/>
      <c r="R163" s="23"/>
      <c r="S163" s="23"/>
    </row>
    <row r="164" spans="17:19">
      <c r="Q164" s="23"/>
      <c r="R164" s="23"/>
      <c r="S164" s="23"/>
    </row>
    <row r="165" spans="17:19">
      <c r="Q165" s="23"/>
      <c r="R165" s="23"/>
      <c r="S165" s="23"/>
    </row>
    <row r="166" spans="17:19">
      <c r="Q166" s="23"/>
      <c r="R166" s="23"/>
      <c r="S166" s="23"/>
    </row>
    <row r="167" spans="17:19">
      <c r="Q167" s="23"/>
      <c r="R167" s="23"/>
      <c r="S167" s="23"/>
    </row>
    <row r="168" spans="17:19">
      <c r="Q168" s="23"/>
      <c r="R168" s="23"/>
      <c r="S168" s="23"/>
    </row>
    <row r="169" spans="17:19">
      <c r="Q169" s="23"/>
      <c r="R169" s="23"/>
      <c r="S169" s="23"/>
    </row>
    <row r="170" spans="17:19">
      <c r="Q170" s="23"/>
      <c r="R170" s="23"/>
      <c r="S170" s="23"/>
    </row>
    <row r="171" spans="17:19">
      <c r="Q171" s="23"/>
      <c r="R171" s="23"/>
      <c r="S171" s="23"/>
    </row>
    <row r="172" spans="17:19">
      <c r="Q172" s="23"/>
      <c r="R172" s="23"/>
      <c r="S172" s="23"/>
    </row>
    <row r="173" spans="17:19">
      <c r="Q173" s="23"/>
      <c r="R173" s="23"/>
      <c r="S173" s="23"/>
    </row>
    <row r="174" spans="17:19">
      <c r="Q174" s="23"/>
      <c r="R174" s="23"/>
      <c r="S174" s="23"/>
    </row>
    <row r="175" spans="17:19">
      <c r="Q175" s="23"/>
      <c r="R175" s="23"/>
      <c r="S175" s="23"/>
    </row>
    <row r="176" spans="17:19">
      <c r="Q176" s="23"/>
      <c r="R176" s="23"/>
      <c r="S176" s="23"/>
    </row>
    <row r="177" spans="17:19">
      <c r="Q177" s="23"/>
      <c r="R177" s="23"/>
      <c r="S177" s="23"/>
    </row>
    <row r="178" spans="17:19">
      <c r="Q178" s="23"/>
      <c r="R178" s="23"/>
      <c r="S178" s="23"/>
    </row>
    <row r="179" spans="17:19">
      <c r="Q179" s="23"/>
      <c r="R179" s="23"/>
      <c r="S179" s="23"/>
    </row>
    <row r="180" spans="17:19">
      <c r="Q180" s="23"/>
      <c r="R180" s="23"/>
      <c r="S180" s="23"/>
    </row>
    <row r="181" spans="17:19">
      <c r="Q181" s="23"/>
      <c r="R181" s="23"/>
      <c r="S181" s="23"/>
    </row>
    <row r="182" spans="17:19">
      <c r="Q182" s="23"/>
      <c r="R182" s="23"/>
      <c r="S182" s="23"/>
    </row>
    <row r="183" spans="17:19">
      <c r="Q183" s="23"/>
      <c r="R183" s="23"/>
      <c r="S183" s="23"/>
    </row>
    <row r="184" spans="17:19">
      <c r="Q184" s="23"/>
      <c r="R184" s="23"/>
      <c r="S184" s="23"/>
    </row>
    <row r="185" spans="17:19">
      <c r="Q185" s="23"/>
      <c r="R185" s="23"/>
      <c r="S185" s="23"/>
    </row>
    <row r="186" spans="17:19">
      <c r="Q186" s="23"/>
      <c r="R186" s="23"/>
      <c r="S186" s="23"/>
    </row>
    <row r="187" spans="17:19">
      <c r="Q187" s="23"/>
      <c r="R187" s="23"/>
      <c r="S187" s="23"/>
    </row>
    <row r="188" spans="17:19">
      <c r="Q188" s="23"/>
      <c r="R188" s="23"/>
      <c r="S188" s="23"/>
    </row>
    <row r="189" spans="17:19">
      <c r="Q189" s="23"/>
      <c r="R189" s="23"/>
      <c r="S189" s="23"/>
    </row>
    <row r="190" spans="17:19">
      <c r="Q190" s="23"/>
      <c r="R190" s="23"/>
      <c r="S190" s="23"/>
    </row>
    <row r="191" spans="17:19">
      <c r="Q191" s="23"/>
      <c r="R191" s="23"/>
      <c r="S191" s="23"/>
    </row>
    <row r="192" spans="17:19">
      <c r="Q192" s="23"/>
      <c r="R192" s="23"/>
      <c r="S192" s="23"/>
    </row>
    <row r="193" spans="17:19">
      <c r="Q193" s="23"/>
      <c r="R193" s="23"/>
      <c r="S193" s="23"/>
    </row>
    <row r="194" spans="17:19">
      <c r="Q194" s="23"/>
      <c r="R194" s="23"/>
      <c r="S194" s="23"/>
    </row>
    <row r="195" spans="17:19">
      <c r="Q195" s="23"/>
      <c r="R195" s="23"/>
      <c r="S195" s="23"/>
    </row>
    <row r="196" spans="17:19">
      <c r="Q196" s="23"/>
      <c r="R196" s="23"/>
      <c r="S196" s="23"/>
    </row>
    <row r="197" spans="17:19">
      <c r="Q197" s="23"/>
      <c r="R197" s="23"/>
      <c r="S197" s="23"/>
    </row>
    <row r="198" spans="17:19">
      <c r="Q198" s="23"/>
      <c r="R198" s="23"/>
      <c r="S198" s="23"/>
    </row>
    <row r="199" spans="17:19">
      <c r="Q199" s="23"/>
      <c r="R199" s="23"/>
      <c r="S199" s="23"/>
    </row>
    <row r="200" spans="17:19">
      <c r="Q200" s="23"/>
      <c r="R200" s="23"/>
      <c r="S200" s="23"/>
    </row>
    <row r="201" spans="17:19">
      <c r="Q201" s="23"/>
      <c r="R201" s="23"/>
      <c r="S201" s="23"/>
    </row>
    <row r="202" spans="17:19">
      <c r="Q202" s="23"/>
      <c r="R202" s="23"/>
      <c r="S202" s="23"/>
    </row>
    <row r="203" spans="17:19">
      <c r="Q203" s="23"/>
      <c r="R203" s="23"/>
      <c r="S203" s="23"/>
    </row>
    <row r="204" spans="17:19">
      <c r="Q204" s="23"/>
      <c r="R204" s="23"/>
      <c r="S204" s="23"/>
    </row>
    <row r="205" spans="17:19">
      <c r="Q205" s="23"/>
      <c r="R205" s="23"/>
      <c r="S205" s="23"/>
    </row>
    <row r="206" spans="17:19">
      <c r="Q206" s="23"/>
      <c r="R206" s="23"/>
      <c r="S206" s="23"/>
    </row>
    <row r="207" spans="17:19">
      <c r="Q207" s="23"/>
      <c r="R207" s="23"/>
      <c r="S207" s="23"/>
    </row>
    <row r="208" spans="17:19">
      <c r="Q208" s="23"/>
      <c r="R208" s="23"/>
      <c r="S208" s="23"/>
    </row>
    <row r="209" spans="17:19">
      <c r="Q209" s="23"/>
      <c r="R209" s="23"/>
      <c r="S209" s="23"/>
    </row>
    <row r="210" spans="17:19">
      <c r="Q210" s="23"/>
      <c r="R210" s="23"/>
      <c r="S210" s="23"/>
    </row>
    <row r="211" spans="17:19">
      <c r="Q211" s="23"/>
      <c r="R211" s="23"/>
      <c r="S211" s="23"/>
    </row>
    <row r="212" spans="17:19">
      <c r="Q212" s="23"/>
      <c r="R212" s="23"/>
      <c r="S212" s="23"/>
    </row>
    <row r="213" spans="17:19">
      <c r="Q213" s="23"/>
      <c r="R213" s="23"/>
      <c r="S213" s="23"/>
    </row>
    <row r="214" spans="17:19">
      <c r="Q214" s="23"/>
      <c r="R214" s="23"/>
      <c r="S214" s="23"/>
    </row>
    <row r="215" spans="17:19">
      <c r="Q215" s="23"/>
      <c r="R215" s="23"/>
      <c r="S215" s="23"/>
    </row>
    <row r="216" spans="17:19">
      <c r="Q216" s="23"/>
      <c r="R216" s="23"/>
      <c r="S216" s="23"/>
    </row>
    <row r="217" spans="17:19">
      <c r="Q217" s="23"/>
      <c r="R217" s="23"/>
      <c r="S217" s="23"/>
    </row>
    <row r="218" spans="17:19">
      <c r="Q218" s="23"/>
      <c r="R218" s="23"/>
      <c r="S218" s="23"/>
    </row>
    <row r="219" spans="17:19">
      <c r="Q219" s="23"/>
      <c r="R219" s="23"/>
      <c r="S219" s="23"/>
    </row>
    <row r="220" spans="17:19">
      <c r="Q220" s="23"/>
      <c r="R220" s="23"/>
      <c r="S220" s="23"/>
    </row>
    <row r="221" spans="17:19">
      <c r="Q221" s="23"/>
      <c r="R221" s="23"/>
      <c r="S221" s="23"/>
    </row>
    <row r="222" spans="17:19">
      <c r="Q222" s="23"/>
      <c r="R222" s="23"/>
      <c r="S222" s="23"/>
    </row>
    <row r="223" spans="17:19">
      <c r="Q223" s="23"/>
      <c r="R223" s="23"/>
      <c r="S223" s="23"/>
    </row>
    <row r="224" spans="17:19">
      <c r="Q224" s="23"/>
      <c r="R224" s="23"/>
      <c r="S224" s="23"/>
    </row>
    <row r="225" spans="17:19">
      <c r="Q225" s="23"/>
      <c r="R225" s="23"/>
      <c r="S225" s="23"/>
    </row>
  </sheetData>
  <sheetProtection sheet="1" objects="1" scenarios="1"/>
  <mergeCells count="62">
    <mergeCell ref="A21:C21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1:B1"/>
    <mergeCell ref="D1:M1"/>
    <mergeCell ref="A6:C6"/>
    <mergeCell ref="B7:C7"/>
    <mergeCell ref="B8:C8"/>
    <mergeCell ref="N1:Q1"/>
    <mergeCell ref="A2:Q2"/>
    <mergeCell ref="A3:C4"/>
    <mergeCell ref="D3:D4"/>
    <mergeCell ref="E3:E4"/>
    <mergeCell ref="F3:L3"/>
    <mergeCell ref="M3:M4"/>
    <mergeCell ref="N3:N4"/>
    <mergeCell ref="O3:O4"/>
    <mergeCell ref="P3:Q3"/>
    <mergeCell ref="B33:C33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B43:C43"/>
    <mergeCell ref="A44:C44"/>
    <mergeCell ref="C56:F56"/>
    <mergeCell ref="B52:C52"/>
    <mergeCell ref="B53:C53"/>
    <mergeCell ref="A54:C54"/>
    <mergeCell ref="B46:C46"/>
    <mergeCell ref="B47:C47"/>
    <mergeCell ref="B48:C48"/>
    <mergeCell ref="B49:C49"/>
    <mergeCell ref="B50:C50"/>
    <mergeCell ref="B51:C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Ընդհանուր</vt:lpstr>
      <vt:lpstr> Արարատ և Վարյոց ձոր</vt:lpstr>
      <vt:lpstr>Արմավիր</vt:lpstr>
      <vt:lpstr>Արագածոտն</vt:lpstr>
      <vt:lpstr>Կոտայք</vt:lpstr>
      <vt:lpstr>Տավուշ</vt:lpstr>
      <vt:lpstr>Լոռի</vt:lpstr>
      <vt:lpstr>Սյունիք</vt:lpstr>
      <vt:lpstr>Գեղարքունիք</vt:lpstr>
      <vt:lpstr>Շիրակ</vt:lpstr>
      <vt:lpstr>Երևան քր. դ. </vt:lpstr>
      <vt:lpstr>Երևան քաղ. դ.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 Ohanyan</dc:creator>
  <cp:lastModifiedBy>Albert</cp:lastModifiedBy>
  <cp:lastPrinted>2022-11-16T07:12:29Z</cp:lastPrinted>
  <dcterms:created xsi:type="dcterms:W3CDTF">2016-12-27T06:33:24Z</dcterms:created>
  <dcterms:modified xsi:type="dcterms:W3CDTF">2025-01-31T13:17:57Z</dcterms:modified>
  <cp:contentStatus/>
</cp:coreProperties>
</file>