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30" tabRatio="904" firstSheet="25" activeTab="37"/>
  </bookViews>
  <sheets>
    <sheet name="Ընդհանուր" sheetId="58" state="hidden" r:id="rId1"/>
    <sheet name="Մ. Մարտիրոսյան" sheetId="57" r:id="rId2"/>
    <sheet name="Ջ. Հայրապետյան" sheetId="3" r:id="rId3"/>
    <sheet name="Կ. Ֆարխոյան" sheetId="17" r:id="rId4"/>
    <sheet name="Գ․ Գասպարյան" sheetId="18" r:id="rId5"/>
    <sheet name="Ս. Գզոգյան" sheetId="19" r:id="rId6"/>
    <sheet name="Ս․ Անդրեասյան" sheetId="20" r:id="rId7"/>
    <sheet name="Ա. Դանիելյան" sheetId="45" r:id="rId8"/>
    <sheet name="Գ. Պողոսյան" sheetId="29" r:id="rId9"/>
    <sheet name="Դ. Բալայան" sheetId="21" r:id="rId10"/>
    <sheet name="Ժ. Չիչոյան" sheetId="22" r:id="rId11"/>
    <sheet name="Ս. Յուզբաշյան" sheetId="15" r:id="rId12"/>
    <sheet name="Ա. Գաբրիելյան" sheetId="13" r:id="rId13"/>
    <sheet name="Լ․Եդիգարյան" sheetId="12" r:id="rId14"/>
    <sheet name=" Արշ. Մաթևոսյան" sheetId="46" r:id="rId15"/>
    <sheet name="Ն. Բաղդասարյան" sheetId="23" r:id="rId16"/>
    <sheet name="Ա.Կարապետյան" sheetId="24" r:id="rId17"/>
    <sheet name="Ա. Հովհաննիսյան" sheetId="25" r:id="rId18"/>
    <sheet name="Հ. Մանուկյան" sheetId="26" r:id="rId19"/>
    <sheet name="Վ. Մելիքյան" sheetId="27" r:id="rId20"/>
    <sheet name="Գ.Աբելյան" sheetId="30" r:id="rId21"/>
    <sheet name="Մ. Շահվերդյան" sheetId="31" r:id="rId22"/>
    <sheet name="Հ.Ավագյան" sheetId="49" r:id="rId23"/>
    <sheet name="Վ. Լ. Գրիգորյան" sheetId="32" r:id="rId24"/>
    <sheet name="Մ. Մելքոնյան" sheetId="33" r:id="rId25"/>
    <sheet name="Ա. Մելիքսեթյան" sheetId="28" r:id="rId26"/>
    <sheet name="Գևորգ Պողոսյան" sheetId="34" r:id="rId27"/>
    <sheet name="Է․Ավագյան" sheetId="35" r:id="rId28"/>
    <sheet name="Տ. Ոսկանյան" sheetId="37" r:id="rId29"/>
    <sheet name="Ռ. Սմբատյան" sheetId="38" r:id="rId30"/>
    <sheet name="Ա. Ասատրյան" sheetId="39" r:id="rId31"/>
    <sheet name="Մ. Արամյան" sheetId="40" r:id="rId32"/>
    <sheet name="Մ. Արզումանյան" sheetId="41" r:id="rId33"/>
    <sheet name="Վ.Ջիվանյան" sheetId="56" r:id="rId34"/>
    <sheet name="Տ.Մուրադյան" sheetId="54" r:id="rId35"/>
    <sheet name=" Ռազ. Մարիկյան " sheetId="53" r:id="rId36"/>
    <sheet name="Դ.Արղամանյան" sheetId="50" r:id="rId37"/>
    <sheet name="է. Մկրտչյան" sheetId="4" r:id="rId38"/>
  </sheets>
  <calcPr calcId="162913"/>
</workbook>
</file>

<file path=xl/calcChain.xml><?xml version="1.0" encoding="utf-8"?>
<calcChain xmlns="http://schemas.openxmlformats.org/spreadsheetml/2006/main">
  <c r="N54" i="58" l="1"/>
  <c r="M25" i="58"/>
  <c r="M22" i="58"/>
  <c r="M12" i="58"/>
  <c r="M8" i="58"/>
  <c r="M6" i="19"/>
  <c r="M9" i="58"/>
  <c r="M12" i="19"/>
  <c r="M21" i="19"/>
  <c r="M29" i="19"/>
  <c r="M44" i="19"/>
  <c r="E29" i="19"/>
  <c r="M54" i="4"/>
  <c r="F54" i="4"/>
  <c r="F54" i="50"/>
  <c r="F54" i="53"/>
  <c r="F54" i="54"/>
  <c r="F54" i="56"/>
  <c r="F54" i="41"/>
  <c r="F54" i="40"/>
  <c r="F54" i="39"/>
  <c r="F54" i="38"/>
  <c r="F54" i="37"/>
  <c r="F54" i="35"/>
  <c r="F54" i="34"/>
  <c r="F54" i="28"/>
  <c r="F54" i="33"/>
  <c r="F54" i="32"/>
  <c r="F54" i="49"/>
  <c r="F54" i="27"/>
  <c r="F54" i="26"/>
  <c r="F54" i="25"/>
  <c r="F54" i="24"/>
  <c r="F54" i="23"/>
  <c r="F54" i="46"/>
  <c r="F54" i="12"/>
  <c r="F54" i="13"/>
  <c r="F54" i="15"/>
  <c r="F54" i="22"/>
  <c r="F54" i="21"/>
  <c r="F54" i="29"/>
  <c r="F54" i="45"/>
  <c r="F54" i="20"/>
  <c r="D54" i="58"/>
  <c r="E6" i="19"/>
  <c r="E54" i="19"/>
  <c r="E12" i="19"/>
  <c r="E21" i="19"/>
  <c r="E42" i="19"/>
  <c r="E44" i="19"/>
  <c r="E44" i="18"/>
  <c r="E54" i="18"/>
  <c r="G54" i="58"/>
  <c r="E44" i="17"/>
  <c r="F44" i="17"/>
  <c r="G44" i="17"/>
  <c r="H44" i="17"/>
  <c r="I44" i="17"/>
  <c r="J44" i="17"/>
  <c r="K44" i="17"/>
  <c r="L44" i="17"/>
  <c r="M44" i="17"/>
  <c r="N44" i="17"/>
  <c r="D44" i="17"/>
  <c r="M54" i="19" l="1"/>
  <c r="E54" i="17" l="1"/>
  <c r="E54" i="3"/>
  <c r="E44" i="58"/>
  <c r="N54" i="29"/>
  <c r="F54" i="58"/>
  <c r="D6" i="58"/>
  <c r="F44" i="37"/>
  <c r="E54" i="37"/>
  <c r="E12" i="37"/>
  <c r="E21" i="37"/>
  <c r="E29" i="37"/>
  <c r="E44" i="37"/>
  <c r="D44" i="37"/>
  <c r="N44" i="37"/>
  <c r="N54" i="37"/>
  <c r="D54" i="49"/>
  <c r="F6" i="58" l="1"/>
  <c r="F12" i="58"/>
  <c r="F21" i="58"/>
  <c r="F29" i="58"/>
  <c r="F44" i="58"/>
  <c r="M54" i="3"/>
  <c r="G54" i="3"/>
  <c r="F54" i="3"/>
  <c r="D54" i="3"/>
  <c r="E13" i="58" l="1"/>
  <c r="F13" i="58"/>
  <c r="G13" i="58"/>
  <c r="H13" i="58"/>
  <c r="I13" i="58"/>
  <c r="J13" i="58"/>
  <c r="K13" i="58"/>
  <c r="L13" i="58"/>
  <c r="M13" i="58"/>
  <c r="N13" i="58"/>
  <c r="O13" i="58"/>
  <c r="P13" i="58"/>
  <c r="Q13" i="58"/>
  <c r="R13" i="58"/>
  <c r="S13" i="58"/>
  <c r="T13" i="58"/>
  <c r="N6" i="4"/>
  <c r="E21" i="53"/>
  <c r="M6" i="41"/>
  <c r="N12" i="4"/>
  <c r="N21" i="4"/>
  <c r="N29" i="4"/>
  <c r="N44" i="4"/>
  <c r="M54" i="30"/>
  <c r="N29" i="18" l="1"/>
  <c r="N44" i="18"/>
  <c r="M29" i="17"/>
  <c r="M21" i="17"/>
  <c r="T44" i="38" l="1"/>
  <c r="S44" i="38"/>
  <c r="R44" i="38"/>
  <c r="Q44" i="38"/>
  <c r="P44" i="38"/>
  <c r="O44" i="38"/>
  <c r="N44" i="38"/>
  <c r="M44" i="38"/>
  <c r="L44" i="38"/>
  <c r="K44" i="38"/>
  <c r="J44" i="38"/>
  <c r="I44" i="38"/>
  <c r="H44" i="38"/>
  <c r="G44" i="38"/>
  <c r="F44" i="38"/>
  <c r="E44" i="38"/>
  <c r="D44" i="38"/>
  <c r="T42" i="38"/>
  <c r="S42" i="38"/>
  <c r="R42" i="38"/>
  <c r="Q42" i="38"/>
  <c r="P42" i="38"/>
  <c r="O42" i="38"/>
  <c r="N42" i="38"/>
  <c r="M42" i="38"/>
  <c r="L42" i="38"/>
  <c r="K42" i="38"/>
  <c r="J42" i="38"/>
  <c r="I42" i="38"/>
  <c r="H42" i="38"/>
  <c r="G42" i="38"/>
  <c r="F42" i="38"/>
  <c r="E42" i="38"/>
  <c r="E42" i="58" s="1"/>
  <c r="E54" i="58" s="1"/>
  <c r="D42" i="38"/>
  <c r="T29" i="38"/>
  <c r="S29" i="38"/>
  <c r="R29" i="38"/>
  <c r="Q29" i="38"/>
  <c r="P29" i="38"/>
  <c r="O29" i="38"/>
  <c r="N29" i="38"/>
  <c r="M29" i="38"/>
  <c r="L29" i="38"/>
  <c r="K29" i="38"/>
  <c r="J29" i="38"/>
  <c r="I29" i="38"/>
  <c r="H29" i="38"/>
  <c r="G29" i="38"/>
  <c r="F29" i="38"/>
  <c r="E29" i="38"/>
  <c r="D29" i="38"/>
  <c r="T21" i="38"/>
  <c r="S21" i="38"/>
  <c r="R21" i="38"/>
  <c r="Q21" i="38"/>
  <c r="P21" i="38"/>
  <c r="O21" i="38"/>
  <c r="N21" i="38"/>
  <c r="M21" i="38"/>
  <c r="L21" i="38"/>
  <c r="K21" i="38"/>
  <c r="J21" i="38"/>
  <c r="I21" i="38"/>
  <c r="H21" i="38"/>
  <c r="G21" i="38"/>
  <c r="F21" i="38"/>
  <c r="E21" i="38"/>
  <c r="D21" i="38"/>
  <c r="T12" i="38"/>
  <c r="S12" i="38"/>
  <c r="R12" i="38"/>
  <c r="Q12" i="38"/>
  <c r="P12" i="38"/>
  <c r="O12" i="38"/>
  <c r="N12" i="38"/>
  <c r="M12" i="38"/>
  <c r="L12" i="38"/>
  <c r="K12" i="38"/>
  <c r="J12" i="38"/>
  <c r="I12" i="38"/>
  <c r="H12" i="38"/>
  <c r="G12" i="38"/>
  <c r="F12" i="38"/>
  <c r="E12" i="38"/>
  <c r="D12" i="38"/>
  <c r="T6" i="38"/>
  <c r="S6" i="38"/>
  <c r="S54" i="38" s="1"/>
  <c r="R6" i="38"/>
  <c r="Q6" i="38"/>
  <c r="Q54" i="38" s="1"/>
  <c r="P6" i="38"/>
  <c r="P54" i="38" s="1"/>
  <c r="O6" i="38"/>
  <c r="N6" i="38"/>
  <c r="M6" i="38"/>
  <c r="L6" i="38"/>
  <c r="K6" i="38"/>
  <c r="J6" i="38"/>
  <c r="I6" i="38"/>
  <c r="H6" i="38"/>
  <c r="G6" i="38"/>
  <c r="F6" i="38"/>
  <c r="E6" i="38"/>
  <c r="D6" i="38"/>
  <c r="T44" i="37"/>
  <c r="S44" i="37"/>
  <c r="R44" i="37"/>
  <c r="Q44" i="37"/>
  <c r="P44" i="37"/>
  <c r="O44" i="37"/>
  <c r="M44" i="37"/>
  <c r="L44" i="37"/>
  <c r="K44" i="37"/>
  <c r="J44" i="37"/>
  <c r="I44" i="37"/>
  <c r="H44" i="37"/>
  <c r="G44" i="37"/>
  <c r="T42" i="37"/>
  <c r="S42" i="37"/>
  <c r="R42" i="37"/>
  <c r="Q42" i="37"/>
  <c r="P42" i="37"/>
  <c r="O42" i="37"/>
  <c r="N42" i="37"/>
  <c r="M42" i="37"/>
  <c r="L42" i="37"/>
  <c r="K42" i="37"/>
  <c r="J42" i="37"/>
  <c r="I42" i="37"/>
  <c r="H42" i="37"/>
  <c r="G42" i="37"/>
  <c r="F42" i="37"/>
  <c r="E42" i="37"/>
  <c r="D42" i="37"/>
  <c r="T29" i="37"/>
  <c r="S29" i="37"/>
  <c r="R29" i="37"/>
  <c r="Q29" i="37"/>
  <c r="P29" i="37"/>
  <c r="O29" i="37"/>
  <c r="N29" i="37"/>
  <c r="M29" i="37"/>
  <c r="L29" i="37"/>
  <c r="K29" i="37"/>
  <c r="J29" i="37"/>
  <c r="I29" i="37"/>
  <c r="H29" i="37"/>
  <c r="G29" i="37"/>
  <c r="F29" i="37"/>
  <c r="D29" i="37"/>
  <c r="T21" i="37"/>
  <c r="S21" i="37"/>
  <c r="R21" i="37"/>
  <c r="Q21" i="37"/>
  <c r="P21" i="37"/>
  <c r="O21" i="37"/>
  <c r="N21" i="37"/>
  <c r="M21" i="37"/>
  <c r="L21" i="37"/>
  <c r="K21" i="37"/>
  <c r="J21" i="37"/>
  <c r="I21" i="37"/>
  <c r="H21" i="37"/>
  <c r="G21" i="37"/>
  <c r="F21" i="37"/>
  <c r="D21" i="37"/>
  <c r="T12" i="37"/>
  <c r="S12" i="37"/>
  <c r="R12" i="37"/>
  <c r="Q12" i="37"/>
  <c r="P12" i="37"/>
  <c r="O12" i="37"/>
  <c r="N12" i="37"/>
  <c r="M12" i="37"/>
  <c r="L12" i="37"/>
  <c r="K12" i="37"/>
  <c r="J12" i="37"/>
  <c r="I12" i="37"/>
  <c r="H12" i="37"/>
  <c r="G12" i="37"/>
  <c r="F12" i="37"/>
  <c r="D12" i="37"/>
  <c r="T6" i="37"/>
  <c r="T54" i="37" s="1"/>
  <c r="S6" i="37"/>
  <c r="R6" i="37"/>
  <c r="R54" i="37" s="1"/>
  <c r="Q6" i="37"/>
  <c r="Q54" i="37" s="1"/>
  <c r="P6" i="37"/>
  <c r="O6" i="37"/>
  <c r="N6" i="37"/>
  <c r="M6" i="37"/>
  <c r="L6" i="37"/>
  <c r="K6" i="37"/>
  <c r="J6" i="37"/>
  <c r="I6" i="37"/>
  <c r="H6" i="37"/>
  <c r="H54" i="37" s="1"/>
  <c r="G6" i="37"/>
  <c r="F6" i="37"/>
  <c r="E6" i="37"/>
  <c r="D6" i="37"/>
  <c r="S54" i="45"/>
  <c r="T44" i="22"/>
  <c r="S44" i="22"/>
  <c r="R44" i="22"/>
  <c r="Q44" i="22"/>
  <c r="P44" i="22"/>
  <c r="O44" i="22"/>
  <c r="N44" i="22"/>
  <c r="M44" i="22"/>
  <c r="L44" i="22"/>
  <c r="K44" i="22"/>
  <c r="J44" i="22"/>
  <c r="I44" i="22"/>
  <c r="H44" i="22"/>
  <c r="G44" i="22"/>
  <c r="F44" i="22"/>
  <c r="E44" i="22"/>
  <c r="D44" i="22"/>
  <c r="T42" i="22"/>
  <c r="S42" i="22"/>
  <c r="R42" i="22"/>
  <c r="Q42" i="22"/>
  <c r="P42" i="22"/>
  <c r="O42" i="22"/>
  <c r="N42" i="22"/>
  <c r="M42" i="22"/>
  <c r="L42" i="22"/>
  <c r="K42" i="22"/>
  <c r="J42" i="22"/>
  <c r="I42" i="22"/>
  <c r="H42" i="22"/>
  <c r="G42" i="22"/>
  <c r="F42" i="22"/>
  <c r="E42" i="22"/>
  <c r="D42" i="22"/>
  <c r="T29" i="22"/>
  <c r="S29" i="22"/>
  <c r="R29" i="22"/>
  <c r="Q29" i="22"/>
  <c r="P29" i="22"/>
  <c r="O29" i="22"/>
  <c r="N29" i="22"/>
  <c r="M29" i="22"/>
  <c r="L29" i="22"/>
  <c r="K29" i="22"/>
  <c r="J29" i="22"/>
  <c r="I29" i="22"/>
  <c r="H29" i="22"/>
  <c r="G29" i="22"/>
  <c r="F29" i="22"/>
  <c r="E29" i="22"/>
  <c r="D29" i="22"/>
  <c r="T21" i="22"/>
  <c r="S21" i="22"/>
  <c r="R21" i="22"/>
  <c r="Q21" i="22"/>
  <c r="P21" i="22"/>
  <c r="O21" i="22"/>
  <c r="N21" i="22"/>
  <c r="M21" i="22"/>
  <c r="L21" i="22"/>
  <c r="K21" i="22"/>
  <c r="J21" i="22"/>
  <c r="I21" i="22"/>
  <c r="H21" i="22"/>
  <c r="G21" i="22"/>
  <c r="F21" i="22"/>
  <c r="E21" i="22"/>
  <c r="D21" i="22"/>
  <c r="T12" i="22"/>
  <c r="S12" i="22"/>
  <c r="R12" i="22"/>
  <c r="Q12" i="22"/>
  <c r="Q54" i="22" s="1"/>
  <c r="P12" i="22"/>
  <c r="O12" i="22"/>
  <c r="N12" i="22"/>
  <c r="M12" i="22"/>
  <c r="L12" i="22"/>
  <c r="K12" i="22"/>
  <c r="J12" i="22"/>
  <c r="I12" i="22"/>
  <c r="H12" i="22"/>
  <c r="G12" i="22"/>
  <c r="F12" i="22"/>
  <c r="E12" i="22"/>
  <c r="D12" i="22"/>
  <c r="T6" i="22"/>
  <c r="S6" i="22"/>
  <c r="R6" i="22"/>
  <c r="Q6" i="22"/>
  <c r="P6" i="22"/>
  <c r="O6" i="22"/>
  <c r="N6" i="22"/>
  <c r="M6" i="22"/>
  <c r="L6" i="22"/>
  <c r="K6" i="22"/>
  <c r="J6" i="22"/>
  <c r="I6" i="22"/>
  <c r="H6" i="22"/>
  <c r="G6" i="22"/>
  <c r="F6" i="22"/>
  <c r="E6" i="22"/>
  <c r="D6" i="22"/>
  <c r="T44" i="29"/>
  <c r="S44" i="29"/>
  <c r="R44" i="29"/>
  <c r="Q44" i="29"/>
  <c r="P44" i="29"/>
  <c r="O44" i="29"/>
  <c r="N44" i="29"/>
  <c r="M44" i="29"/>
  <c r="L44" i="29"/>
  <c r="K44" i="29"/>
  <c r="J44" i="29"/>
  <c r="I44" i="29"/>
  <c r="H44" i="29"/>
  <c r="G44" i="29"/>
  <c r="F44" i="29"/>
  <c r="E44" i="29"/>
  <c r="D44" i="29"/>
  <c r="T42" i="29"/>
  <c r="S42" i="29"/>
  <c r="R42" i="29"/>
  <c r="Q42" i="29"/>
  <c r="P42" i="29"/>
  <c r="O42" i="29"/>
  <c r="N42" i="29"/>
  <c r="M42" i="29"/>
  <c r="L42" i="29"/>
  <c r="K42" i="29"/>
  <c r="J42" i="29"/>
  <c r="I42" i="29"/>
  <c r="H42" i="29"/>
  <c r="G42" i="29"/>
  <c r="F42" i="29"/>
  <c r="E42" i="29"/>
  <c r="D42" i="29"/>
  <c r="T29" i="29"/>
  <c r="S29" i="29"/>
  <c r="R29" i="29"/>
  <c r="Q29" i="29"/>
  <c r="P29" i="29"/>
  <c r="O29" i="29"/>
  <c r="N29" i="29"/>
  <c r="M29" i="29"/>
  <c r="L29" i="29"/>
  <c r="K29" i="29"/>
  <c r="J29" i="29"/>
  <c r="I29" i="29"/>
  <c r="H29" i="29"/>
  <c r="G29" i="29"/>
  <c r="F29" i="29"/>
  <c r="E29" i="29"/>
  <c r="D29" i="29"/>
  <c r="T21" i="29"/>
  <c r="S21" i="29"/>
  <c r="R21" i="29"/>
  <c r="Q21" i="29"/>
  <c r="P21" i="29"/>
  <c r="O21" i="29"/>
  <c r="N21" i="29"/>
  <c r="M21" i="29"/>
  <c r="L21" i="29"/>
  <c r="K21" i="29"/>
  <c r="J21" i="29"/>
  <c r="I21" i="29"/>
  <c r="H21" i="29"/>
  <c r="G21" i="29"/>
  <c r="F21" i="29"/>
  <c r="E21" i="29"/>
  <c r="D21" i="29"/>
  <c r="T12" i="29"/>
  <c r="S12" i="29"/>
  <c r="R12" i="29"/>
  <c r="Q12" i="29"/>
  <c r="P12" i="29"/>
  <c r="O12" i="29"/>
  <c r="N12" i="29"/>
  <c r="M12" i="29"/>
  <c r="L12" i="29"/>
  <c r="K12" i="29"/>
  <c r="J12" i="29"/>
  <c r="I12" i="29"/>
  <c r="H12" i="29"/>
  <c r="G12" i="29"/>
  <c r="F12" i="29"/>
  <c r="E12" i="29"/>
  <c r="D12" i="29"/>
  <c r="T6" i="29"/>
  <c r="T54" i="29" s="1"/>
  <c r="S6" i="29"/>
  <c r="R6" i="29"/>
  <c r="Q6" i="29"/>
  <c r="P6" i="29"/>
  <c r="O6" i="29"/>
  <c r="N6" i="29"/>
  <c r="M6" i="29"/>
  <c r="L6" i="29"/>
  <c r="K6" i="29"/>
  <c r="J6" i="29"/>
  <c r="I6" i="29"/>
  <c r="H6" i="29"/>
  <c r="G6" i="29"/>
  <c r="F6" i="29"/>
  <c r="E6" i="29"/>
  <c r="D6" i="29"/>
  <c r="D54" i="29" s="1"/>
  <c r="T44" i="45"/>
  <c r="S44" i="45"/>
  <c r="R44" i="45"/>
  <c r="Q44" i="45"/>
  <c r="P44" i="45"/>
  <c r="O44" i="45"/>
  <c r="N44" i="45"/>
  <c r="M44" i="45"/>
  <c r="L44" i="45"/>
  <c r="K44" i="45"/>
  <c r="J44" i="45"/>
  <c r="I44" i="45"/>
  <c r="H44" i="45"/>
  <c r="G44" i="45"/>
  <c r="F44" i="45"/>
  <c r="E44" i="45"/>
  <c r="D44" i="45"/>
  <c r="T42" i="45"/>
  <c r="S42" i="45"/>
  <c r="R42" i="45"/>
  <c r="Q42" i="45"/>
  <c r="P42" i="45"/>
  <c r="O42" i="45"/>
  <c r="N42" i="45"/>
  <c r="M42" i="45"/>
  <c r="L42" i="45"/>
  <c r="K42" i="45"/>
  <c r="J42" i="45"/>
  <c r="I42" i="45"/>
  <c r="H42" i="45"/>
  <c r="G42" i="45"/>
  <c r="F42" i="45"/>
  <c r="E42" i="45"/>
  <c r="D42" i="45"/>
  <c r="T29" i="45"/>
  <c r="S29" i="45"/>
  <c r="R29" i="45"/>
  <c r="Q29" i="45"/>
  <c r="P29" i="45"/>
  <c r="O29" i="45"/>
  <c r="N29" i="45"/>
  <c r="M29" i="45"/>
  <c r="L29" i="45"/>
  <c r="K29" i="45"/>
  <c r="J29" i="45"/>
  <c r="I29" i="45"/>
  <c r="H29" i="45"/>
  <c r="G29" i="45"/>
  <c r="F29" i="45"/>
  <c r="E29" i="45"/>
  <c r="D29" i="45"/>
  <c r="T21" i="45"/>
  <c r="S21" i="45"/>
  <c r="R21" i="45"/>
  <c r="Q21" i="45"/>
  <c r="P21" i="45"/>
  <c r="O21" i="45"/>
  <c r="N21" i="45"/>
  <c r="M21" i="45"/>
  <c r="L21" i="45"/>
  <c r="K21" i="45"/>
  <c r="J21" i="45"/>
  <c r="I21" i="45"/>
  <c r="H21" i="45"/>
  <c r="G21" i="45"/>
  <c r="F21" i="45"/>
  <c r="E21" i="45"/>
  <c r="D21" i="45"/>
  <c r="T12" i="45"/>
  <c r="S12" i="45"/>
  <c r="R12" i="45"/>
  <c r="Q12" i="45"/>
  <c r="P12" i="45"/>
  <c r="O12" i="45"/>
  <c r="N12" i="45"/>
  <c r="M12" i="45"/>
  <c r="L12" i="45"/>
  <c r="K12" i="45"/>
  <c r="J12" i="45"/>
  <c r="I12" i="45"/>
  <c r="H12" i="45"/>
  <c r="G12" i="45"/>
  <c r="F12" i="45"/>
  <c r="E12" i="45"/>
  <c r="D12" i="45"/>
  <c r="T6" i="45"/>
  <c r="S6" i="45"/>
  <c r="R6" i="45"/>
  <c r="Q6" i="45"/>
  <c r="P6" i="45"/>
  <c r="O6" i="45"/>
  <c r="N6" i="45"/>
  <c r="M6" i="45"/>
  <c r="L6" i="45"/>
  <c r="K6" i="45"/>
  <c r="J6" i="45"/>
  <c r="I6" i="45"/>
  <c r="H6" i="45"/>
  <c r="G6" i="45"/>
  <c r="F6" i="45"/>
  <c r="E6" i="45"/>
  <c r="D6" i="45"/>
  <c r="T44" i="20"/>
  <c r="S44" i="20"/>
  <c r="R44" i="20"/>
  <c r="Q44" i="20"/>
  <c r="P44" i="20"/>
  <c r="O44" i="20"/>
  <c r="N44" i="20"/>
  <c r="M44" i="20"/>
  <c r="L44" i="20"/>
  <c r="K44" i="20"/>
  <c r="J44" i="20"/>
  <c r="I44" i="20"/>
  <c r="H44" i="20"/>
  <c r="G44" i="20"/>
  <c r="F44" i="20"/>
  <c r="E44" i="20"/>
  <c r="D44" i="20"/>
  <c r="T42" i="20"/>
  <c r="S42" i="20"/>
  <c r="R42" i="20"/>
  <c r="Q42" i="20"/>
  <c r="P42" i="20"/>
  <c r="O42" i="20"/>
  <c r="N42" i="20"/>
  <c r="M42" i="20"/>
  <c r="L42" i="20"/>
  <c r="K42" i="20"/>
  <c r="J42" i="20"/>
  <c r="I42" i="20"/>
  <c r="H42" i="20"/>
  <c r="G42" i="20"/>
  <c r="F42" i="20"/>
  <c r="E42" i="20"/>
  <c r="D42" i="20"/>
  <c r="T29" i="20"/>
  <c r="S29" i="20"/>
  <c r="R29" i="20"/>
  <c r="Q29" i="20"/>
  <c r="P29" i="20"/>
  <c r="O29" i="20"/>
  <c r="N29" i="20"/>
  <c r="M29" i="20"/>
  <c r="L29" i="20"/>
  <c r="K29" i="20"/>
  <c r="J29" i="20"/>
  <c r="I29" i="20"/>
  <c r="H29" i="20"/>
  <c r="G29" i="20"/>
  <c r="F29" i="20"/>
  <c r="E29" i="20"/>
  <c r="D29" i="20"/>
  <c r="T21" i="20"/>
  <c r="S21" i="20"/>
  <c r="R21" i="20"/>
  <c r="Q21" i="20"/>
  <c r="P21" i="20"/>
  <c r="O21" i="20"/>
  <c r="N21" i="20"/>
  <c r="M21" i="20"/>
  <c r="L21" i="20"/>
  <c r="K21" i="20"/>
  <c r="J21" i="20"/>
  <c r="I21" i="20"/>
  <c r="H21" i="20"/>
  <c r="G21" i="20"/>
  <c r="F21" i="20"/>
  <c r="E21" i="20"/>
  <c r="D21" i="20"/>
  <c r="T12" i="20"/>
  <c r="S12" i="20"/>
  <c r="R12" i="20"/>
  <c r="Q12" i="20"/>
  <c r="P12" i="20"/>
  <c r="O12" i="20"/>
  <c r="N12" i="20"/>
  <c r="M12" i="20"/>
  <c r="L12" i="20"/>
  <c r="K12" i="20"/>
  <c r="J12" i="20"/>
  <c r="I12" i="20"/>
  <c r="H12" i="20"/>
  <c r="G12" i="20"/>
  <c r="F12" i="20"/>
  <c r="E12" i="20"/>
  <c r="D12" i="20"/>
  <c r="T6" i="20"/>
  <c r="S6" i="20"/>
  <c r="R6" i="20"/>
  <c r="Q6" i="20"/>
  <c r="Q54" i="20" s="1"/>
  <c r="P6" i="20"/>
  <c r="O6" i="20"/>
  <c r="O54" i="20" s="1"/>
  <c r="N6" i="20"/>
  <c r="M6" i="20"/>
  <c r="L6" i="20"/>
  <c r="K6" i="20"/>
  <c r="J6" i="20"/>
  <c r="I6" i="20"/>
  <c r="H6" i="20"/>
  <c r="G6" i="20"/>
  <c r="F6" i="20"/>
  <c r="E6" i="20"/>
  <c r="D6" i="20"/>
  <c r="T44" i="19"/>
  <c r="S44" i="19"/>
  <c r="R44" i="19"/>
  <c r="Q44" i="19"/>
  <c r="P44" i="19"/>
  <c r="O44" i="19"/>
  <c r="N44" i="19"/>
  <c r="L44" i="19"/>
  <c r="K44" i="19"/>
  <c r="J44" i="19"/>
  <c r="I44" i="19"/>
  <c r="H44" i="19"/>
  <c r="G44" i="19"/>
  <c r="F44" i="19"/>
  <c r="D44" i="19"/>
  <c r="T42" i="19"/>
  <c r="S42" i="19"/>
  <c r="R42" i="19"/>
  <c r="Q42" i="19"/>
  <c r="P42" i="19"/>
  <c r="O42" i="19"/>
  <c r="N42" i="19"/>
  <c r="M42" i="19"/>
  <c r="L42" i="19"/>
  <c r="K42" i="19"/>
  <c r="J42" i="19"/>
  <c r="I42" i="19"/>
  <c r="H42" i="19"/>
  <c r="G42" i="19"/>
  <c r="F42" i="19"/>
  <c r="D42" i="19"/>
  <c r="T29" i="19"/>
  <c r="S29" i="19"/>
  <c r="R29" i="19"/>
  <c r="Q29" i="19"/>
  <c r="P29" i="19"/>
  <c r="O29" i="19"/>
  <c r="N29" i="19"/>
  <c r="L29" i="19"/>
  <c r="K29" i="19"/>
  <c r="J29" i="19"/>
  <c r="I29" i="19"/>
  <c r="H29" i="19"/>
  <c r="G29" i="19"/>
  <c r="F29" i="19"/>
  <c r="D29" i="19"/>
  <c r="T21" i="19"/>
  <c r="S21" i="19"/>
  <c r="R21" i="19"/>
  <c r="Q21" i="19"/>
  <c r="P21" i="19"/>
  <c r="O21" i="19"/>
  <c r="N21" i="19"/>
  <c r="L21" i="19"/>
  <c r="K21" i="19"/>
  <c r="J21" i="19"/>
  <c r="I21" i="19"/>
  <c r="H21" i="19"/>
  <c r="G21" i="19"/>
  <c r="F21" i="19"/>
  <c r="D21" i="19"/>
  <c r="T12" i="19"/>
  <c r="S12" i="19"/>
  <c r="R12" i="19"/>
  <c r="Q12" i="19"/>
  <c r="P12" i="19"/>
  <c r="O12" i="19"/>
  <c r="N12" i="19"/>
  <c r="L12" i="19"/>
  <c r="K12" i="19"/>
  <c r="J12" i="19"/>
  <c r="I12" i="19"/>
  <c r="H12" i="19"/>
  <c r="G12" i="19"/>
  <c r="F12" i="19"/>
  <c r="D12" i="19"/>
  <c r="T6" i="19"/>
  <c r="S6" i="19"/>
  <c r="R6" i="19"/>
  <c r="Q6" i="19"/>
  <c r="Q54" i="19" s="1"/>
  <c r="P6" i="19"/>
  <c r="P54" i="19" s="1"/>
  <c r="O6" i="19"/>
  <c r="O54" i="19" s="1"/>
  <c r="N6" i="19"/>
  <c r="L6" i="19"/>
  <c r="K6" i="19"/>
  <c r="J6" i="19"/>
  <c r="I6" i="19"/>
  <c r="H6" i="19"/>
  <c r="H54" i="19" s="1"/>
  <c r="G6" i="19"/>
  <c r="F6" i="19"/>
  <c r="D6" i="19"/>
  <c r="T42" i="17"/>
  <c r="S42" i="17"/>
  <c r="R42" i="17"/>
  <c r="Q42" i="17"/>
  <c r="P42" i="17"/>
  <c r="O42" i="17"/>
  <c r="N42" i="17"/>
  <c r="M42" i="17"/>
  <c r="L42" i="17"/>
  <c r="K42" i="17"/>
  <c r="J42" i="17"/>
  <c r="I42" i="17"/>
  <c r="H42" i="17"/>
  <c r="G42" i="17"/>
  <c r="F42" i="17"/>
  <c r="E42" i="17"/>
  <c r="D42" i="17"/>
  <c r="T29" i="17"/>
  <c r="S29" i="17"/>
  <c r="R29" i="17"/>
  <c r="Q29" i="17"/>
  <c r="P29" i="17"/>
  <c r="O29" i="17"/>
  <c r="N29" i="17"/>
  <c r="L29" i="17"/>
  <c r="K29" i="17"/>
  <c r="J29" i="17"/>
  <c r="I29" i="17"/>
  <c r="H29" i="17"/>
  <c r="G29" i="17"/>
  <c r="F29" i="17"/>
  <c r="E29" i="17"/>
  <c r="D29" i="17"/>
  <c r="T21" i="17"/>
  <c r="S21" i="17"/>
  <c r="R21" i="17"/>
  <c r="Q21" i="17"/>
  <c r="P21" i="17"/>
  <c r="O21" i="17"/>
  <c r="N21" i="17"/>
  <c r="L21" i="17"/>
  <c r="K21" i="17"/>
  <c r="J21" i="17"/>
  <c r="I21" i="17"/>
  <c r="H21" i="17"/>
  <c r="G21" i="17"/>
  <c r="F21" i="17"/>
  <c r="E21" i="17"/>
  <c r="D21" i="17"/>
  <c r="T12" i="17"/>
  <c r="S12" i="17"/>
  <c r="R12" i="17"/>
  <c r="Q12" i="17"/>
  <c r="P12" i="17"/>
  <c r="O12" i="17"/>
  <c r="N12" i="17"/>
  <c r="M12" i="17"/>
  <c r="L12" i="17"/>
  <c r="K12" i="17"/>
  <c r="J12" i="17"/>
  <c r="I12" i="17"/>
  <c r="H12" i="17"/>
  <c r="G12" i="17"/>
  <c r="F12" i="17"/>
  <c r="E12" i="17"/>
  <c r="D12" i="17"/>
  <c r="T6" i="17"/>
  <c r="S6" i="17"/>
  <c r="R6" i="17"/>
  <c r="R54" i="17" s="1"/>
  <c r="Q6" i="17"/>
  <c r="Q54" i="17" s="1"/>
  <c r="P6" i="17"/>
  <c r="O6" i="17"/>
  <c r="N6" i="17"/>
  <c r="N54" i="17" s="1"/>
  <c r="M6" i="17"/>
  <c r="M54" i="17" s="1"/>
  <c r="L6" i="17"/>
  <c r="K6" i="17"/>
  <c r="J6" i="17"/>
  <c r="I6" i="17"/>
  <c r="I54" i="17" s="1"/>
  <c r="H6" i="17"/>
  <c r="G6" i="17"/>
  <c r="F6" i="17"/>
  <c r="F54" i="17" s="1"/>
  <c r="E6" i="17"/>
  <c r="D6" i="17"/>
  <c r="D45" i="58"/>
  <c r="D44" i="58" s="1"/>
  <c r="E45" i="58"/>
  <c r="F45" i="58"/>
  <c r="G45" i="58"/>
  <c r="H45" i="58"/>
  <c r="I45" i="58"/>
  <c r="J45" i="58"/>
  <c r="K45" i="58"/>
  <c r="L45" i="58"/>
  <c r="M45" i="58"/>
  <c r="N45" i="58"/>
  <c r="O45" i="58"/>
  <c r="P45" i="58"/>
  <c r="Q45" i="58"/>
  <c r="R45" i="58"/>
  <c r="S45" i="58"/>
  <c r="T45" i="58"/>
  <c r="T44" i="58" s="1"/>
  <c r="D46" i="58"/>
  <c r="E46" i="58"/>
  <c r="F46" i="58"/>
  <c r="G46" i="58"/>
  <c r="H46" i="58"/>
  <c r="I46" i="58"/>
  <c r="J46" i="58"/>
  <c r="K46" i="58"/>
  <c r="L46" i="58"/>
  <c r="M46" i="58"/>
  <c r="N46" i="58"/>
  <c r="O46" i="58"/>
  <c r="P46" i="58"/>
  <c r="Q46" i="58"/>
  <c r="R46" i="58"/>
  <c r="S46" i="58"/>
  <c r="T46" i="58"/>
  <c r="D47" i="58"/>
  <c r="E47" i="58"/>
  <c r="F47" i="58"/>
  <c r="G47" i="58"/>
  <c r="H47" i="58"/>
  <c r="I47" i="58"/>
  <c r="J47" i="58"/>
  <c r="K47" i="58"/>
  <c r="L47" i="58"/>
  <c r="M47" i="58"/>
  <c r="N47" i="58"/>
  <c r="O47" i="58"/>
  <c r="P47" i="58"/>
  <c r="Q47" i="58"/>
  <c r="R47" i="58"/>
  <c r="S47" i="58"/>
  <c r="T47" i="58"/>
  <c r="D48" i="58"/>
  <c r="E48" i="58"/>
  <c r="F48" i="58"/>
  <c r="G48" i="58"/>
  <c r="H48" i="58"/>
  <c r="I48" i="58"/>
  <c r="J48" i="58"/>
  <c r="K48" i="58"/>
  <c r="L48" i="58"/>
  <c r="M48" i="58"/>
  <c r="N48" i="58"/>
  <c r="O48" i="58"/>
  <c r="P48" i="58"/>
  <c r="Q48" i="58"/>
  <c r="R48" i="58"/>
  <c r="S48" i="58"/>
  <c r="T48" i="58"/>
  <c r="D49" i="58"/>
  <c r="E49" i="58"/>
  <c r="F49" i="58"/>
  <c r="G49" i="58"/>
  <c r="H49" i="58"/>
  <c r="I49" i="58"/>
  <c r="J49" i="58"/>
  <c r="K49" i="58"/>
  <c r="L49" i="58"/>
  <c r="M49" i="58"/>
  <c r="N49" i="58"/>
  <c r="O49" i="58"/>
  <c r="P49" i="58"/>
  <c r="Q49" i="58"/>
  <c r="R49" i="58"/>
  <c r="S49" i="58"/>
  <c r="T49" i="58"/>
  <c r="D50" i="58"/>
  <c r="E50" i="58"/>
  <c r="F50" i="58"/>
  <c r="G50" i="58"/>
  <c r="H50" i="58"/>
  <c r="I50" i="58"/>
  <c r="J50" i="58"/>
  <c r="K50" i="58"/>
  <c r="L50" i="58"/>
  <c r="M50" i="58"/>
  <c r="N50" i="58"/>
  <c r="O50" i="58"/>
  <c r="P50" i="58"/>
  <c r="Q50" i="58"/>
  <c r="R50" i="58"/>
  <c r="S50" i="58"/>
  <c r="T50" i="58"/>
  <c r="D51" i="58"/>
  <c r="E51" i="58"/>
  <c r="F51" i="58"/>
  <c r="G51" i="58"/>
  <c r="H51" i="58"/>
  <c r="I51" i="58"/>
  <c r="J51" i="58"/>
  <c r="K51" i="58"/>
  <c r="L51" i="58"/>
  <c r="M51" i="58"/>
  <c r="N51" i="58"/>
  <c r="O51" i="58"/>
  <c r="P51" i="58"/>
  <c r="Q51" i="58"/>
  <c r="R51" i="58"/>
  <c r="S51" i="58"/>
  <c r="T51" i="58"/>
  <c r="D52" i="58"/>
  <c r="E52" i="58"/>
  <c r="F52" i="58"/>
  <c r="G52" i="58"/>
  <c r="H52" i="58"/>
  <c r="I52" i="58"/>
  <c r="J52" i="58"/>
  <c r="K52" i="58"/>
  <c r="L52" i="58"/>
  <c r="M52" i="58"/>
  <c r="N52" i="58"/>
  <c r="O52" i="58"/>
  <c r="P52" i="58"/>
  <c r="Q52" i="58"/>
  <c r="R52" i="58"/>
  <c r="S52" i="58"/>
  <c r="T52" i="58"/>
  <c r="D53" i="58"/>
  <c r="E53" i="58"/>
  <c r="F53" i="58"/>
  <c r="G53" i="58"/>
  <c r="H53" i="58"/>
  <c r="I53" i="58"/>
  <c r="J53" i="58"/>
  <c r="K53" i="58"/>
  <c r="L53" i="58"/>
  <c r="M53" i="58"/>
  <c r="N53" i="58"/>
  <c r="O53" i="58"/>
  <c r="P53" i="58"/>
  <c r="Q53" i="58"/>
  <c r="R53" i="58"/>
  <c r="S53" i="58"/>
  <c r="T53" i="58"/>
  <c r="D38" i="58"/>
  <c r="E38" i="58"/>
  <c r="F38" i="58"/>
  <c r="G38" i="58"/>
  <c r="H38" i="58"/>
  <c r="I38" i="58"/>
  <c r="J38" i="58"/>
  <c r="K38" i="58"/>
  <c r="L38" i="58"/>
  <c r="M38" i="58"/>
  <c r="N38" i="58"/>
  <c r="O38" i="58"/>
  <c r="P38" i="58"/>
  <c r="Q38" i="58"/>
  <c r="R38" i="58"/>
  <c r="S38" i="58"/>
  <c r="T38" i="58"/>
  <c r="D39" i="58"/>
  <c r="E39" i="58"/>
  <c r="F39" i="58"/>
  <c r="G39" i="58"/>
  <c r="H39" i="58"/>
  <c r="I39" i="58"/>
  <c r="J39" i="58"/>
  <c r="K39" i="58"/>
  <c r="L39" i="58"/>
  <c r="M39" i="58"/>
  <c r="N39" i="58"/>
  <c r="O39" i="58"/>
  <c r="P39" i="58"/>
  <c r="Q39" i="58"/>
  <c r="R39" i="58"/>
  <c r="S39" i="58"/>
  <c r="T39" i="58"/>
  <c r="D40" i="58"/>
  <c r="E40" i="58"/>
  <c r="F40" i="58"/>
  <c r="G40" i="58"/>
  <c r="H40" i="58"/>
  <c r="I40" i="58"/>
  <c r="J40" i="58"/>
  <c r="K40" i="58"/>
  <c r="L40" i="58"/>
  <c r="M40" i="58"/>
  <c r="N40" i="58"/>
  <c r="O40" i="58"/>
  <c r="P40" i="58"/>
  <c r="Q40" i="58"/>
  <c r="R40" i="58"/>
  <c r="S40" i="58"/>
  <c r="T40" i="58"/>
  <c r="D41" i="58"/>
  <c r="E41" i="58"/>
  <c r="F41" i="58"/>
  <c r="G41" i="58"/>
  <c r="H41" i="58"/>
  <c r="I41" i="58"/>
  <c r="J41" i="58"/>
  <c r="K41" i="58"/>
  <c r="L41" i="58"/>
  <c r="M41" i="58"/>
  <c r="N41" i="58"/>
  <c r="O41" i="58"/>
  <c r="P41" i="58"/>
  <c r="Q41" i="58"/>
  <c r="R41" i="58"/>
  <c r="S41" i="58"/>
  <c r="T41" i="58"/>
  <c r="D43" i="58"/>
  <c r="D42" i="58" s="1"/>
  <c r="E43" i="58"/>
  <c r="F43" i="58"/>
  <c r="G43" i="58"/>
  <c r="H43" i="58"/>
  <c r="I43" i="58"/>
  <c r="J43" i="58"/>
  <c r="K43" i="58"/>
  <c r="L43" i="58"/>
  <c r="M43" i="58"/>
  <c r="N43" i="58"/>
  <c r="O43" i="58"/>
  <c r="P43" i="58"/>
  <c r="Q43" i="58"/>
  <c r="R43" i="58"/>
  <c r="S43" i="58"/>
  <c r="T43" i="58"/>
  <c r="D31" i="58"/>
  <c r="E31" i="58"/>
  <c r="F31" i="58"/>
  <c r="G31" i="58"/>
  <c r="H31" i="58"/>
  <c r="I31" i="58"/>
  <c r="J31" i="58"/>
  <c r="K31" i="58"/>
  <c r="L31" i="58"/>
  <c r="M31" i="58"/>
  <c r="N31" i="58"/>
  <c r="O31" i="58"/>
  <c r="P31" i="58"/>
  <c r="Q31" i="58"/>
  <c r="R31" i="58"/>
  <c r="S31" i="58"/>
  <c r="T31" i="58"/>
  <c r="D32" i="58"/>
  <c r="E32" i="58"/>
  <c r="F32" i="58"/>
  <c r="G32" i="58"/>
  <c r="H32" i="58"/>
  <c r="I32" i="58"/>
  <c r="J32" i="58"/>
  <c r="K32" i="58"/>
  <c r="L32" i="58"/>
  <c r="M32" i="58"/>
  <c r="N32" i="58"/>
  <c r="O32" i="58"/>
  <c r="P32" i="58"/>
  <c r="Q32" i="58"/>
  <c r="R32" i="58"/>
  <c r="S32" i="58"/>
  <c r="T32" i="58"/>
  <c r="D33" i="58"/>
  <c r="E33" i="58"/>
  <c r="F33" i="58"/>
  <c r="G33" i="58"/>
  <c r="H33" i="58"/>
  <c r="I33" i="58"/>
  <c r="J33" i="58"/>
  <c r="K33" i="58"/>
  <c r="L33" i="58"/>
  <c r="M33" i="58"/>
  <c r="N33" i="58"/>
  <c r="O33" i="58"/>
  <c r="P33" i="58"/>
  <c r="Q33" i="58"/>
  <c r="R33" i="58"/>
  <c r="S33" i="58"/>
  <c r="T33" i="58"/>
  <c r="D34" i="58"/>
  <c r="E34" i="58"/>
  <c r="F34" i="58"/>
  <c r="G34" i="58"/>
  <c r="H34" i="58"/>
  <c r="I34" i="58"/>
  <c r="J34" i="58"/>
  <c r="K34" i="58"/>
  <c r="L34" i="58"/>
  <c r="M34" i="58"/>
  <c r="N34" i="58"/>
  <c r="O34" i="58"/>
  <c r="P34" i="58"/>
  <c r="Q34" i="58"/>
  <c r="R34" i="58"/>
  <c r="S34" i="58"/>
  <c r="T34" i="58"/>
  <c r="D35" i="58"/>
  <c r="E35" i="58"/>
  <c r="F35" i="58"/>
  <c r="G35" i="58"/>
  <c r="H35" i="58"/>
  <c r="I35" i="58"/>
  <c r="J35" i="58"/>
  <c r="K35" i="58"/>
  <c r="L35" i="58"/>
  <c r="M35" i="58"/>
  <c r="N35" i="58"/>
  <c r="O35" i="58"/>
  <c r="P35" i="58"/>
  <c r="Q35" i="58"/>
  <c r="R35" i="58"/>
  <c r="S35" i="58"/>
  <c r="T35" i="58"/>
  <c r="D36" i="58"/>
  <c r="E36" i="58"/>
  <c r="F36" i="58"/>
  <c r="G36" i="58"/>
  <c r="H36" i="58"/>
  <c r="I36" i="58"/>
  <c r="J36" i="58"/>
  <c r="K36" i="58"/>
  <c r="L36" i="58"/>
  <c r="M36" i="58"/>
  <c r="N36" i="58"/>
  <c r="O36" i="58"/>
  <c r="P36" i="58"/>
  <c r="Q36" i="58"/>
  <c r="R36" i="58"/>
  <c r="S36" i="58"/>
  <c r="T36" i="58"/>
  <c r="D37" i="58"/>
  <c r="E37" i="58"/>
  <c r="F37" i="58"/>
  <c r="G37" i="58"/>
  <c r="H37" i="58"/>
  <c r="I37" i="58"/>
  <c r="J37" i="58"/>
  <c r="K37" i="58"/>
  <c r="L37" i="58"/>
  <c r="M37" i="58"/>
  <c r="N37" i="58"/>
  <c r="O37" i="58"/>
  <c r="P37" i="58"/>
  <c r="Q37" i="58"/>
  <c r="R37" i="58"/>
  <c r="S37" i="58"/>
  <c r="T37" i="58"/>
  <c r="D28" i="58"/>
  <c r="E28" i="58"/>
  <c r="F28" i="58"/>
  <c r="G28" i="58"/>
  <c r="H28" i="58"/>
  <c r="I28" i="58"/>
  <c r="J28" i="58"/>
  <c r="K28" i="58"/>
  <c r="L28" i="58"/>
  <c r="M28" i="58"/>
  <c r="N28" i="58"/>
  <c r="O28" i="58"/>
  <c r="P28" i="58"/>
  <c r="Q28" i="58"/>
  <c r="R28" i="58"/>
  <c r="S28" i="58"/>
  <c r="T28" i="58"/>
  <c r="D30" i="58"/>
  <c r="E30" i="58"/>
  <c r="F30" i="58"/>
  <c r="G30" i="58"/>
  <c r="H30" i="58"/>
  <c r="I30" i="58"/>
  <c r="J30" i="58"/>
  <c r="K30" i="58"/>
  <c r="L30" i="58"/>
  <c r="L29" i="58" s="1"/>
  <c r="M30" i="58"/>
  <c r="M29" i="58" s="1"/>
  <c r="N30" i="58"/>
  <c r="N29" i="58" s="1"/>
  <c r="O30" i="58"/>
  <c r="P30" i="58"/>
  <c r="Q30" i="58"/>
  <c r="R30" i="58"/>
  <c r="S30" i="58"/>
  <c r="T30" i="58"/>
  <c r="D23" i="58"/>
  <c r="E23" i="58"/>
  <c r="F23" i="58"/>
  <c r="G23" i="58"/>
  <c r="H23" i="58"/>
  <c r="I23" i="58"/>
  <c r="J23" i="58"/>
  <c r="K23" i="58"/>
  <c r="L23" i="58"/>
  <c r="M23" i="58"/>
  <c r="N23" i="58"/>
  <c r="O23" i="58"/>
  <c r="P23" i="58"/>
  <c r="Q23" i="58"/>
  <c r="R23" i="58"/>
  <c r="S23" i="58"/>
  <c r="T23" i="58"/>
  <c r="D24" i="58"/>
  <c r="E24" i="58"/>
  <c r="F24" i="58"/>
  <c r="G24" i="58"/>
  <c r="H24" i="58"/>
  <c r="I24" i="58"/>
  <c r="J24" i="58"/>
  <c r="K24" i="58"/>
  <c r="L24" i="58"/>
  <c r="M24" i="58"/>
  <c r="N24" i="58"/>
  <c r="O24" i="58"/>
  <c r="P24" i="58"/>
  <c r="Q24" i="58"/>
  <c r="R24" i="58"/>
  <c r="S24" i="58"/>
  <c r="T24" i="58"/>
  <c r="D25" i="58"/>
  <c r="E25" i="58"/>
  <c r="F25" i="58"/>
  <c r="G25" i="58"/>
  <c r="H25" i="58"/>
  <c r="I25" i="58"/>
  <c r="J25" i="58"/>
  <c r="K25" i="58"/>
  <c r="L25" i="58"/>
  <c r="N25" i="58"/>
  <c r="O25" i="58"/>
  <c r="P25" i="58"/>
  <c r="Q25" i="58"/>
  <c r="R25" i="58"/>
  <c r="S25" i="58"/>
  <c r="T25" i="58"/>
  <c r="D26" i="58"/>
  <c r="E26" i="58"/>
  <c r="F26" i="58"/>
  <c r="G26" i="58"/>
  <c r="H26" i="58"/>
  <c r="I26" i="58"/>
  <c r="J26" i="58"/>
  <c r="K26" i="58"/>
  <c r="L26" i="58"/>
  <c r="N26" i="58"/>
  <c r="O26" i="58"/>
  <c r="P26" i="58"/>
  <c r="Q26" i="58"/>
  <c r="R26" i="58"/>
  <c r="S26" i="58"/>
  <c r="T26" i="58"/>
  <c r="D27" i="58"/>
  <c r="E27" i="58"/>
  <c r="F27" i="58"/>
  <c r="G27" i="58"/>
  <c r="H27" i="58"/>
  <c r="I27" i="58"/>
  <c r="J27" i="58"/>
  <c r="K27" i="58"/>
  <c r="L27" i="58"/>
  <c r="M27" i="58"/>
  <c r="N27" i="58"/>
  <c r="O27" i="58"/>
  <c r="P27" i="58"/>
  <c r="Q27" i="58"/>
  <c r="R27" i="58"/>
  <c r="S27" i="58"/>
  <c r="T27" i="58"/>
  <c r="D17" i="58"/>
  <c r="E17" i="58"/>
  <c r="F17" i="58"/>
  <c r="G17" i="58"/>
  <c r="H17" i="58"/>
  <c r="I17" i="58"/>
  <c r="J17" i="58"/>
  <c r="K17" i="58"/>
  <c r="L17" i="58"/>
  <c r="M17" i="58"/>
  <c r="N17" i="58"/>
  <c r="O17" i="58"/>
  <c r="P17" i="58"/>
  <c r="Q17" i="58"/>
  <c r="R17" i="58"/>
  <c r="S17" i="58"/>
  <c r="T17" i="58"/>
  <c r="D18" i="58"/>
  <c r="E18" i="58"/>
  <c r="F18" i="58"/>
  <c r="G18" i="58"/>
  <c r="H18" i="58"/>
  <c r="I18" i="58"/>
  <c r="J18" i="58"/>
  <c r="K18" i="58"/>
  <c r="L18" i="58"/>
  <c r="M18" i="58"/>
  <c r="N18" i="58"/>
  <c r="O18" i="58"/>
  <c r="P18" i="58"/>
  <c r="Q18" i="58"/>
  <c r="R18" i="58"/>
  <c r="S18" i="58"/>
  <c r="T18" i="58"/>
  <c r="D19" i="58"/>
  <c r="E19" i="58"/>
  <c r="F19" i="58"/>
  <c r="G19" i="58"/>
  <c r="H19" i="58"/>
  <c r="I19" i="58"/>
  <c r="J19" i="58"/>
  <c r="K19" i="58"/>
  <c r="L19" i="58"/>
  <c r="M19" i="58"/>
  <c r="N19" i="58"/>
  <c r="O19" i="58"/>
  <c r="P19" i="58"/>
  <c r="Q19" i="58"/>
  <c r="R19" i="58"/>
  <c r="S19" i="58"/>
  <c r="T19" i="58"/>
  <c r="D20" i="58"/>
  <c r="E20" i="58"/>
  <c r="F20" i="58"/>
  <c r="G20" i="58"/>
  <c r="H20" i="58"/>
  <c r="I20" i="58"/>
  <c r="J20" i="58"/>
  <c r="K20" i="58"/>
  <c r="L20" i="58"/>
  <c r="M20" i="58"/>
  <c r="N20" i="58"/>
  <c r="O20" i="58"/>
  <c r="P20" i="58"/>
  <c r="Q20" i="58"/>
  <c r="R20" i="58"/>
  <c r="S20" i="58"/>
  <c r="T20" i="58"/>
  <c r="D22" i="58"/>
  <c r="D21" i="58" s="1"/>
  <c r="E22" i="58"/>
  <c r="F22" i="58"/>
  <c r="G22" i="58"/>
  <c r="H22" i="58"/>
  <c r="I22" i="58"/>
  <c r="J22" i="58"/>
  <c r="K22" i="58"/>
  <c r="L22" i="58"/>
  <c r="N22" i="58"/>
  <c r="O22" i="58"/>
  <c r="P22" i="58"/>
  <c r="P21" i="58" s="1"/>
  <c r="Q22" i="58"/>
  <c r="Q21" i="58" s="1"/>
  <c r="R22" i="58"/>
  <c r="R21" i="58" s="1"/>
  <c r="S22" i="58"/>
  <c r="S21" i="58" s="1"/>
  <c r="T22" i="58"/>
  <c r="T21" i="58" s="1"/>
  <c r="D14" i="58"/>
  <c r="E14" i="58"/>
  <c r="F14" i="58"/>
  <c r="G14" i="58"/>
  <c r="H14" i="58"/>
  <c r="I14" i="58"/>
  <c r="J14" i="58"/>
  <c r="K14" i="58"/>
  <c r="L14" i="58"/>
  <c r="M14" i="58"/>
  <c r="N14" i="58"/>
  <c r="O14" i="58"/>
  <c r="P14" i="58"/>
  <c r="Q14" i="58"/>
  <c r="R14" i="58"/>
  <c r="S14" i="58"/>
  <c r="T14" i="58"/>
  <c r="D15" i="58"/>
  <c r="E15" i="58"/>
  <c r="F15" i="58"/>
  <c r="G15" i="58"/>
  <c r="H15" i="58"/>
  <c r="I15" i="58"/>
  <c r="J15" i="58"/>
  <c r="K15" i="58"/>
  <c r="L15" i="58"/>
  <c r="M15" i="58"/>
  <c r="N15" i="58"/>
  <c r="O15" i="58"/>
  <c r="P15" i="58"/>
  <c r="Q15" i="58"/>
  <c r="R15" i="58"/>
  <c r="S15" i="58"/>
  <c r="T15" i="58"/>
  <c r="D16" i="58"/>
  <c r="E16" i="58"/>
  <c r="F16" i="58"/>
  <c r="G16" i="58"/>
  <c r="H16" i="58"/>
  <c r="I16" i="58"/>
  <c r="J16" i="58"/>
  <c r="K16" i="58"/>
  <c r="L16" i="58"/>
  <c r="M16" i="58"/>
  <c r="N16" i="58"/>
  <c r="O16" i="58"/>
  <c r="P16" i="58"/>
  <c r="Q16" i="58"/>
  <c r="R16" i="58"/>
  <c r="S16" i="58"/>
  <c r="T16" i="58"/>
  <c r="D11" i="58"/>
  <c r="E11" i="58"/>
  <c r="F11" i="58"/>
  <c r="G11" i="58"/>
  <c r="H11" i="58"/>
  <c r="I11" i="58"/>
  <c r="J11" i="58"/>
  <c r="K11" i="58"/>
  <c r="L11" i="58"/>
  <c r="M11" i="58"/>
  <c r="N11" i="58"/>
  <c r="O11" i="58"/>
  <c r="P11" i="58"/>
  <c r="Q11" i="58"/>
  <c r="R11" i="58"/>
  <c r="S11" i="58"/>
  <c r="T11" i="58"/>
  <c r="D13" i="58"/>
  <c r="D8" i="58"/>
  <c r="E8" i="58"/>
  <c r="F8" i="58"/>
  <c r="G8" i="58"/>
  <c r="H8" i="58"/>
  <c r="I8" i="58"/>
  <c r="J8" i="58"/>
  <c r="K8" i="58"/>
  <c r="L8" i="58"/>
  <c r="N8" i="58"/>
  <c r="O8" i="58"/>
  <c r="P8" i="58"/>
  <c r="Q8" i="58"/>
  <c r="R8" i="58"/>
  <c r="S8" i="58"/>
  <c r="T8" i="58"/>
  <c r="D9" i="58"/>
  <c r="E9" i="58"/>
  <c r="F9" i="58"/>
  <c r="G9" i="58"/>
  <c r="H9" i="58"/>
  <c r="I9" i="58"/>
  <c r="J9" i="58"/>
  <c r="K9" i="58"/>
  <c r="L9" i="58"/>
  <c r="N9" i="58"/>
  <c r="O9" i="58"/>
  <c r="P9" i="58"/>
  <c r="Q9" i="58"/>
  <c r="R9" i="58"/>
  <c r="S9" i="58"/>
  <c r="T9" i="58"/>
  <c r="D10" i="58"/>
  <c r="E10" i="58"/>
  <c r="F10" i="58"/>
  <c r="G10" i="58"/>
  <c r="H10" i="58"/>
  <c r="I10" i="58"/>
  <c r="J10" i="58"/>
  <c r="K10" i="58"/>
  <c r="L10" i="58"/>
  <c r="M10" i="58"/>
  <c r="N10" i="58"/>
  <c r="O10" i="58"/>
  <c r="P10" i="58"/>
  <c r="Q10" i="58"/>
  <c r="R10" i="58"/>
  <c r="S10" i="58"/>
  <c r="T10" i="58"/>
  <c r="D7" i="58"/>
  <c r="E7" i="58"/>
  <c r="E6" i="58" s="1"/>
  <c r="F7" i="58"/>
  <c r="G7" i="58"/>
  <c r="H7" i="58"/>
  <c r="I7" i="58"/>
  <c r="I6" i="58" s="1"/>
  <c r="J7" i="58"/>
  <c r="J6" i="58" s="1"/>
  <c r="K7" i="58"/>
  <c r="K6" i="58" s="1"/>
  <c r="L7" i="58"/>
  <c r="M7" i="58"/>
  <c r="N7" i="58"/>
  <c r="O7" i="58"/>
  <c r="P7" i="58"/>
  <c r="Q7" i="58"/>
  <c r="R7" i="58"/>
  <c r="R6" i="58" s="1"/>
  <c r="S7" i="58"/>
  <c r="S6" i="58" s="1"/>
  <c r="T7" i="58"/>
  <c r="T6" i="58" s="1"/>
  <c r="T44" i="3"/>
  <c r="S44" i="3"/>
  <c r="R44" i="3"/>
  <c r="Q44" i="3"/>
  <c r="P44" i="3"/>
  <c r="O44" i="3"/>
  <c r="N44" i="3"/>
  <c r="M44" i="3"/>
  <c r="L44" i="3"/>
  <c r="K44" i="3"/>
  <c r="J44" i="3"/>
  <c r="I44" i="3"/>
  <c r="H44" i="3"/>
  <c r="G44" i="3"/>
  <c r="F44" i="3"/>
  <c r="E44" i="3"/>
  <c r="D44" i="3"/>
  <c r="T42" i="3"/>
  <c r="S42" i="3"/>
  <c r="R42" i="3"/>
  <c r="O42" i="3"/>
  <c r="N42" i="3"/>
  <c r="M42" i="3"/>
  <c r="L42" i="3"/>
  <c r="K42" i="3"/>
  <c r="J42" i="3"/>
  <c r="I42" i="3"/>
  <c r="H42" i="3"/>
  <c r="G42" i="3"/>
  <c r="F42" i="3"/>
  <c r="E42" i="3"/>
  <c r="D42" i="3"/>
  <c r="T29" i="3"/>
  <c r="S29" i="3"/>
  <c r="R29" i="3"/>
  <c r="Q29" i="3"/>
  <c r="P29" i="3"/>
  <c r="O29" i="3"/>
  <c r="N29" i="3"/>
  <c r="M29" i="3"/>
  <c r="L29" i="3"/>
  <c r="K29" i="3"/>
  <c r="J29" i="3"/>
  <c r="I29" i="3"/>
  <c r="H29" i="3"/>
  <c r="G29" i="3"/>
  <c r="F29" i="3"/>
  <c r="E29" i="3"/>
  <c r="D29" i="3"/>
  <c r="T21" i="3"/>
  <c r="S21" i="3"/>
  <c r="Q21" i="3"/>
  <c r="P21" i="3"/>
  <c r="O21" i="3"/>
  <c r="N21" i="3"/>
  <c r="M21" i="3"/>
  <c r="L21" i="3"/>
  <c r="K21" i="3"/>
  <c r="J21" i="3"/>
  <c r="I21" i="3"/>
  <c r="H21" i="3"/>
  <c r="G21" i="3"/>
  <c r="F21" i="3"/>
  <c r="E21" i="3"/>
  <c r="D21" i="3"/>
  <c r="T12" i="3"/>
  <c r="S12" i="3"/>
  <c r="R12" i="3"/>
  <c r="Q12" i="3"/>
  <c r="P12" i="3"/>
  <c r="O12" i="3"/>
  <c r="N12" i="3"/>
  <c r="M12" i="3"/>
  <c r="L12" i="3"/>
  <c r="K12" i="3"/>
  <c r="J12" i="3"/>
  <c r="I12" i="3"/>
  <c r="H12" i="3"/>
  <c r="G12" i="3"/>
  <c r="F12" i="3"/>
  <c r="E12" i="3"/>
  <c r="D12" i="3"/>
  <c r="T6" i="3"/>
  <c r="S6" i="3"/>
  <c r="R6" i="3"/>
  <c r="Q6" i="3"/>
  <c r="P6" i="3"/>
  <c r="O6" i="3"/>
  <c r="N6" i="3"/>
  <c r="M6" i="3"/>
  <c r="L6" i="3"/>
  <c r="K6" i="3"/>
  <c r="J6" i="3"/>
  <c r="I6" i="3"/>
  <c r="H6" i="3"/>
  <c r="G6" i="3"/>
  <c r="F6" i="3"/>
  <c r="E6" i="3"/>
  <c r="D6" i="3"/>
  <c r="T44" i="57"/>
  <c r="S44" i="57"/>
  <c r="R44" i="57"/>
  <c r="Q44" i="57"/>
  <c r="P44" i="57"/>
  <c r="O44" i="57"/>
  <c r="N44" i="57"/>
  <c r="M44" i="57"/>
  <c r="L44" i="57"/>
  <c r="K44" i="57"/>
  <c r="J44" i="57"/>
  <c r="I44" i="57"/>
  <c r="H44" i="57"/>
  <c r="G44" i="57"/>
  <c r="F44" i="57"/>
  <c r="E44" i="57"/>
  <c r="D44" i="57"/>
  <c r="T42" i="57"/>
  <c r="S42" i="57"/>
  <c r="R42" i="57"/>
  <c r="Q42" i="57"/>
  <c r="P42" i="57"/>
  <c r="O42" i="57"/>
  <c r="N42" i="57"/>
  <c r="M42" i="57"/>
  <c r="L42" i="57"/>
  <c r="K42" i="57"/>
  <c r="J42" i="57"/>
  <c r="I42" i="57"/>
  <c r="H42" i="57"/>
  <c r="G42" i="57"/>
  <c r="F42" i="57"/>
  <c r="E42" i="57"/>
  <c r="D42" i="57"/>
  <c r="T29" i="57"/>
  <c r="S29" i="57"/>
  <c r="R29" i="57"/>
  <c r="Q29" i="57"/>
  <c r="P29" i="57"/>
  <c r="O29" i="57"/>
  <c r="N29" i="57"/>
  <c r="L29" i="57"/>
  <c r="K29" i="57"/>
  <c r="J29" i="57"/>
  <c r="I29" i="57"/>
  <c r="G29" i="57"/>
  <c r="F29" i="57"/>
  <c r="D29" i="57"/>
  <c r="T21" i="57"/>
  <c r="S21" i="57"/>
  <c r="R21" i="57"/>
  <c r="Q21" i="57"/>
  <c r="P21" i="57"/>
  <c r="O21" i="57"/>
  <c r="N21" i="57"/>
  <c r="L21" i="57"/>
  <c r="K21" i="57"/>
  <c r="J21" i="57"/>
  <c r="I21" i="57"/>
  <c r="G21" i="57"/>
  <c r="F21" i="57"/>
  <c r="D21" i="57"/>
  <c r="T12" i="57"/>
  <c r="S12" i="57"/>
  <c r="R12" i="57"/>
  <c r="Q12" i="57"/>
  <c r="P12" i="57"/>
  <c r="O12" i="57"/>
  <c r="N12" i="57"/>
  <c r="M12" i="57"/>
  <c r="L12" i="57"/>
  <c r="K12" i="57"/>
  <c r="J12" i="57"/>
  <c r="I12" i="57"/>
  <c r="H12" i="57"/>
  <c r="G12" i="57"/>
  <c r="F12" i="57"/>
  <c r="E12" i="57"/>
  <c r="D12" i="57"/>
  <c r="T6" i="57"/>
  <c r="S6" i="57"/>
  <c r="R6" i="57"/>
  <c r="Q6" i="57"/>
  <c r="P6" i="57"/>
  <c r="O6" i="57"/>
  <c r="N6" i="57"/>
  <c r="M6" i="57"/>
  <c r="L6" i="57"/>
  <c r="K6" i="57"/>
  <c r="J6" i="57"/>
  <c r="I6" i="57"/>
  <c r="H6" i="57"/>
  <c r="G6" i="57"/>
  <c r="F6" i="57"/>
  <c r="E6" i="57"/>
  <c r="D6" i="57"/>
  <c r="T44" i="50"/>
  <c r="S44" i="50"/>
  <c r="R44" i="50"/>
  <c r="Q44" i="50"/>
  <c r="P44" i="50"/>
  <c r="O44" i="50"/>
  <c r="N44" i="50"/>
  <c r="M44" i="50"/>
  <c r="L44" i="50"/>
  <c r="K44" i="50"/>
  <c r="J44" i="50"/>
  <c r="I44" i="50"/>
  <c r="H44" i="50"/>
  <c r="G44" i="50"/>
  <c r="F44" i="50"/>
  <c r="E44" i="50"/>
  <c r="D44" i="50"/>
  <c r="T42" i="50"/>
  <c r="S42" i="50"/>
  <c r="R42" i="50"/>
  <c r="Q42" i="50"/>
  <c r="P42" i="50"/>
  <c r="O42" i="50"/>
  <c r="N42" i="50"/>
  <c r="M42" i="50"/>
  <c r="L42" i="50"/>
  <c r="K42" i="50"/>
  <c r="J42" i="50"/>
  <c r="I42" i="50"/>
  <c r="H42" i="50"/>
  <c r="G42" i="50"/>
  <c r="F42" i="50"/>
  <c r="E42" i="50"/>
  <c r="D42" i="50"/>
  <c r="T29" i="50"/>
  <c r="S29" i="50"/>
  <c r="R29" i="50"/>
  <c r="Q29" i="50"/>
  <c r="P29" i="50"/>
  <c r="O29" i="50"/>
  <c r="N29" i="50"/>
  <c r="M29" i="50"/>
  <c r="L29" i="50"/>
  <c r="K29" i="50"/>
  <c r="J29" i="50"/>
  <c r="I29" i="50"/>
  <c r="H29" i="50"/>
  <c r="G29" i="50"/>
  <c r="F29" i="50"/>
  <c r="E29" i="50"/>
  <c r="D29" i="50"/>
  <c r="T21" i="50"/>
  <c r="S21" i="50"/>
  <c r="R21" i="50"/>
  <c r="Q21" i="50"/>
  <c r="P21" i="50"/>
  <c r="O21" i="50"/>
  <c r="N21" i="50"/>
  <c r="M21" i="50"/>
  <c r="L21" i="50"/>
  <c r="K21" i="50"/>
  <c r="J21" i="50"/>
  <c r="I21" i="50"/>
  <c r="H21" i="50"/>
  <c r="G21" i="50"/>
  <c r="F21" i="50"/>
  <c r="E21" i="50"/>
  <c r="D21" i="50"/>
  <c r="T12" i="50"/>
  <c r="S12" i="50"/>
  <c r="R12" i="50"/>
  <c r="Q12" i="50"/>
  <c r="P12" i="50"/>
  <c r="O12" i="50"/>
  <c r="N12" i="50"/>
  <c r="M12" i="50"/>
  <c r="L12" i="50"/>
  <c r="K12" i="50"/>
  <c r="J12" i="50"/>
  <c r="I12" i="50"/>
  <c r="H12" i="50"/>
  <c r="G12" i="50"/>
  <c r="F12" i="50"/>
  <c r="E12" i="50"/>
  <c r="D12" i="50"/>
  <c r="T6" i="50"/>
  <c r="S6" i="50"/>
  <c r="R6" i="50"/>
  <c r="Q6" i="50"/>
  <c r="P6" i="50"/>
  <c r="O6" i="50"/>
  <c r="N6" i="50"/>
  <c r="N54" i="50" s="1"/>
  <c r="M6" i="50"/>
  <c r="L6" i="50"/>
  <c r="L54" i="50" s="1"/>
  <c r="K6" i="50"/>
  <c r="J6" i="50"/>
  <c r="I6" i="50"/>
  <c r="H6" i="50"/>
  <c r="G6" i="50"/>
  <c r="F6" i="50"/>
  <c r="E6" i="50"/>
  <c r="D6" i="50"/>
  <c r="T44" i="54"/>
  <c r="S44" i="54"/>
  <c r="R44" i="54"/>
  <c r="Q44" i="54"/>
  <c r="P44" i="54"/>
  <c r="O44" i="54"/>
  <c r="N44" i="54"/>
  <c r="M44" i="54"/>
  <c r="L44" i="54"/>
  <c r="K44" i="54"/>
  <c r="J44" i="54"/>
  <c r="I44" i="54"/>
  <c r="H44" i="54"/>
  <c r="G44" i="54"/>
  <c r="F44" i="54"/>
  <c r="E44" i="54"/>
  <c r="D44" i="54"/>
  <c r="T42" i="54"/>
  <c r="S42" i="54"/>
  <c r="R42" i="54"/>
  <c r="Q42" i="54"/>
  <c r="P42" i="54"/>
  <c r="O42" i="54"/>
  <c r="N42" i="54"/>
  <c r="M42" i="54"/>
  <c r="L42" i="54"/>
  <c r="K42" i="54"/>
  <c r="J42" i="54"/>
  <c r="I42" i="54"/>
  <c r="H42" i="54"/>
  <c r="G42" i="54"/>
  <c r="F42" i="54"/>
  <c r="E42" i="54"/>
  <c r="D42" i="54"/>
  <c r="T29" i="54"/>
  <c r="S29" i="54"/>
  <c r="R29" i="54"/>
  <c r="Q29" i="54"/>
  <c r="P29" i="54"/>
  <c r="O29" i="54"/>
  <c r="N29" i="54"/>
  <c r="M29" i="54"/>
  <c r="L29" i="54"/>
  <c r="K29" i="54"/>
  <c r="J29" i="54"/>
  <c r="I29" i="54"/>
  <c r="H29" i="54"/>
  <c r="G29" i="54"/>
  <c r="F29" i="54"/>
  <c r="E29" i="54"/>
  <c r="D29" i="54"/>
  <c r="T21" i="54"/>
  <c r="S21" i="54"/>
  <c r="R21" i="54"/>
  <c r="Q21" i="54"/>
  <c r="P21" i="54"/>
  <c r="O21" i="54"/>
  <c r="N21" i="54"/>
  <c r="M21" i="54"/>
  <c r="L21" i="54"/>
  <c r="K21" i="54"/>
  <c r="J21" i="54"/>
  <c r="I21" i="54"/>
  <c r="H21" i="54"/>
  <c r="G21" i="54"/>
  <c r="F21" i="54"/>
  <c r="E21" i="54"/>
  <c r="D21" i="54"/>
  <c r="T12" i="54"/>
  <c r="S12" i="54"/>
  <c r="R12" i="54"/>
  <c r="Q12" i="54"/>
  <c r="P12" i="54"/>
  <c r="O12" i="54"/>
  <c r="N12" i="54"/>
  <c r="M12" i="54"/>
  <c r="L12" i="54"/>
  <c r="K12" i="54"/>
  <c r="J12" i="54"/>
  <c r="I12" i="54"/>
  <c r="H12" i="54"/>
  <c r="G12" i="54"/>
  <c r="F12" i="54"/>
  <c r="E12" i="54"/>
  <c r="D12" i="54"/>
  <c r="T6" i="54"/>
  <c r="S6" i="54"/>
  <c r="R6" i="54"/>
  <c r="Q6" i="54"/>
  <c r="Q54" i="54" s="1"/>
  <c r="P6" i="54"/>
  <c r="O6" i="54"/>
  <c r="N6" i="54"/>
  <c r="M6" i="54"/>
  <c r="L6" i="54"/>
  <c r="K6" i="54"/>
  <c r="J6" i="54"/>
  <c r="I6" i="54"/>
  <c r="H6" i="54"/>
  <c r="G6" i="54"/>
  <c r="F6" i="54"/>
  <c r="E6" i="54"/>
  <c r="D6" i="54"/>
  <c r="T44" i="53"/>
  <c r="S44" i="53"/>
  <c r="R44" i="53"/>
  <c r="Q44" i="53"/>
  <c r="P44" i="53"/>
  <c r="O44" i="53"/>
  <c r="N44" i="53"/>
  <c r="M44" i="53"/>
  <c r="L44" i="53"/>
  <c r="K44" i="53"/>
  <c r="J44" i="53"/>
  <c r="I44" i="53"/>
  <c r="H44" i="53"/>
  <c r="G44" i="53"/>
  <c r="F44" i="53"/>
  <c r="E44" i="53"/>
  <c r="D44" i="53"/>
  <c r="T42" i="53"/>
  <c r="S42" i="53"/>
  <c r="R42" i="53"/>
  <c r="Q42" i="53"/>
  <c r="P42" i="53"/>
  <c r="O42" i="53"/>
  <c r="N42" i="53"/>
  <c r="M42" i="53"/>
  <c r="L42" i="53"/>
  <c r="K42" i="53"/>
  <c r="J42" i="53"/>
  <c r="I42" i="53"/>
  <c r="H42" i="53"/>
  <c r="G42" i="53"/>
  <c r="F42" i="53"/>
  <c r="E42" i="53"/>
  <c r="D42" i="53"/>
  <c r="T29" i="53"/>
  <c r="S29" i="53"/>
  <c r="R29" i="53"/>
  <c r="Q29" i="53"/>
  <c r="P29" i="53"/>
  <c r="O29" i="53"/>
  <c r="N29" i="53"/>
  <c r="M29" i="53"/>
  <c r="L29" i="53"/>
  <c r="K29" i="53"/>
  <c r="J29" i="53"/>
  <c r="I29" i="53"/>
  <c r="H29" i="53"/>
  <c r="G29" i="53"/>
  <c r="F29" i="53"/>
  <c r="E29" i="53"/>
  <c r="D29" i="53"/>
  <c r="T21" i="53"/>
  <c r="S21" i="53"/>
  <c r="R21" i="53"/>
  <c r="Q21" i="53"/>
  <c r="P21" i="53"/>
  <c r="O21" i="53"/>
  <c r="N21" i="53"/>
  <c r="M21" i="53"/>
  <c r="L21" i="53"/>
  <c r="K21" i="53"/>
  <c r="J21" i="53"/>
  <c r="I21" i="53"/>
  <c r="H21" i="53"/>
  <c r="G21" i="53"/>
  <c r="F21" i="53"/>
  <c r="D21" i="53"/>
  <c r="T12" i="53"/>
  <c r="S12" i="53"/>
  <c r="R12" i="53"/>
  <c r="Q12" i="53"/>
  <c r="P12" i="53"/>
  <c r="O12" i="53"/>
  <c r="N12" i="53"/>
  <c r="M12" i="53"/>
  <c r="L12" i="53"/>
  <c r="K12" i="53"/>
  <c r="J12" i="53"/>
  <c r="I12" i="53"/>
  <c r="H12" i="53"/>
  <c r="G12" i="53"/>
  <c r="F12" i="53"/>
  <c r="E12" i="53"/>
  <c r="D12" i="53"/>
  <c r="T6" i="53"/>
  <c r="S6" i="53"/>
  <c r="R6" i="53"/>
  <c r="Q6" i="53"/>
  <c r="P6" i="53"/>
  <c r="P54" i="53" s="1"/>
  <c r="O6" i="53"/>
  <c r="N6" i="53"/>
  <c r="M6" i="53"/>
  <c r="L6" i="53"/>
  <c r="K6" i="53"/>
  <c r="J6" i="53"/>
  <c r="I6" i="53"/>
  <c r="I54" i="53" s="1"/>
  <c r="H6" i="53"/>
  <c r="H54" i="53" s="1"/>
  <c r="G6" i="53"/>
  <c r="F6" i="53"/>
  <c r="E6" i="53"/>
  <c r="D6" i="53"/>
  <c r="T44" i="4"/>
  <c r="S44" i="4"/>
  <c r="R44" i="4"/>
  <c r="Q44" i="4"/>
  <c r="P44" i="4"/>
  <c r="O44" i="4"/>
  <c r="M44" i="4"/>
  <c r="L44" i="4"/>
  <c r="K44" i="4"/>
  <c r="J44" i="4"/>
  <c r="I44" i="4"/>
  <c r="H44" i="4"/>
  <c r="G44" i="4"/>
  <c r="F44" i="4"/>
  <c r="E44" i="4"/>
  <c r="D44" i="4"/>
  <c r="T42" i="4"/>
  <c r="S42" i="4"/>
  <c r="R42" i="4"/>
  <c r="Q42" i="4"/>
  <c r="P42" i="4"/>
  <c r="O42" i="4"/>
  <c r="N42" i="4"/>
  <c r="N54" i="4" s="1"/>
  <c r="M42" i="4"/>
  <c r="L42" i="4"/>
  <c r="K42" i="4"/>
  <c r="J42" i="4"/>
  <c r="I42" i="4"/>
  <c r="H42" i="4"/>
  <c r="G42" i="4"/>
  <c r="F42" i="4"/>
  <c r="E42" i="4"/>
  <c r="D42" i="4"/>
  <c r="T29" i="4"/>
  <c r="S29" i="4"/>
  <c r="R29" i="4"/>
  <c r="Q29" i="4"/>
  <c r="P29" i="4"/>
  <c r="O29" i="4"/>
  <c r="M29" i="4"/>
  <c r="L29" i="4"/>
  <c r="K29" i="4"/>
  <c r="J29" i="4"/>
  <c r="I29" i="4"/>
  <c r="H29" i="4"/>
  <c r="G29" i="4"/>
  <c r="F29" i="4"/>
  <c r="E29" i="4"/>
  <c r="D29" i="4"/>
  <c r="T21" i="4"/>
  <c r="S21" i="4"/>
  <c r="R21" i="4"/>
  <c r="Q21" i="4"/>
  <c r="P21" i="4"/>
  <c r="O21" i="4"/>
  <c r="M21" i="4"/>
  <c r="L21" i="4"/>
  <c r="K21" i="4"/>
  <c r="J21" i="4"/>
  <c r="I21" i="4"/>
  <c r="H21" i="4"/>
  <c r="G21" i="4"/>
  <c r="F21" i="4"/>
  <c r="E21" i="4"/>
  <c r="D21" i="4"/>
  <c r="T12" i="4"/>
  <c r="S12" i="4"/>
  <c r="R12" i="4"/>
  <c r="Q12" i="4"/>
  <c r="P12" i="4"/>
  <c r="O12" i="4"/>
  <c r="M12" i="4"/>
  <c r="L12" i="4"/>
  <c r="K12" i="4"/>
  <c r="J12" i="4"/>
  <c r="I12" i="4"/>
  <c r="H12" i="4"/>
  <c r="G12" i="4"/>
  <c r="F12" i="4"/>
  <c r="E12" i="4"/>
  <c r="D12" i="4"/>
  <c r="T6" i="4"/>
  <c r="S6" i="4"/>
  <c r="R6" i="4"/>
  <c r="Q6" i="4"/>
  <c r="P6" i="4"/>
  <c r="O6" i="4"/>
  <c r="M6" i="4"/>
  <c r="L6" i="4"/>
  <c r="K6" i="4"/>
  <c r="J6" i="4"/>
  <c r="I6" i="4"/>
  <c r="H6" i="4"/>
  <c r="G6" i="4"/>
  <c r="F6" i="4"/>
  <c r="E6" i="4"/>
  <c r="D6" i="4"/>
  <c r="AB53" i="56"/>
  <c r="AA53" i="56"/>
  <c r="Z53" i="56"/>
  <c r="Y53" i="56"/>
  <c r="X53" i="56"/>
  <c r="W53" i="56"/>
  <c r="V53" i="56"/>
  <c r="U53" i="56"/>
  <c r="AB52" i="56"/>
  <c r="AA52" i="56"/>
  <c r="Z52" i="56"/>
  <c r="Y52" i="56"/>
  <c r="X52" i="56"/>
  <c r="W52" i="56"/>
  <c r="V52" i="56"/>
  <c r="U52" i="56"/>
  <c r="AB51" i="56"/>
  <c r="AA51" i="56"/>
  <c r="Z51" i="56"/>
  <c r="Y51" i="56"/>
  <c r="X51" i="56"/>
  <c r="W51" i="56"/>
  <c r="V51" i="56"/>
  <c r="U51" i="56"/>
  <c r="AB50" i="56"/>
  <c r="AA50" i="56"/>
  <c r="Z50" i="56"/>
  <c r="Y50" i="56"/>
  <c r="X50" i="56"/>
  <c r="W50" i="56"/>
  <c r="V50" i="56"/>
  <c r="U50" i="56"/>
  <c r="AB49" i="56"/>
  <c r="AA49" i="56"/>
  <c r="Z49" i="56"/>
  <c r="Y49" i="56"/>
  <c r="X49" i="56"/>
  <c r="W49" i="56"/>
  <c r="V49" i="56"/>
  <c r="U49" i="56"/>
  <c r="AB48" i="56"/>
  <c r="AA48" i="56"/>
  <c r="Z48" i="56"/>
  <c r="Y48" i="56"/>
  <c r="X48" i="56"/>
  <c r="W48" i="56"/>
  <c r="V48" i="56"/>
  <c r="U48" i="56"/>
  <c r="AB47" i="56"/>
  <c r="AA47" i="56"/>
  <c r="Z47" i="56"/>
  <c r="Y47" i="56"/>
  <c r="X47" i="56"/>
  <c r="W47" i="56"/>
  <c r="V47" i="56"/>
  <c r="U47" i="56"/>
  <c r="AB46" i="56"/>
  <c r="AA46" i="56"/>
  <c r="Z46" i="56"/>
  <c r="Y46" i="56"/>
  <c r="X46" i="56"/>
  <c r="W46" i="56"/>
  <c r="V46" i="56"/>
  <c r="U46" i="56"/>
  <c r="AB45" i="56"/>
  <c r="AA45" i="56"/>
  <c r="Z45" i="56"/>
  <c r="Y45" i="56"/>
  <c r="X45" i="56"/>
  <c r="W45" i="56"/>
  <c r="V45" i="56"/>
  <c r="U45" i="56"/>
  <c r="AB44" i="56"/>
  <c r="T44" i="56"/>
  <c r="S44" i="56"/>
  <c r="R44" i="56"/>
  <c r="Q44" i="56"/>
  <c r="P44" i="56"/>
  <c r="O44" i="56"/>
  <c r="N44" i="56"/>
  <c r="M44" i="56"/>
  <c r="L44" i="56"/>
  <c r="K44" i="56"/>
  <c r="J44" i="56"/>
  <c r="I44" i="56"/>
  <c r="H44" i="56"/>
  <c r="G44" i="56"/>
  <c r="F44" i="56"/>
  <c r="E44" i="56"/>
  <c r="D44" i="56"/>
  <c r="AB43" i="56"/>
  <c r="AB42" i="56" s="1"/>
  <c r="AA43" i="56"/>
  <c r="AA42" i="56" s="1"/>
  <c r="Z43" i="56"/>
  <c r="Z42" i="56" s="1"/>
  <c r="Y43" i="56"/>
  <c r="Y42" i="56" s="1"/>
  <c r="X43" i="56"/>
  <c r="X42" i="56" s="1"/>
  <c r="W43" i="56"/>
  <c r="V43" i="56"/>
  <c r="V42" i="56" s="1"/>
  <c r="U43" i="56"/>
  <c r="U42" i="56" s="1"/>
  <c r="W42" i="56"/>
  <c r="T42" i="56"/>
  <c r="S42" i="56"/>
  <c r="R42" i="56"/>
  <c r="Q42" i="56"/>
  <c r="P42" i="56"/>
  <c r="O42" i="56"/>
  <c r="N42" i="56"/>
  <c r="M42" i="56"/>
  <c r="L42" i="56"/>
  <c r="K42" i="56"/>
  <c r="J42" i="56"/>
  <c r="I42" i="56"/>
  <c r="H42" i="56"/>
  <c r="G42" i="56"/>
  <c r="F42" i="56"/>
  <c r="E42" i="56"/>
  <c r="D42" i="56"/>
  <c r="AB41" i="56"/>
  <c r="AA41" i="56"/>
  <c r="Z41" i="56"/>
  <c r="Y41" i="56"/>
  <c r="X41" i="56"/>
  <c r="W41" i="56"/>
  <c r="V41" i="56"/>
  <c r="U41" i="56"/>
  <c r="AB40" i="56"/>
  <c r="AA40" i="56"/>
  <c r="Z40" i="56"/>
  <c r="Y40" i="56"/>
  <c r="X40" i="56"/>
  <c r="W40" i="56"/>
  <c r="V40" i="56"/>
  <c r="U40" i="56"/>
  <c r="AB39" i="56"/>
  <c r="AA39" i="56"/>
  <c r="Z39" i="56"/>
  <c r="Y39" i="56"/>
  <c r="X39" i="56"/>
  <c r="W39" i="56"/>
  <c r="V39" i="56"/>
  <c r="U39" i="56"/>
  <c r="AB38" i="56"/>
  <c r="AA38" i="56"/>
  <c r="Z38" i="56"/>
  <c r="Y38" i="56"/>
  <c r="X38" i="56"/>
  <c r="W38" i="56"/>
  <c r="V38" i="56"/>
  <c r="U38" i="56"/>
  <c r="AB37" i="56"/>
  <c r="AA37" i="56"/>
  <c r="Z37" i="56"/>
  <c r="Y37" i="56"/>
  <c r="X37" i="56"/>
  <c r="W37" i="56"/>
  <c r="V37" i="56"/>
  <c r="U37" i="56"/>
  <c r="AB36" i="56"/>
  <c r="AA36" i="56"/>
  <c r="Z36" i="56"/>
  <c r="Y36" i="56"/>
  <c r="X36" i="56"/>
  <c r="W36" i="56"/>
  <c r="V36" i="56"/>
  <c r="U36" i="56"/>
  <c r="AB35" i="56"/>
  <c r="AA35" i="56"/>
  <c r="Z35" i="56"/>
  <c r="Y35" i="56"/>
  <c r="X35" i="56"/>
  <c r="W35" i="56"/>
  <c r="V35" i="56"/>
  <c r="U35" i="56"/>
  <c r="AB34" i="56"/>
  <c r="AA34" i="56"/>
  <c r="Z34" i="56"/>
  <c r="Y34" i="56"/>
  <c r="X34" i="56"/>
  <c r="W34" i="56"/>
  <c r="V34" i="56"/>
  <c r="U34" i="56"/>
  <c r="AB33" i="56"/>
  <c r="AA33" i="56"/>
  <c r="Z33" i="56"/>
  <c r="Y33" i="56"/>
  <c r="X33" i="56"/>
  <c r="W33" i="56"/>
  <c r="V33" i="56"/>
  <c r="U33" i="56"/>
  <c r="AB32" i="56"/>
  <c r="AA32" i="56"/>
  <c r="Z32" i="56"/>
  <c r="Y32" i="56"/>
  <c r="X32" i="56"/>
  <c r="W32" i="56"/>
  <c r="V32" i="56"/>
  <c r="U32" i="56"/>
  <c r="AB31" i="56"/>
  <c r="AA31" i="56"/>
  <c r="AA29" i="56" s="1"/>
  <c r="Z31" i="56"/>
  <c r="Z29" i="56" s="1"/>
  <c r="Y31" i="56"/>
  <c r="X31" i="56"/>
  <c r="W31" i="56"/>
  <c r="W29" i="56" s="1"/>
  <c r="V31" i="56"/>
  <c r="U31" i="56"/>
  <c r="AB30" i="56"/>
  <c r="AA30" i="56"/>
  <c r="Z30" i="56"/>
  <c r="Y30" i="56"/>
  <c r="X30" i="56"/>
  <c r="W30" i="56"/>
  <c r="V30" i="56"/>
  <c r="U30" i="56"/>
  <c r="U29" i="56" s="1"/>
  <c r="AB29" i="56"/>
  <c r="T29" i="56"/>
  <c r="S29" i="56"/>
  <c r="R29" i="56"/>
  <c r="Q29" i="56"/>
  <c r="P29" i="56"/>
  <c r="O29" i="56"/>
  <c r="N29" i="56"/>
  <c r="M29" i="56"/>
  <c r="L29" i="56"/>
  <c r="K29" i="56"/>
  <c r="J29" i="56"/>
  <c r="I29" i="56"/>
  <c r="H29" i="56"/>
  <c r="G29" i="56"/>
  <c r="F29" i="56"/>
  <c r="E29" i="56"/>
  <c r="D29" i="56"/>
  <c r="AB28" i="56"/>
  <c r="AA28" i="56"/>
  <c r="Z28" i="56"/>
  <c r="Y28" i="56"/>
  <c r="X28" i="56"/>
  <c r="W28" i="56"/>
  <c r="V28" i="56"/>
  <c r="U28" i="56"/>
  <c r="AB27" i="56"/>
  <c r="AA27" i="56"/>
  <c r="Z27" i="56"/>
  <c r="Y27" i="56"/>
  <c r="X27" i="56"/>
  <c r="W27" i="56"/>
  <c r="V27" i="56"/>
  <c r="U27" i="56"/>
  <c r="AB26" i="56"/>
  <c r="AA26" i="56"/>
  <c r="Z26" i="56"/>
  <c r="Y26" i="56"/>
  <c r="X26" i="56"/>
  <c r="W26" i="56"/>
  <c r="V26" i="56"/>
  <c r="U26" i="56"/>
  <c r="AB25" i="56"/>
  <c r="AA25" i="56"/>
  <c r="Z25" i="56"/>
  <c r="Z21" i="56" s="1"/>
  <c r="Y25" i="56"/>
  <c r="X25" i="56"/>
  <c r="W25" i="56"/>
  <c r="V25" i="56"/>
  <c r="U25" i="56"/>
  <c r="AB24" i="56"/>
  <c r="AA24" i="56"/>
  <c r="Z24" i="56"/>
  <c r="Y24" i="56"/>
  <c r="X24" i="56"/>
  <c r="W24" i="56"/>
  <c r="V24" i="56"/>
  <c r="U24" i="56"/>
  <c r="AB23" i="56"/>
  <c r="AA23" i="56"/>
  <c r="Z23" i="56"/>
  <c r="Y23" i="56"/>
  <c r="X23" i="56"/>
  <c r="W23" i="56"/>
  <c r="V23" i="56"/>
  <c r="U23" i="56"/>
  <c r="AB22" i="56"/>
  <c r="AB21" i="56" s="1"/>
  <c r="AA22" i="56"/>
  <c r="AA21" i="56" s="1"/>
  <c r="Z22" i="56"/>
  <c r="Y22" i="56"/>
  <c r="X22" i="56"/>
  <c r="W22" i="56"/>
  <c r="V22" i="56"/>
  <c r="U22" i="56"/>
  <c r="Y21" i="56"/>
  <c r="T21" i="56"/>
  <c r="S21" i="56"/>
  <c r="R21" i="56"/>
  <c r="Q21" i="56"/>
  <c r="P21" i="56"/>
  <c r="O21" i="56"/>
  <c r="N21" i="56"/>
  <c r="M21" i="56"/>
  <c r="L21" i="56"/>
  <c r="K21" i="56"/>
  <c r="J21" i="56"/>
  <c r="I21" i="56"/>
  <c r="H21" i="56"/>
  <c r="G21" i="56"/>
  <c r="F21" i="56"/>
  <c r="E21" i="56"/>
  <c r="D21" i="56"/>
  <c r="AB20" i="56"/>
  <c r="AA20" i="56"/>
  <c r="Z20" i="56"/>
  <c r="Y20" i="56"/>
  <c r="X20" i="56"/>
  <c r="W20" i="56"/>
  <c r="V20" i="56"/>
  <c r="U20" i="56"/>
  <c r="AB19" i="56"/>
  <c r="AA19" i="56"/>
  <c r="Z19" i="56"/>
  <c r="Y19" i="56"/>
  <c r="X19" i="56"/>
  <c r="W19" i="56"/>
  <c r="V19" i="56"/>
  <c r="U19" i="56"/>
  <c r="AB18" i="56"/>
  <c r="AA18" i="56"/>
  <c r="Z18" i="56"/>
  <c r="Y18" i="56"/>
  <c r="X18" i="56"/>
  <c r="W18" i="56"/>
  <c r="V18" i="56"/>
  <c r="U18" i="56"/>
  <c r="AB17" i="56"/>
  <c r="AA17" i="56"/>
  <c r="Z17" i="56"/>
  <c r="Y17" i="56"/>
  <c r="X17" i="56"/>
  <c r="W17" i="56"/>
  <c r="V17" i="56"/>
  <c r="U17" i="56"/>
  <c r="AB16" i="56"/>
  <c r="AA16" i="56"/>
  <c r="Z16" i="56"/>
  <c r="Y16" i="56"/>
  <c r="X16" i="56"/>
  <c r="W16" i="56"/>
  <c r="V16" i="56"/>
  <c r="U16" i="56"/>
  <c r="AB15" i="56"/>
  <c r="AA15" i="56"/>
  <c r="Z15" i="56"/>
  <c r="Y15" i="56"/>
  <c r="X15" i="56"/>
  <c r="W15" i="56"/>
  <c r="V15" i="56"/>
  <c r="U15" i="56"/>
  <c r="AB14" i="56"/>
  <c r="AA14" i="56"/>
  <c r="Z14" i="56"/>
  <c r="Y14" i="56"/>
  <c r="Y12" i="56" s="1"/>
  <c r="X14" i="56"/>
  <c r="X12" i="56" s="1"/>
  <c r="W14" i="56"/>
  <c r="V14" i="56"/>
  <c r="U14" i="56"/>
  <c r="AB13" i="56"/>
  <c r="AA13" i="56"/>
  <c r="Z13" i="56"/>
  <c r="Y13" i="56"/>
  <c r="X13" i="56"/>
  <c r="W13" i="56"/>
  <c r="V13" i="56"/>
  <c r="V12" i="56" s="1"/>
  <c r="U13" i="56"/>
  <c r="AB12" i="56"/>
  <c r="AA12" i="56"/>
  <c r="W12" i="56"/>
  <c r="T12" i="56"/>
  <c r="S12" i="56"/>
  <c r="R12" i="56"/>
  <c r="Q12" i="56"/>
  <c r="P12" i="56"/>
  <c r="O12" i="56"/>
  <c r="N12" i="56"/>
  <c r="M12" i="56"/>
  <c r="L12" i="56"/>
  <c r="K12" i="56"/>
  <c r="J12" i="56"/>
  <c r="I12" i="56"/>
  <c r="H12" i="56"/>
  <c r="G12" i="56"/>
  <c r="F12" i="56"/>
  <c r="E12" i="56"/>
  <c r="D12" i="56"/>
  <c r="AB11" i="56"/>
  <c r="AA11" i="56"/>
  <c r="Z11" i="56"/>
  <c r="Y11" i="56"/>
  <c r="X11" i="56"/>
  <c r="W11" i="56"/>
  <c r="V11" i="56"/>
  <c r="U11" i="56"/>
  <c r="AB10" i="56"/>
  <c r="AA10" i="56"/>
  <c r="Z10" i="56"/>
  <c r="Y10" i="56"/>
  <c r="X10" i="56"/>
  <c r="W10" i="56"/>
  <c r="V10" i="56"/>
  <c r="U10" i="56"/>
  <c r="AB9" i="56"/>
  <c r="AA9" i="56"/>
  <c r="Z9" i="56"/>
  <c r="Y9" i="56"/>
  <c r="X9" i="56"/>
  <c r="W9" i="56"/>
  <c r="V9" i="56"/>
  <c r="U9" i="56"/>
  <c r="AB8" i="56"/>
  <c r="AB6" i="56" s="1"/>
  <c r="AA8" i="56"/>
  <c r="Z8" i="56"/>
  <c r="Y8" i="56"/>
  <c r="X8" i="56"/>
  <c r="W8" i="56"/>
  <c r="V8" i="56"/>
  <c r="U8" i="56"/>
  <c r="AB7" i="56"/>
  <c r="AA7" i="56"/>
  <c r="Z7" i="56"/>
  <c r="Y7" i="56"/>
  <c r="X7" i="56"/>
  <c r="W7" i="56"/>
  <c r="V7" i="56"/>
  <c r="U7" i="56"/>
  <c r="U6" i="56" s="1"/>
  <c r="T6" i="56"/>
  <c r="S6" i="56"/>
  <c r="R6" i="56"/>
  <c r="Q6" i="56"/>
  <c r="Q54" i="56" s="1"/>
  <c r="P6" i="56"/>
  <c r="O6" i="56"/>
  <c r="N6" i="56"/>
  <c r="M6" i="56"/>
  <c r="L6" i="56"/>
  <c r="K6" i="56"/>
  <c r="J6" i="56"/>
  <c r="I6" i="56"/>
  <c r="H6" i="56"/>
  <c r="G6" i="56"/>
  <c r="F6" i="56"/>
  <c r="E6" i="56"/>
  <c r="E54" i="56" s="1"/>
  <c r="D6" i="56"/>
  <c r="T44" i="41"/>
  <c r="S44" i="41"/>
  <c r="R44" i="41"/>
  <c r="Q44" i="41"/>
  <c r="P44" i="41"/>
  <c r="O44" i="41"/>
  <c r="N44" i="41"/>
  <c r="M44" i="41"/>
  <c r="L44" i="41"/>
  <c r="K44" i="41"/>
  <c r="J44" i="41"/>
  <c r="I44" i="41"/>
  <c r="H44" i="41"/>
  <c r="G44" i="41"/>
  <c r="F44" i="41"/>
  <c r="E44" i="41"/>
  <c r="D44" i="41"/>
  <c r="T42" i="41"/>
  <c r="S42" i="41"/>
  <c r="R42" i="41"/>
  <c r="Q42" i="41"/>
  <c r="P42" i="41"/>
  <c r="O42" i="41"/>
  <c r="N42" i="41"/>
  <c r="M42" i="41"/>
  <c r="L42" i="41"/>
  <c r="K42" i="41"/>
  <c r="J42" i="41"/>
  <c r="I42" i="41"/>
  <c r="H42" i="41"/>
  <c r="G42" i="41"/>
  <c r="F42" i="41"/>
  <c r="E42" i="41"/>
  <c r="D42" i="41"/>
  <c r="T29" i="41"/>
  <c r="S29" i="41"/>
  <c r="R29" i="41"/>
  <c r="Q29" i="41"/>
  <c r="P29" i="41"/>
  <c r="O29" i="41"/>
  <c r="N29" i="41"/>
  <c r="M29" i="41"/>
  <c r="L29" i="41"/>
  <c r="K29" i="41"/>
  <c r="J29" i="41"/>
  <c r="I29" i="41"/>
  <c r="H29" i="41"/>
  <c r="G29" i="41"/>
  <c r="F29" i="41"/>
  <c r="E29" i="41"/>
  <c r="D29" i="41"/>
  <c r="T21" i="41"/>
  <c r="S21" i="41"/>
  <c r="R21" i="41"/>
  <c r="Q21" i="41"/>
  <c r="P21" i="41"/>
  <c r="O21" i="41"/>
  <c r="N21" i="41"/>
  <c r="M21" i="41"/>
  <c r="L21" i="41"/>
  <c r="K21" i="41"/>
  <c r="J21" i="41"/>
  <c r="I21" i="41"/>
  <c r="H21" i="41"/>
  <c r="G21" i="41"/>
  <c r="F21" i="41"/>
  <c r="E21" i="41"/>
  <c r="D21" i="41"/>
  <c r="T12" i="41"/>
  <c r="S12" i="41"/>
  <c r="R12" i="41"/>
  <c r="Q12" i="41"/>
  <c r="P12" i="41"/>
  <c r="O12" i="41"/>
  <c r="N12" i="41"/>
  <c r="M12" i="41"/>
  <c r="L12" i="41"/>
  <c r="K12" i="41"/>
  <c r="J12" i="41"/>
  <c r="I12" i="41"/>
  <c r="H12" i="41"/>
  <c r="G12" i="41"/>
  <c r="F12" i="41"/>
  <c r="E12" i="41"/>
  <c r="D12" i="41"/>
  <c r="T6" i="41"/>
  <c r="S6" i="41"/>
  <c r="R6" i="41"/>
  <c r="Q6" i="41"/>
  <c r="P6" i="41"/>
  <c r="O6" i="41"/>
  <c r="N6" i="41"/>
  <c r="N54" i="41" s="1"/>
  <c r="L6" i="41"/>
  <c r="K6" i="41"/>
  <c r="J6" i="41"/>
  <c r="I6" i="41"/>
  <c r="I54" i="41" s="1"/>
  <c r="H6" i="41"/>
  <c r="G6" i="41"/>
  <c r="F6" i="41"/>
  <c r="E6" i="41"/>
  <c r="D6" i="41"/>
  <c r="T44" i="40"/>
  <c r="S44" i="40"/>
  <c r="R44" i="40"/>
  <c r="Q44" i="40"/>
  <c r="P44" i="40"/>
  <c r="O44" i="40"/>
  <c r="N44" i="40"/>
  <c r="M44" i="40"/>
  <c r="L44" i="40"/>
  <c r="K44" i="40"/>
  <c r="J44" i="40"/>
  <c r="I44" i="40"/>
  <c r="H44" i="40"/>
  <c r="G44" i="40"/>
  <c r="F44" i="40"/>
  <c r="E44" i="40"/>
  <c r="D44" i="40"/>
  <c r="T42" i="40"/>
  <c r="S42" i="40"/>
  <c r="R42" i="40"/>
  <c r="Q42" i="40"/>
  <c r="P42" i="40"/>
  <c r="O42" i="40"/>
  <c r="N42" i="40"/>
  <c r="M42" i="40"/>
  <c r="L42" i="40"/>
  <c r="K42" i="40"/>
  <c r="J42" i="40"/>
  <c r="I42" i="40"/>
  <c r="H42" i="40"/>
  <c r="G42" i="40"/>
  <c r="F42" i="40"/>
  <c r="E42" i="40"/>
  <c r="D42" i="40"/>
  <c r="T29" i="40"/>
  <c r="S29" i="40"/>
  <c r="R29" i="40"/>
  <c r="Q29" i="40"/>
  <c r="P29" i="40"/>
  <c r="O29" i="40"/>
  <c r="N29" i="40"/>
  <c r="M29" i="40"/>
  <c r="L29" i="40"/>
  <c r="K29" i="40"/>
  <c r="J29" i="40"/>
  <c r="I29" i="40"/>
  <c r="H29" i="40"/>
  <c r="G29" i="40"/>
  <c r="F29" i="40"/>
  <c r="E29" i="40"/>
  <c r="D29" i="40"/>
  <c r="T21" i="40"/>
  <c r="S21" i="40"/>
  <c r="R21" i="40"/>
  <c r="Q21" i="40"/>
  <c r="P21" i="40"/>
  <c r="O21" i="40"/>
  <c r="N21" i="40"/>
  <c r="M21" i="40"/>
  <c r="L21" i="40"/>
  <c r="K21" i="40"/>
  <c r="J21" i="40"/>
  <c r="I21" i="40"/>
  <c r="H21" i="40"/>
  <c r="G21" i="40"/>
  <c r="F21" i="40"/>
  <c r="E21" i="40"/>
  <c r="D21" i="40"/>
  <c r="T12" i="40"/>
  <c r="S12" i="40"/>
  <c r="R12" i="40"/>
  <c r="Q12" i="40"/>
  <c r="P12" i="40"/>
  <c r="O12" i="40"/>
  <c r="N12" i="40"/>
  <c r="M12" i="40"/>
  <c r="L12" i="40"/>
  <c r="K12" i="40"/>
  <c r="J12" i="40"/>
  <c r="I12" i="40"/>
  <c r="H12" i="40"/>
  <c r="G12" i="40"/>
  <c r="F12" i="40"/>
  <c r="E12" i="40"/>
  <c r="D12" i="40"/>
  <c r="T6" i="40"/>
  <c r="T54" i="40" s="1"/>
  <c r="S6" i="40"/>
  <c r="R6" i="40"/>
  <c r="Q6" i="40"/>
  <c r="P6" i="40"/>
  <c r="O6" i="40"/>
  <c r="N6" i="40"/>
  <c r="M6" i="40"/>
  <c r="L6" i="40"/>
  <c r="K6" i="40"/>
  <c r="J6" i="40"/>
  <c r="I6" i="40"/>
  <c r="H6" i="40"/>
  <c r="G6" i="40"/>
  <c r="F6" i="40"/>
  <c r="E6" i="40"/>
  <c r="E54" i="40" s="1"/>
  <c r="D6" i="40"/>
  <c r="D54" i="40" s="1"/>
  <c r="T44" i="39"/>
  <c r="S44" i="39"/>
  <c r="R44" i="39"/>
  <c r="Q44" i="39"/>
  <c r="P44" i="39"/>
  <c r="O44" i="39"/>
  <c r="N44" i="39"/>
  <c r="M44" i="39"/>
  <c r="L44" i="39"/>
  <c r="K44" i="39"/>
  <c r="J44" i="39"/>
  <c r="I44" i="39"/>
  <c r="H44" i="39"/>
  <c r="G44" i="39"/>
  <c r="F44" i="39"/>
  <c r="E44" i="39"/>
  <c r="D44" i="39"/>
  <c r="T42" i="39"/>
  <c r="S42" i="39"/>
  <c r="R42" i="39"/>
  <c r="Q42" i="39"/>
  <c r="P42" i="39"/>
  <c r="O42" i="39"/>
  <c r="N42" i="39"/>
  <c r="M42" i="39"/>
  <c r="L42" i="39"/>
  <c r="K42" i="39"/>
  <c r="J42" i="39"/>
  <c r="I42" i="39"/>
  <c r="H42" i="39"/>
  <c r="G42" i="39"/>
  <c r="F42" i="39"/>
  <c r="E42" i="39"/>
  <c r="D42" i="39"/>
  <c r="T29" i="39"/>
  <c r="S29" i="39"/>
  <c r="R29" i="39"/>
  <c r="Q29" i="39"/>
  <c r="P29" i="39"/>
  <c r="O29" i="39"/>
  <c r="N29" i="39"/>
  <c r="M29" i="39"/>
  <c r="L29" i="39"/>
  <c r="K29" i="39"/>
  <c r="J29" i="39"/>
  <c r="I29" i="39"/>
  <c r="H29" i="39"/>
  <c r="G29" i="39"/>
  <c r="F29" i="39"/>
  <c r="E29" i="39"/>
  <c r="D29" i="39"/>
  <c r="T21" i="39"/>
  <c r="S21" i="39"/>
  <c r="R21" i="39"/>
  <c r="Q21" i="39"/>
  <c r="P21" i="39"/>
  <c r="O21" i="39"/>
  <c r="N21" i="39"/>
  <c r="M21" i="39"/>
  <c r="L21" i="39"/>
  <c r="K21" i="39"/>
  <c r="J21" i="39"/>
  <c r="I21" i="39"/>
  <c r="H21" i="39"/>
  <c r="G21" i="39"/>
  <c r="F21" i="39"/>
  <c r="E21" i="39"/>
  <c r="D21" i="39"/>
  <c r="T12" i="39"/>
  <c r="S12" i="39"/>
  <c r="R12" i="39"/>
  <c r="Q12" i="39"/>
  <c r="P12" i="39"/>
  <c r="O12" i="39"/>
  <c r="N12" i="39"/>
  <c r="M12" i="39"/>
  <c r="L12" i="39"/>
  <c r="K12" i="39"/>
  <c r="J12" i="39"/>
  <c r="I12" i="39"/>
  <c r="H12" i="39"/>
  <c r="G12" i="39"/>
  <c r="F12" i="39"/>
  <c r="E12" i="39"/>
  <c r="D12" i="39"/>
  <c r="T6" i="39"/>
  <c r="S6" i="39"/>
  <c r="R6" i="39"/>
  <c r="Q6" i="39"/>
  <c r="P6" i="39"/>
  <c r="O6" i="39"/>
  <c r="N6" i="39"/>
  <c r="M6" i="39"/>
  <c r="L6" i="39"/>
  <c r="K6" i="39"/>
  <c r="J6" i="39"/>
  <c r="I6" i="39"/>
  <c r="H6" i="39"/>
  <c r="G6" i="39"/>
  <c r="F6" i="39"/>
  <c r="E6" i="39"/>
  <c r="D6" i="39"/>
  <c r="T44" i="35"/>
  <c r="S44" i="35"/>
  <c r="R44" i="35"/>
  <c r="Q44" i="35"/>
  <c r="P44" i="35"/>
  <c r="O44" i="35"/>
  <c r="N44" i="35"/>
  <c r="M44" i="35"/>
  <c r="L44" i="35"/>
  <c r="K44" i="35"/>
  <c r="J44" i="35"/>
  <c r="I44" i="35"/>
  <c r="H44" i="35"/>
  <c r="G44" i="35"/>
  <c r="F44" i="35"/>
  <c r="E44" i="35"/>
  <c r="D44" i="35"/>
  <c r="T42" i="35"/>
  <c r="S42" i="35"/>
  <c r="R42" i="35"/>
  <c r="Q42" i="35"/>
  <c r="P42" i="35"/>
  <c r="O42" i="35"/>
  <c r="N42" i="35"/>
  <c r="M42" i="35"/>
  <c r="L42" i="35"/>
  <c r="K42" i="35"/>
  <c r="J42" i="35"/>
  <c r="I42" i="35"/>
  <c r="H42" i="35"/>
  <c r="G42" i="35"/>
  <c r="F42" i="35"/>
  <c r="E42" i="35"/>
  <c r="D42" i="35"/>
  <c r="T29" i="35"/>
  <c r="S29" i="35"/>
  <c r="R29" i="35"/>
  <c r="Q29" i="35"/>
  <c r="P29" i="35"/>
  <c r="O29" i="35"/>
  <c r="N29" i="35"/>
  <c r="M29" i="35"/>
  <c r="L29" i="35"/>
  <c r="K29" i="35"/>
  <c r="J29" i="35"/>
  <c r="I29" i="35"/>
  <c r="H29" i="35"/>
  <c r="G29" i="35"/>
  <c r="F29" i="35"/>
  <c r="E29" i="35"/>
  <c r="D29" i="35"/>
  <c r="T21" i="35"/>
  <c r="S21" i="35"/>
  <c r="R21" i="35"/>
  <c r="Q21" i="35"/>
  <c r="P21" i="35"/>
  <c r="O21" i="35"/>
  <c r="N21" i="35"/>
  <c r="M21" i="35"/>
  <c r="L21" i="35"/>
  <c r="K21" i="35"/>
  <c r="J21" i="35"/>
  <c r="I21" i="35"/>
  <c r="H21" i="35"/>
  <c r="G21" i="35"/>
  <c r="F21" i="35"/>
  <c r="E21" i="35"/>
  <c r="D21" i="35"/>
  <c r="T12" i="35"/>
  <c r="S12" i="35"/>
  <c r="R12" i="35"/>
  <c r="Q12" i="35"/>
  <c r="P12" i="35"/>
  <c r="O12" i="35"/>
  <c r="N12" i="35"/>
  <c r="M12" i="35"/>
  <c r="L12" i="35"/>
  <c r="K12" i="35"/>
  <c r="J12" i="35"/>
  <c r="I12" i="35"/>
  <c r="H12" i="35"/>
  <c r="G12" i="35"/>
  <c r="F12" i="35"/>
  <c r="E12" i="35"/>
  <c r="D12" i="35"/>
  <c r="T6" i="35"/>
  <c r="S6" i="35"/>
  <c r="R6" i="35"/>
  <c r="Q6" i="35"/>
  <c r="P6" i="35"/>
  <c r="O6" i="35"/>
  <c r="N6" i="35"/>
  <c r="M6" i="35"/>
  <c r="L6" i="35"/>
  <c r="K6" i="35"/>
  <c r="J6" i="35"/>
  <c r="I6" i="35"/>
  <c r="H6" i="35"/>
  <c r="G6" i="35"/>
  <c r="F6" i="35"/>
  <c r="E6" i="35"/>
  <c r="D6" i="35"/>
  <c r="T29" i="18"/>
  <c r="S29" i="18"/>
  <c r="R29" i="18"/>
  <c r="Q29" i="18"/>
  <c r="P29" i="18"/>
  <c r="O29" i="18"/>
  <c r="O54" i="18" s="1"/>
  <c r="M29" i="18"/>
  <c r="L29" i="18"/>
  <c r="K29" i="18"/>
  <c r="J29" i="18"/>
  <c r="I29" i="18"/>
  <c r="H29" i="18"/>
  <c r="G29" i="18"/>
  <c r="F29" i="18"/>
  <c r="E29" i="18"/>
  <c r="D29" i="18"/>
  <c r="T44" i="49"/>
  <c r="S44" i="49"/>
  <c r="R44" i="49"/>
  <c r="Q44" i="49"/>
  <c r="P44" i="49"/>
  <c r="O44" i="49"/>
  <c r="N44" i="49"/>
  <c r="M44" i="49"/>
  <c r="L44" i="49"/>
  <c r="K44" i="49"/>
  <c r="J44" i="49"/>
  <c r="I44" i="49"/>
  <c r="H44" i="49"/>
  <c r="G44" i="49"/>
  <c r="F44" i="49"/>
  <c r="E44" i="49"/>
  <c r="D6" i="18"/>
  <c r="E6" i="18"/>
  <c r="T44" i="27"/>
  <c r="S44" i="27"/>
  <c r="R44" i="27"/>
  <c r="Q44" i="27"/>
  <c r="P44" i="27"/>
  <c r="O44" i="27"/>
  <c r="N44" i="27"/>
  <c r="M44" i="27"/>
  <c r="L44" i="27"/>
  <c r="K44" i="27"/>
  <c r="J44" i="27"/>
  <c r="I44" i="27"/>
  <c r="H44" i="27"/>
  <c r="G44" i="27"/>
  <c r="F44" i="27"/>
  <c r="E44" i="27"/>
  <c r="D44" i="27"/>
  <c r="T42" i="27"/>
  <c r="S42" i="27"/>
  <c r="R42" i="27"/>
  <c r="Q42" i="27"/>
  <c r="P42" i="27"/>
  <c r="O42" i="27"/>
  <c r="N42" i="27"/>
  <c r="M42" i="27"/>
  <c r="L42" i="27"/>
  <c r="K42" i="27"/>
  <c r="J42" i="27"/>
  <c r="I42" i="27"/>
  <c r="H42" i="27"/>
  <c r="G42" i="27"/>
  <c r="F42" i="27"/>
  <c r="E42" i="27"/>
  <c r="D42" i="27"/>
  <c r="T29" i="27"/>
  <c r="S29" i="27"/>
  <c r="R29" i="27"/>
  <c r="Q29" i="27"/>
  <c r="P29" i="27"/>
  <c r="O29" i="27"/>
  <c r="N29" i="27"/>
  <c r="M29" i="27"/>
  <c r="L29" i="27"/>
  <c r="K29" i="27"/>
  <c r="J29" i="27"/>
  <c r="I29" i="27"/>
  <c r="H29" i="27"/>
  <c r="G29" i="27"/>
  <c r="F29" i="27"/>
  <c r="E29" i="27"/>
  <c r="D29" i="27"/>
  <c r="T21" i="27"/>
  <c r="S21" i="27"/>
  <c r="R21" i="27"/>
  <c r="Q21" i="27"/>
  <c r="P21" i="27"/>
  <c r="O21" i="27"/>
  <c r="N21" i="27"/>
  <c r="M21" i="27"/>
  <c r="L21" i="27"/>
  <c r="K21" i="27"/>
  <c r="J21" i="27"/>
  <c r="I21" i="27"/>
  <c r="H21" i="27"/>
  <c r="G21" i="27"/>
  <c r="F21" i="27"/>
  <c r="E21" i="27"/>
  <c r="D21" i="27"/>
  <c r="T12" i="27"/>
  <c r="S12" i="27"/>
  <c r="R12" i="27"/>
  <c r="Q12" i="27"/>
  <c r="P12" i="27"/>
  <c r="O12" i="27"/>
  <c r="N12" i="27"/>
  <c r="M12" i="27"/>
  <c r="L12" i="27"/>
  <c r="K12" i="27"/>
  <c r="J12" i="27"/>
  <c r="I12" i="27"/>
  <c r="H12" i="27"/>
  <c r="G12" i="27"/>
  <c r="F12" i="27"/>
  <c r="E12" i="27"/>
  <c r="D12" i="27"/>
  <c r="T6" i="27"/>
  <c r="S6" i="27"/>
  <c r="R6" i="27"/>
  <c r="Q6" i="27"/>
  <c r="P6" i="27"/>
  <c r="O6" i="27"/>
  <c r="N6" i="27"/>
  <c r="M6" i="27"/>
  <c r="L6" i="27"/>
  <c r="K6" i="27"/>
  <c r="J6" i="27"/>
  <c r="I6" i="27"/>
  <c r="H6" i="27"/>
  <c r="G6" i="27"/>
  <c r="F6" i="27"/>
  <c r="E6" i="27"/>
  <c r="D6" i="27"/>
  <c r="T44" i="34"/>
  <c r="S44" i="34"/>
  <c r="R44" i="34"/>
  <c r="Q44" i="34"/>
  <c r="P44" i="34"/>
  <c r="O44" i="34"/>
  <c r="N44" i="34"/>
  <c r="M44" i="34"/>
  <c r="L44" i="34"/>
  <c r="K44" i="34"/>
  <c r="J44" i="34"/>
  <c r="I44" i="34"/>
  <c r="H44" i="34"/>
  <c r="G44" i="34"/>
  <c r="F44" i="34"/>
  <c r="E44" i="34"/>
  <c r="D44" i="34"/>
  <c r="T42" i="34"/>
  <c r="S42" i="34"/>
  <c r="R42" i="34"/>
  <c r="Q42" i="34"/>
  <c r="P42" i="34"/>
  <c r="O42" i="34"/>
  <c r="N42" i="34"/>
  <c r="M42" i="34"/>
  <c r="L42" i="34"/>
  <c r="K42" i="34"/>
  <c r="J42" i="34"/>
  <c r="I42" i="34"/>
  <c r="H42" i="34"/>
  <c r="G42" i="34"/>
  <c r="F42" i="34"/>
  <c r="E42" i="34"/>
  <c r="D42" i="34"/>
  <c r="T29" i="34"/>
  <c r="S29" i="34"/>
  <c r="R29" i="34"/>
  <c r="Q29" i="34"/>
  <c r="P29" i="34"/>
  <c r="O29" i="34"/>
  <c r="N29" i="34"/>
  <c r="M29" i="34"/>
  <c r="L29" i="34"/>
  <c r="K29" i="34"/>
  <c r="J29" i="34"/>
  <c r="I29" i="34"/>
  <c r="H29" i="34"/>
  <c r="G29" i="34"/>
  <c r="F29" i="34"/>
  <c r="E29" i="34"/>
  <c r="D29" i="34"/>
  <c r="T21" i="34"/>
  <c r="S21" i="34"/>
  <c r="R21" i="34"/>
  <c r="Q21" i="34"/>
  <c r="P21" i="34"/>
  <c r="O21" i="34"/>
  <c r="N21" i="34"/>
  <c r="M21" i="34"/>
  <c r="L21" i="34"/>
  <c r="K21" i="34"/>
  <c r="J21" i="34"/>
  <c r="I21" i="34"/>
  <c r="H21" i="34"/>
  <c r="G21" i="34"/>
  <c r="F21" i="34"/>
  <c r="E21" i="34"/>
  <c r="D21" i="34"/>
  <c r="T12" i="34"/>
  <c r="S12" i="34"/>
  <c r="R12" i="34"/>
  <c r="Q12" i="34"/>
  <c r="P12" i="34"/>
  <c r="O12" i="34"/>
  <c r="N12" i="34"/>
  <c r="M12" i="34"/>
  <c r="L12" i="34"/>
  <c r="K12" i="34"/>
  <c r="J12" i="34"/>
  <c r="I12" i="34"/>
  <c r="H12" i="34"/>
  <c r="G12" i="34"/>
  <c r="F12" i="34"/>
  <c r="E12" i="34"/>
  <c r="D12" i="34"/>
  <c r="T6" i="34"/>
  <c r="S6" i="34"/>
  <c r="R6" i="34"/>
  <c r="Q6" i="34"/>
  <c r="P6" i="34"/>
  <c r="O6" i="34"/>
  <c r="N6" i="34"/>
  <c r="M6" i="34"/>
  <c r="L6" i="34"/>
  <c r="K6" i="34"/>
  <c r="J6" i="34"/>
  <c r="I6" i="34"/>
  <c r="H6" i="34"/>
  <c r="G6" i="34"/>
  <c r="F6" i="34"/>
  <c r="E6" i="34"/>
  <c r="D6" i="34"/>
  <c r="T44" i="12"/>
  <c r="S44" i="12"/>
  <c r="R44" i="12"/>
  <c r="Q44" i="12"/>
  <c r="P44" i="12"/>
  <c r="O44" i="12"/>
  <c r="N44" i="12"/>
  <c r="M44" i="12"/>
  <c r="L44" i="12"/>
  <c r="K44" i="12"/>
  <c r="J44" i="12"/>
  <c r="I44" i="12"/>
  <c r="H44" i="12"/>
  <c r="G44" i="12"/>
  <c r="F44" i="12"/>
  <c r="E44" i="12"/>
  <c r="D44" i="12"/>
  <c r="T42" i="12"/>
  <c r="S42" i="12"/>
  <c r="R42" i="12"/>
  <c r="Q42" i="12"/>
  <c r="P42" i="12"/>
  <c r="O42" i="12"/>
  <c r="N42" i="12"/>
  <c r="M42" i="12"/>
  <c r="L42" i="12"/>
  <c r="K42" i="12"/>
  <c r="J42" i="12"/>
  <c r="I42" i="12"/>
  <c r="H42" i="12"/>
  <c r="G42" i="12"/>
  <c r="F42" i="12"/>
  <c r="E42" i="12"/>
  <c r="D42" i="12"/>
  <c r="T29" i="12"/>
  <c r="S29" i="12"/>
  <c r="R29" i="12"/>
  <c r="Q29" i="12"/>
  <c r="P29" i="12"/>
  <c r="O29" i="12"/>
  <c r="N29" i="12"/>
  <c r="M29" i="12"/>
  <c r="L29" i="12"/>
  <c r="K29" i="12"/>
  <c r="J29" i="12"/>
  <c r="I29" i="12"/>
  <c r="H29" i="12"/>
  <c r="G29" i="12"/>
  <c r="F29" i="12"/>
  <c r="E29" i="12"/>
  <c r="D29" i="12"/>
  <c r="T21" i="12"/>
  <c r="S21" i="12"/>
  <c r="R21" i="12"/>
  <c r="Q21" i="12"/>
  <c r="P21" i="12"/>
  <c r="O21" i="12"/>
  <c r="N21" i="12"/>
  <c r="M21" i="12"/>
  <c r="L21" i="12"/>
  <c r="K21" i="12"/>
  <c r="J21" i="12"/>
  <c r="I21" i="12"/>
  <c r="H21" i="12"/>
  <c r="G21" i="12"/>
  <c r="F21" i="12"/>
  <c r="E21" i="12"/>
  <c r="D21" i="12"/>
  <c r="T12" i="12"/>
  <c r="S12" i="12"/>
  <c r="R12" i="12"/>
  <c r="Q12" i="12"/>
  <c r="P12" i="12"/>
  <c r="O12" i="12"/>
  <c r="N12" i="12"/>
  <c r="M12" i="12"/>
  <c r="L12" i="12"/>
  <c r="K12" i="12"/>
  <c r="J12" i="12"/>
  <c r="I12" i="12"/>
  <c r="H12" i="12"/>
  <c r="G12" i="12"/>
  <c r="F12" i="12"/>
  <c r="E12" i="12"/>
  <c r="D12" i="12"/>
  <c r="T6" i="12"/>
  <c r="S6" i="12"/>
  <c r="R6" i="12"/>
  <c r="Q6" i="12"/>
  <c r="P6" i="12"/>
  <c r="O6" i="12"/>
  <c r="O54" i="12" s="1"/>
  <c r="N6" i="12"/>
  <c r="M6" i="12"/>
  <c r="L6" i="12"/>
  <c r="K6" i="12"/>
  <c r="J6" i="12"/>
  <c r="I6" i="12"/>
  <c r="H6" i="12"/>
  <c r="G6" i="12"/>
  <c r="F6" i="12"/>
  <c r="E6" i="12"/>
  <c r="D6" i="12"/>
  <c r="T44" i="13"/>
  <c r="S44" i="13"/>
  <c r="R44" i="13"/>
  <c r="Q44" i="13"/>
  <c r="P44" i="13"/>
  <c r="O44" i="13"/>
  <c r="N44" i="13"/>
  <c r="M44" i="13"/>
  <c r="L44" i="13"/>
  <c r="K44" i="13"/>
  <c r="J44" i="13"/>
  <c r="I44" i="13"/>
  <c r="H44" i="13"/>
  <c r="G44" i="13"/>
  <c r="F44" i="13"/>
  <c r="E44" i="13"/>
  <c r="D44" i="13"/>
  <c r="T42" i="13"/>
  <c r="S42" i="13"/>
  <c r="R42" i="13"/>
  <c r="Q42" i="13"/>
  <c r="P42" i="13"/>
  <c r="O42" i="13"/>
  <c r="N42" i="13"/>
  <c r="M42" i="13"/>
  <c r="L42" i="13"/>
  <c r="K42" i="13"/>
  <c r="J42" i="13"/>
  <c r="I42" i="13"/>
  <c r="H42" i="13"/>
  <c r="G42" i="13"/>
  <c r="F42" i="13"/>
  <c r="E42" i="13"/>
  <c r="D42" i="13"/>
  <c r="T29" i="13"/>
  <c r="S29" i="13"/>
  <c r="R29" i="13"/>
  <c r="Q29" i="13"/>
  <c r="P29" i="13"/>
  <c r="O29" i="13"/>
  <c r="N29" i="13"/>
  <c r="M29" i="13"/>
  <c r="L29" i="13"/>
  <c r="K29" i="13"/>
  <c r="J29" i="13"/>
  <c r="I29" i="13"/>
  <c r="H29" i="13"/>
  <c r="G29" i="13"/>
  <c r="F29" i="13"/>
  <c r="E29" i="13"/>
  <c r="D29" i="13"/>
  <c r="T21" i="13"/>
  <c r="S21" i="13"/>
  <c r="R21" i="13"/>
  <c r="Q21" i="13"/>
  <c r="P21" i="13"/>
  <c r="O21" i="13"/>
  <c r="N21" i="13"/>
  <c r="M21" i="13"/>
  <c r="L21" i="13"/>
  <c r="L54" i="13" s="1"/>
  <c r="K21" i="13"/>
  <c r="J21" i="13"/>
  <c r="I21" i="13"/>
  <c r="H21" i="13"/>
  <c r="G21" i="13"/>
  <c r="F21" i="13"/>
  <c r="E21" i="13"/>
  <c r="D21" i="13"/>
  <c r="T12" i="13"/>
  <c r="S12" i="13"/>
  <c r="R12" i="13"/>
  <c r="Q12" i="13"/>
  <c r="P12" i="13"/>
  <c r="O12" i="13"/>
  <c r="N12" i="13"/>
  <c r="M12" i="13"/>
  <c r="L12" i="13"/>
  <c r="K12" i="13"/>
  <c r="J12" i="13"/>
  <c r="I12" i="13"/>
  <c r="H12" i="13"/>
  <c r="G12" i="13"/>
  <c r="F12" i="13"/>
  <c r="E12" i="13"/>
  <c r="D12" i="13"/>
  <c r="T6" i="13"/>
  <c r="S6" i="13"/>
  <c r="R6" i="13"/>
  <c r="Q6" i="13"/>
  <c r="P6" i="13"/>
  <c r="P54" i="13" s="1"/>
  <c r="O6" i="13"/>
  <c r="N6" i="13"/>
  <c r="M6" i="13"/>
  <c r="L6" i="13"/>
  <c r="K6" i="13"/>
  <c r="J6" i="13"/>
  <c r="I6" i="13"/>
  <c r="H6" i="13"/>
  <c r="H54" i="13" s="1"/>
  <c r="G6" i="13"/>
  <c r="F6" i="13"/>
  <c r="E6" i="13"/>
  <c r="D6" i="13"/>
  <c r="T44" i="15"/>
  <c r="S44" i="15"/>
  <c r="R44" i="15"/>
  <c r="Q44" i="15"/>
  <c r="P44" i="15"/>
  <c r="O44" i="15"/>
  <c r="N44" i="15"/>
  <c r="M44" i="15"/>
  <c r="L44" i="15"/>
  <c r="K44" i="15"/>
  <c r="J44" i="15"/>
  <c r="I44" i="15"/>
  <c r="H44" i="15"/>
  <c r="G44" i="15"/>
  <c r="F44" i="15"/>
  <c r="E44" i="15"/>
  <c r="D44" i="15"/>
  <c r="T42" i="15"/>
  <c r="S42" i="15"/>
  <c r="R42" i="15"/>
  <c r="Q42" i="15"/>
  <c r="P42" i="15"/>
  <c r="O42" i="15"/>
  <c r="N42" i="15"/>
  <c r="M42" i="15"/>
  <c r="L42" i="15"/>
  <c r="K42" i="15"/>
  <c r="J42" i="15"/>
  <c r="I42" i="15"/>
  <c r="H42" i="15"/>
  <c r="G42" i="15"/>
  <c r="F42" i="15"/>
  <c r="E42" i="15"/>
  <c r="D42" i="15"/>
  <c r="T29" i="15"/>
  <c r="S29" i="15"/>
  <c r="R29" i="15"/>
  <c r="Q29" i="15"/>
  <c r="P29" i="15"/>
  <c r="O29" i="15"/>
  <c r="N29" i="15"/>
  <c r="M29" i="15"/>
  <c r="L29" i="15"/>
  <c r="K29" i="15"/>
  <c r="J29" i="15"/>
  <c r="I29" i="15"/>
  <c r="H29" i="15"/>
  <c r="G29" i="15"/>
  <c r="F29" i="15"/>
  <c r="E29" i="15"/>
  <c r="D29" i="15"/>
  <c r="T21" i="15"/>
  <c r="S21" i="15"/>
  <c r="R21" i="15"/>
  <c r="Q21" i="15"/>
  <c r="P21" i="15"/>
  <c r="O21" i="15"/>
  <c r="N21" i="15"/>
  <c r="M21" i="15"/>
  <c r="L21" i="15"/>
  <c r="K21" i="15"/>
  <c r="J21" i="15"/>
  <c r="I21" i="15"/>
  <c r="H21" i="15"/>
  <c r="G21" i="15"/>
  <c r="F21" i="15"/>
  <c r="E21" i="15"/>
  <c r="D21" i="15"/>
  <c r="T12" i="15"/>
  <c r="S12" i="15"/>
  <c r="R12" i="15"/>
  <c r="Q12" i="15"/>
  <c r="P12" i="15"/>
  <c r="O12" i="15"/>
  <c r="N12" i="15"/>
  <c r="M12" i="15"/>
  <c r="L12" i="15"/>
  <c r="K12" i="15"/>
  <c r="J12" i="15"/>
  <c r="I12" i="15"/>
  <c r="H12" i="15"/>
  <c r="G12" i="15"/>
  <c r="F12" i="15"/>
  <c r="E12" i="15"/>
  <c r="D12" i="15"/>
  <c r="T6" i="15"/>
  <c r="S6" i="15"/>
  <c r="R6" i="15"/>
  <c r="Q6" i="15"/>
  <c r="P6" i="15"/>
  <c r="O6" i="15"/>
  <c r="N6" i="15"/>
  <c r="M6" i="15"/>
  <c r="L6" i="15"/>
  <c r="K6" i="15"/>
  <c r="J6" i="15"/>
  <c r="I6" i="15"/>
  <c r="H6" i="15"/>
  <c r="G6" i="15"/>
  <c r="F6" i="15"/>
  <c r="E6" i="15"/>
  <c r="D6" i="15"/>
  <c r="T44" i="21"/>
  <c r="S44" i="21"/>
  <c r="R44" i="21"/>
  <c r="Q44" i="21"/>
  <c r="P44" i="21"/>
  <c r="O44" i="21"/>
  <c r="N44" i="21"/>
  <c r="M44" i="21"/>
  <c r="L44" i="21"/>
  <c r="K44" i="21"/>
  <c r="J44" i="21"/>
  <c r="I44" i="21"/>
  <c r="H44" i="21"/>
  <c r="G44" i="21"/>
  <c r="F44" i="21"/>
  <c r="E44" i="21"/>
  <c r="D44" i="21"/>
  <c r="T42" i="21"/>
  <c r="S42" i="21"/>
  <c r="R42" i="21"/>
  <c r="Q42" i="21"/>
  <c r="P42" i="21"/>
  <c r="O42" i="21"/>
  <c r="N42" i="21"/>
  <c r="M42" i="21"/>
  <c r="L42" i="21"/>
  <c r="K42" i="21"/>
  <c r="J42" i="21"/>
  <c r="I42" i="21"/>
  <c r="H42" i="21"/>
  <c r="G42" i="21"/>
  <c r="F42" i="21"/>
  <c r="E42" i="21"/>
  <c r="D42" i="21"/>
  <c r="T29" i="21"/>
  <c r="S29" i="21"/>
  <c r="R29" i="21"/>
  <c r="Q29" i="21"/>
  <c r="P29" i="21"/>
  <c r="O29" i="21"/>
  <c r="N29" i="21"/>
  <c r="M29" i="21"/>
  <c r="L29" i="21"/>
  <c r="K29" i="21"/>
  <c r="J29" i="21"/>
  <c r="I29" i="21"/>
  <c r="H29" i="21"/>
  <c r="G29" i="21"/>
  <c r="F29" i="21"/>
  <c r="E29" i="21"/>
  <c r="D29" i="21"/>
  <c r="T21" i="21"/>
  <c r="S21" i="21"/>
  <c r="R21" i="21"/>
  <c r="Q21" i="21"/>
  <c r="P21" i="21"/>
  <c r="O21" i="21"/>
  <c r="N21" i="21"/>
  <c r="M21" i="21"/>
  <c r="L21" i="21"/>
  <c r="K21" i="21"/>
  <c r="J21" i="21"/>
  <c r="I21" i="21"/>
  <c r="H21" i="21"/>
  <c r="G21" i="21"/>
  <c r="F21" i="21"/>
  <c r="E21" i="21"/>
  <c r="D21" i="21"/>
  <c r="T12" i="21"/>
  <c r="S12" i="21"/>
  <c r="R12" i="21"/>
  <c r="Q12" i="21"/>
  <c r="P12" i="21"/>
  <c r="O12" i="21"/>
  <c r="N12" i="21"/>
  <c r="M12" i="21"/>
  <c r="L12" i="21"/>
  <c r="K12" i="21"/>
  <c r="J12" i="21"/>
  <c r="I12" i="21"/>
  <c r="H12" i="21"/>
  <c r="G12" i="21"/>
  <c r="F12" i="21"/>
  <c r="E12" i="21"/>
  <c r="D12" i="21"/>
  <c r="T6" i="21"/>
  <c r="S6" i="21"/>
  <c r="R6" i="21"/>
  <c r="Q6" i="21"/>
  <c r="P6" i="21"/>
  <c r="O6" i="21"/>
  <c r="N6" i="21"/>
  <c r="M6" i="21"/>
  <c r="L6" i="21"/>
  <c r="K6" i="21"/>
  <c r="J6" i="21"/>
  <c r="I6" i="21"/>
  <c r="H6" i="21"/>
  <c r="G6" i="21"/>
  <c r="F6" i="21"/>
  <c r="E6" i="21"/>
  <c r="D6" i="21"/>
  <c r="E29" i="31"/>
  <c r="E29" i="28"/>
  <c r="T44" i="31"/>
  <c r="S44" i="31"/>
  <c r="R44" i="31"/>
  <c r="Q44" i="31"/>
  <c r="P44" i="31"/>
  <c r="O44" i="31"/>
  <c r="N44" i="31"/>
  <c r="M44" i="31"/>
  <c r="L44" i="31"/>
  <c r="K44" i="31"/>
  <c r="J44" i="31"/>
  <c r="I44" i="31"/>
  <c r="H44" i="31"/>
  <c r="G44" i="31"/>
  <c r="F44" i="31"/>
  <c r="E44" i="31"/>
  <c r="P42" i="31"/>
  <c r="Q42" i="31"/>
  <c r="T12" i="18"/>
  <c r="S12" i="18"/>
  <c r="R12" i="18"/>
  <c r="Q12" i="18"/>
  <c r="P12" i="18"/>
  <c r="O12" i="18"/>
  <c r="N12" i="18"/>
  <c r="M12" i="18"/>
  <c r="L12" i="18"/>
  <c r="K12" i="18"/>
  <c r="J12" i="18"/>
  <c r="I12" i="18"/>
  <c r="H12" i="18"/>
  <c r="G12" i="18"/>
  <c r="F12" i="18"/>
  <c r="E12" i="18"/>
  <c r="D12" i="18"/>
  <c r="T6" i="18"/>
  <c r="S6" i="18"/>
  <c r="R6" i="18"/>
  <c r="Q6" i="18"/>
  <c r="P6" i="18"/>
  <c r="O6" i="18"/>
  <c r="N6" i="18"/>
  <c r="M6" i="18"/>
  <c r="L6" i="18"/>
  <c r="L54" i="18" s="1"/>
  <c r="K6" i="18"/>
  <c r="J6" i="18"/>
  <c r="I6" i="18"/>
  <c r="H6" i="18"/>
  <c r="G6" i="18"/>
  <c r="F6" i="18"/>
  <c r="T21" i="18"/>
  <c r="S21" i="18"/>
  <c r="R21" i="18"/>
  <c r="Q21" i="18"/>
  <c r="P21" i="18"/>
  <c r="O21" i="18"/>
  <c r="N21" i="18"/>
  <c r="M21" i="18"/>
  <c r="L21" i="18"/>
  <c r="K21" i="18"/>
  <c r="J21" i="18"/>
  <c r="I21" i="18"/>
  <c r="H21" i="18"/>
  <c r="G21" i="18"/>
  <c r="F21" i="18"/>
  <c r="E21" i="18"/>
  <c r="D21" i="18"/>
  <c r="E42" i="28"/>
  <c r="G42" i="28"/>
  <c r="H42" i="28"/>
  <c r="I42" i="28"/>
  <c r="J42" i="28"/>
  <c r="K42" i="28"/>
  <c r="L42" i="28"/>
  <c r="N42" i="28"/>
  <c r="O42" i="28"/>
  <c r="P42" i="28"/>
  <c r="Q42" i="28"/>
  <c r="R42" i="28"/>
  <c r="S42" i="28"/>
  <c r="T42" i="28"/>
  <c r="E42" i="18"/>
  <c r="F42" i="18"/>
  <c r="G42" i="18"/>
  <c r="H42" i="18"/>
  <c r="I42" i="18"/>
  <c r="J42" i="18"/>
  <c r="K42" i="18"/>
  <c r="L42" i="18"/>
  <c r="M42" i="18"/>
  <c r="N42" i="18"/>
  <c r="O42" i="18"/>
  <c r="P42" i="18"/>
  <c r="Q42" i="18"/>
  <c r="R42" i="18"/>
  <c r="S42" i="18"/>
  <c r="T42" i="18"/>
  <c r="D42" i="18"/>
  <c r="E44" i="28"/>
  <c r="F44" i="28"/>
  <c r="G44" i="28"/>
  <c r="H44" i="28"/>
  <c r="I44" i="28"/>
  <c r="J44" i="28"/>
  <c r="K44" i="28"/>
  <c r="L44" i="28"/>
  <c r="M44" i="28"/>
  <c r="N44" i="28"/>
  <c r="O44" i="28"/>
  <c r="R44" i="28"/>
  <c r="S44" i="28"/>
  <c r="T44" i="28"/>
  <c r="D44" i="28"/>
  <c r="E44" i="33"/>
  <c r="F44" i="33"/>
  <c r="G44" i="33"/>
  <c r="H44" i="33"/>
  <c r="I44" i="33"/>
  <c r="J44" i="33"/>
  <c r="K44" i="33"/>
  <c r="L44" i="33"/>
  <c r="M44" i="33"/>
  <c r="N44" i="33"/>
  <c r="O44" i="33"/>
  <c r="P44" i="33"/>
  <c r="Q44" i="33"/>
  <c r="R44" i="33"/>
  <c r="S44" i="33"/>
  <c r="T44" i="33"/>
  <c r="D44" i="33"/>
  <c r="E44" i="32"/>
  <c r="F44" i="32"/>
  <c r="G44" i="32"/>
  <c r="H44" i="32"/>
  <c r="I44" i="32"/>
  <c r="J44" i="32"/>
  <c r="K44" i="32"/>
  <c r="L44" i="32"/>
  <c r="M44" i="32"/>
  <c r="N44" i="32"/>
  <c r="O44" i="32"/>
  <c r="P44" i="32"/>
  <c r="Q44" i="32"/>
  <c r="R44" i="32"/>
  <c r="S44" i="32"/>
  <c r="T44" i="32"/>
  <c r="D44" i="32"/>
  <c r="D44" i="49"/>
  <c r="D44" i="31"/>
  <c r="E44" i="30"/>
  <c r="F44" i="30"/>
  <c r="G44" i="30"/>
  <c r="H44" i="30"/>
  <c r="I44" i="30"/>
  <c r="J44" i="30"/>
  <c r="K44" i="30"/>
  <c r="L44" i="30"/>
  <c r="M44" i="30"/>
  <c r="N44" i="30"/>
  <c r="O44" i="30"/>
  <c r="P44" i="30"/>
  <c r="Q44" i="30"/>
  <c r="R44" i="30"/>
  <c r="S44" i="30"/>
  <c r="T44" i="30"/>
  <c r="D44" i="30"/>
  <c r="E44" i="26"/>
  <c r="F44" i="26"/>
  <c r="F42" i="26" s="1"/>
  <c r="G44" i="26"/>
  <c r="H44" i="26"/>
  <c r="I44" i="26"/>
  <c r="J44" i="26"/>
  <c r="J42" i="26" s="1"/>
  <c r="K44" i="26"/>
  <c r="L44" i="26"/>
  <c r="L42" i="26" s="1"/>
  <c r="M44" i="26"/>
  <c r="N44" i="26"/>
  <c r="O44" i="26"/>
  <c r="O42" i="26" s="1"/>
  <c r="P44" i="26"/>
  <c r="Q44" i="26"/>
  <c r="R44" i="26"/>
  <c r="R42" i="26" s="1"/>
  <c r="S44" i="26"/>
  <c r="S42" i="26" s="1"/>
  <c r="T44" i="26"/>
  <c r="T42" i="26" s="1"/>
  <c r="D44" i="26"/>
  <c r="E44" i="25"/>
  <c r="F44" i="25"/>
  <c r="G44" i="25"/>
  <c r="H44" i="25"/>
  <c r="I44" i="25"/>
  <c r="J44" i="25"/>
  <c r="K44" i="25"/>
  <c r="L44" i="25"/>
  <c r="M44" i="25"/>
  <c r="N44" i="25"/>
  <c r="O44" i="25"/>
  <c r="P44" i="25"/>
  <c r="Q44" i="25"/>
  <c r="R44" i="25"/>
  <c r="S44" i="25"/>
  <c r="T44" i="25"/>
  <c r="D44" i="25"/>
  <c r="E44" i="24"/>
  <c r="F44" i="24"/>
  <c r="G44" i="24"/>
  <c r="H44" i="24"/>
  <c r="I44" i="24"/>
  <c r="J44" i="24"/>
  <c r="K44" i="24"/>
  <c r="L44" i="24"/>
  <c r="M44" i="24"/>
  <c r="N44" i="24"/>
  <c r="O44" i="24"/>
  <c r="P44" i="24"/>
  <c r="Q44" i="24"/>
  <c r="R44" i="24"/>
  <c r="S44" i="24"/>
  <c r="T44" i="24"/>
  <c r="D44" i="24"/>
  <c r="E44" i="23"/>
  <c r="F44" i="23"/>
  <c r="G44" i="23"/>
  <c r="H44" i="23"/>
  <c r="I44" i="23"/>
  <c r="J44" i="23"/>
  <c r="K44" i="23"/>
  <c r="L44" i="23"/>
  <c r="M44" i="23"/>
  <c r="N44" i="23"/>
  <c r="O44" i="23"/>
  <c r="P44" i="23"/>
  <c r="Q44" i="23"/>
  <c r="R44" i="23"/>
  <c r="S44" i="23"/>
  <c r="T44" i="23"/>
  <c r="D44" i="23"/>
  <c r="E44" i="46"/>
  <c r="F44" i="46"/>
  <c r="G44" i="46"/>
  <c r="H44" i="46"/>
  <c r="I44" i="46"/>
  <c r="J44" i="46"/>
  <c r="K44" i="46"/>
  <c r="L44" i="46"/>
  <c r="M44" i="46"/>
  <c r="N44" i="46"/>
  <c r="O44" i="46"/>
  <c r="P44" i="46"/>
  <c r="Q44" i="46"/>
  <c r="R44" i="46"/>
  <c r="S44" i="46"/>
  <c r="T44" i="46"/>
  <c r="D44" i="46"/>
  <c r="F44" i="18"/>
  <c r="G44" i="18"/>
  <c r="H44" i="18"/>
  <c r="I44" i="18"/>
  <c r="J44" i="18"/>
  <c r="K44" i="18"/>
  <c r="L44" i="18"/>
  <c r="M44" i="18"/>
  <c r="O44" i="18"/>
  <c r="P44" i="18"/>
  <c r="Q44" i="18"/>
  <c r="R44" i="18"/>
  <c r="S44" i="18"/>
  <c r="T44" i="18"/>
  <c r="D44" i="18"/>
  <c r="E42" i="46"/>
  <c r="F42" i="46"/>
  <c r="G42" i="46"/>
  <c r="H42" i="46"/>
  <c r="I42" i="46"/>
  <c r="J42" i="46"/>
  <c r="K42" i="46"/>
  <c r="L42" i="46"/>
  <c r="M42" i="46"/>
  <c r="N42" i="46"/>
  <c r="O42" i="46"/>
  <c r="P42" i="46"/>
  <c r="Q42" i="46"/>
  <c r="R42" i="46"/>
  <c r="S42" i="46"/>
  <c r="T42" i="46"/>
  <c r="D42" i="46"/>
  <c r="E29" i="46"/>
  <c r="F29" i="46"/>
  <c r="G29" i="46"/>
  <c r="H29" i="46"/>
  <c r="I29" i="46"/>
  <c r="J29" i="46"/>
  <c r="K29" i="46"/>
  <c r="L29" i="46"/>
  <c r="M29" i="46"/>
  <c r="N29" i="46"/>
  <c r="O29" i="46"/>
  <c r="P29" i="46"/>
  <c r="Q29" i="46"/>
  <c r="R29" i="46"/>
  <c r="S29" i="46"/>
  <c r="T29" i="46"/>
  <c r="D29" i="46"/>
  <c r="E21" i="46"/>
  <c r="F21" i="46"/>
  <c r="G21" i="46"/>
  <c r="H21" i="46"/>
  <c r="I21" i="46"/>
  <c r="J21" i="46"/>
  <c r="K21" i="46"/>
  <c r="L21" i="46"/>
  <c r="M21" i="46"/>
  <c r="N21" i="46"/>
  <c r="O21" i="46"/>
  <c r="P21" i="46"/>
  <c r="Q21" i="46"/>
  <c r="R21" i="46"/>
  <c r="S21" i="46"/>
  <c r="T21" i="46"/>
  <c r="D21" i="46"/>
  <c r="E12" i="46"/>
  <c r="F12" i="46"/>
  <c r="G12" i="46"/>
  <c r="H12" i="46"/>
  <c r="I12" i="46"/>
  <c r="J12" i="46"/>
  <c r="K12" i="46"/>
  <c r="L12" i="46"/>
  <c r="M12" i="46"/>
  <c r="N12" i="46"/>
  <c r="O12" i="46"/>
  <c r="P12" i="46"/>
  <c r="Q12" i="46"/>
  <c r="R12" i="46"/>
  <c r="S12" i="46"/>
  <c r="T12" i="46"/>
  <c r="D12" i="46"/>
  <c r="E6" i="46"/>
  <c r="F6" i="46"/>
  <c r="G6" i="46"/>
  <c r="H6" i="46"/>
  <c r="I6" i="46"/>
  <c r="J6" i="46"/>
  <c r="K6" i="46"/>
  <c r="L6" i="46"/>
  <c r="M6" i="46"/>
  <c r="N6" i="46"/>
  <c r="O6" i="46"/>
  <c r="P6" i="46"/>
  <c r="Q6" i="46"/>
  <c r="R6" i="46"/>
  <c r="S6" i="46"/>
  <c r="T6" i="46"/>
  <c r="D6" i="46"/>
  <c r="E42" i="25"/>
  <c r="F42" i="25"/>
  <c r="G42" i="25"/>
  <c r="H42" i="25"/>
  <c r="I42" i="25"/>
  <c r="J42" i="25"/>
  <c r="K42" i="25"/>
  <c r="L42" i="25"/>
  <c r="M42" i="25"/>
  <c r="N42" i="25"/>
  <c r="O42" i="25"/>
  <c r="P42" i="25"/>
  <c r="Q42" i="25"/>
  <c r="R42" i="25"/>
  <c r="S42" i="25"/>
  <c r="T42" i="25"/>
  <c r="D42" i="25"/>
  <c r="E29" i="25"/>
  <c r="F29" i="25"/>
  <c r="G29" i="25"/>
  <c r="H29" i="25"/>
  <c r="I29" i="25"/>
  <c r="J29" i="25"/>
  <c r="K29" i="25"/>
  <c r="L29" i="25"/>
  <c r="M29" i="25"/>
  <c r="N29" i="25"/>
  <c r="O29" i="25"/>
  <c r="P29" i="25"/>
  <c r="Q29" i="25"/>
  <c r="R29" i="25"/>
  <c r="S29" i="25"/>
  <c r="T29" i="25"/>
  <c r="D29" i="25"/>
  <c r="E21" i="25"/>
  <c r="F21" i="25"/>
  <c r="G21" i="25"/>
  <c r="H21" i="25"/>
  <c r="I21" i="25"/>
  <c r="J21" i="25"/>
  <c r="K21" i="25"/>
  <c r="L21" i="25"/>
  <c r="M21" i="25"/>
  <c r="N21" i="25"/>
  <c r="O21" i="25"/>
  <c r="P21" i="25"/>
  <c r="Q21" i="25"/>
  <c r="R21" i="25"/>
  <c r="S21" i="25"/>
  <c r="T21" i="25"/>
  <c r="D21" i="25"/>
  <c r="E12" i="25"/>
  <c r="F12" i="25"/>
  <c r="G12" i="25"/>
  <c r="H12" i="25"/>
  <c r="I12" i="25"/>
  <c r="J12" i="25"/>
  <c r="K12" i="25"/>
  <c r="L12" i="25"/>
  <c r="M12" i="25"/>
  <c r="N12" i="25"/>
  <c r="O12" i="25"/>
  <c r="P12" i="25"/>
  <c r="Q12" i="25"/>
  <c r="R12" i="25"/>
  <c r="S12" i="25"/>
  <c r="T12" i="25"/>
  <c r="D12" i="25"/>
  <c r="E6" i="25"/>
  <c r="F6" i="25"/>
  <c r="G6" i="25"/>
  <c r="H6" i="25"/>
  <c r="I6" i="25"/>
  <c r="J6" i="25"/>
  <c r="K6" i="25"/>
  <c r="L6" i="25"/>
  <c r="M6" i="25"/>
  <c r="N6" i="25"/>
  <c r="O6" i="25"/>
  <c r="P6" i="25"/>
  <c r="P54" i="25" s="1"/>
  <c r="Q6" i="25"/>
  <c r="R6" i="25"/>
  <c r="S6" i="25"/>
  <c r="T6" i="25"/>
  <c r="D6" i="25"/>
  <c r="E42" i="24"/>
  <c r="F42" i="24"/>
  <c r="G42" i="24"/>
  <c r="H42" i="24"/>
  <c r="I42" i="24"/>
  <c r="J42" i="24"/>
  <c r="K42" i="24"/>
  <c r="L42" i="24"/>
  <c r="M42" i="24"/>
  <c r="N42" i="24"/>
  <c r="O42" i="24"/>
  <c r="P42" i="24"/>
  <c r="Q42" i="24"/>
  <c r="R42" i="24"/>
  <c r="S42" i="24"/>
  <c r="T42" i="24"/>
  <c r="D42" i="24"/>
  <c r="E29" i="24"/>
  <c r="F29" i="24"/>
  <c r="G29" i="24"/>
  <c r="H29" i="24"/>
  <c r="I29" i="24"/>
  <c r="J29" i="24"/>
  <c r="K29" i="24"/>
  <c r="L29" i="24"/>
  <c r="M29" i="24"/>
  <c r="N29" i="24"/>
  <c r="O29" i="24"/>
  <c r="P29" i="24"/>
  <c r="P54" i="24" s="1"/>
  <c r="Q29" i="24"/>
  <c r="R29" i="24"/>
  <c r="S29" i="24"/>
  <c r="T29" i="24"/>
  <c r="D29" i="24"/>
  <c r="E21" i="24"/>
  <c r="F21" i="24"/>
  <c r="G21" i="24"/>
  <c r="H21" i="24"/>
  <c r="I21" i="24"/>
  <c r="J21" i="24"/>
  <c r="K21" i="24"/>
  <c r="L21" i="24"/>
  <c r="M21" i="24"/>
  <c r="N21" i="24"/>
  <c r="O21" i="24"/>
  <c r="P21" i="24"/>
  <c r="Q21" i="24"/>
  <c r="R21" i="24"/>
  <c r="S21" i="24"/>
  <c r="T21" i="24"/>
  <c r="D21" i="24"/>
  <c r="E12" i="24"/>
  <c r="F12" i="24"/>
  <c r="G12" i="24"/>
  <c r="H12" i="24"/>
  <c r="I12" i="24"/>
  <c r="J12" i="24"/>
  <c r="K12" i="24"/>
  <c r="L12" i="24"/>
  <c r="M12" i="24"/>
  <c r="N12" i="24"/>
  <c r="O12" i="24"/>
  <c r="P12" i="24"/>
  <c r="Q12" i="24"/>
  <c r="R12" i="24"/>
  <c r="S12" i="24"/>
  <c r="T12" i="24"/>
  <c r="D12" i="24"/>
  <c r="E6" i="24"/>
  <c r="F6" i="24"/>
  <c r="G6" i="24"/>
  <c r="H6" i="24"/>
  <c r="I6" i="24"/>
  <c r="J6" i="24"/>
  <c r="K6" i="24"/>
  <c r="L6" i="24"/>
  <c r="M6" i="24"/>
  <c r="N6" i="24"/>
  <c r="O6" i="24"/>
  <c r="P6" i="24"/>
  <c r="Q6" i="24"/>
  <c r="R6" i="24"/>
  <c r="S6" i="24"/>
  <c r="T6" i="24"/>
  <c r="D6" i="24"/>
  <c r="D42" i="28"/>
  <c r="T29" i="28"/>
  <c r="S29" i="28"/>
  <c r="R29" i="28"/>
  <c r="Q29" i="28"/>
  <c r="P29" i="28"/>
  <c r="O29" i="28"/>
  <c r="N29" i="28"/>
  <c r="M29" i="28"/>
  <c r="L29" i="28"/>
  <c r="K29" i="28"/>
  <c r="J29" i="28"/>
  <c r="I29" i="28"/>
  <c r="H29" i="28"/>
  <c r="G29" i="28"/>
  <c r="F29" i="28"/>
  <c r="D29" i="28"/>
  <c r="T21" i="28"/>
  <c r="S21" i="28"/>
  <c r="R21" i="28"/>
  <c r="Q21" i="28"/>
  <c r="P21" i="28"/>
  <c r="O21" i="28"/>
  <c r="N21" i="28"/>
  <c r="M21" i="28"/>
  <c r="L21" i="28"/>
  <c r="K21" i="28"/>
  <c r="J21" i="28"/>
  <c r="I21" i="28"/>
  <c r="H21" i="28"/>
  <c r="G21" i="28"/>
  <c r="F21" i="28"/>
  <c r="E21" i="28"/>
  <c r="D21" i="28"/>
  <c r="T12" i="28"/>
  <c r="S12" i="28"/>
  <c r="R12" i="28"/>
  <c r="Q12" i="28"/>
  <c r="P12" i="28"/>
  <c r="O12" i="28"/>
  <c r="N12" i="28"/>
  <c r="M12" i="28"/>
  <c r="L12" i="28"/>
  <c r="K12" i="28"/>
  <c r="J12" i="28"/>
  <c r="I12" i="28"/>
  <c r="H12" i="28"/>
  <c r="G12" i="28"/>
  <c r="F12" i="28"/>
  <c r="E12" i="28"/>
  <c r="D12" i="28"/>
  <c r="T6" i="28"/>
  <c r="S6" i="28"/>
  <c r="R6" i="28"/>
  <c r="Q6" i="28"/>
  <c r="P6" i="28"/>
  <c r="O6" i="28"/>
  <c r="N6" i="28"/>
  <c r="M6" i="28"/>
  <c r="L6" i="28"/>
  <c r="K6" i="28"/>
  <c r="J6" i="28"/>
  <c r="I6" i="28"/>
  <c r="H6" i="28"/>
  <c r="G6" i="28"/>
  <c r="F6" i="28"/>
  <c r="E6" i="28"/>
  <c r="D6" i="28"/>
  <c r="T42" i="33"/>
  <c r="S42" i="33"/>
  <c r="R42" i="33"/>
  <c r="Q42" i="33"/>
  <c r="P42" i="33"/>
  <c r="O42" i="33"/>
  <c r="N42" i="33"/>
  <c r="M42" i="33"/>
  <c r="L42" i="33"/>
  <c r="K42" i="33"/>
  <c r="J42" i="33"/>
  <c r="I42" i="33"/>
  <c r="H42" i="33"/>
  <c r="G42" i="33"/>
  <c r="F42" i="33"/>
  <c r="E42" i="33"/>
  <c r="D42" i="33"/>
  <c r="T29" i="33"/>
  <c r="S29" i="33"/>
  <c r="R29" i="33"/>
  <c r="Q29" i="33"/>
  <c r="P29" i="33"/>
  <c r="O29" i="33"/>
  <c r="N29" i="33"/>
  <c r="M29" i="33"/>
  <c r="L29" i="33"/>
  <c r="K29" i="33"/>
  <c r="J29" i="33"/>
  <c r="I29" i="33"/>
  <c r="H29" i="33"/>
  <c r="G29" i="33"/>
  <c r="F29" i="33"/>
  <c r="E29" i="33"/>
  <c r="D29" i="33"/>
  <c r="T21" i="33"/>
  <c r="S21" i="33"/>
  <c r="R21" i="33"/>
  <c r="Q21" i="33"/>
  <c r="P21" i="33"/>
  <c r="O21" i="33"/>
  <c r="N21" i="33"/>
  <c r="M21" i="33"/>
  <c r="L21" i="33"/>
  <c r="K21" i="33"/>
  <c r="J21" i="33"/>
  <c r="I21" i="33"/>
  <c r="H21" i="33"/>
  <c r="G21" i="33"/>
  <c r="F21" i="33"/>
  <c r="E21" i="33"/>
  <c r="D21" i="33"/>
  <c r="T12" i="33"/>
  <c r="S12" i="33"/>
  <c r="R12" i="33"/>
  <c r="Q12" i="33"/>
  <c r="P12" i="33"/>
  <c r="O12" i="33"/>
  <c r="N12" i="33"/>
  <c r="M12" i="33"/>
  <c r="L12" i="33"/>
  <c r="K12" i="33"/>
  <c r="J12" i="33"/>
  <c r="I12" i="33"/>
  <c r="H12" i="33"/>
  <c r="G12" i="33"/>
  <c r="F12" i="33"/>
  <c r="E12" i="33"/>
  <c r="D12" i="33"/>
  <c r="T6" i="33"/>
  <c r="S6" i="33"/>
  <c r="R6" i="33"/>
  <c r="Q6" i="33"/>
  <c r="P6" i="33"/>
  <c r="O6" i="33"/>
  <c r="N6" i="33"/>
  <c r="M6" i="33"/>
  <c r="L6" i="33"/>
  <c r="K6" i="33"/>
  <c r="J6" i="33"/>
  <c r="I6" i="33"/>
  <c r="H6" i="33"/>
  <c r="G6" i="33"/>
  <c r="F6" i="33"/>
  <c r="E6" i="33"/>
  <c r="D6" i="33"/>
  <c r="T42" i="32"/>
  <c r="S42" i="32"/>
  <c r="R42" i="32"/>
  <c r="Q42" i="32"/>
  <c r="P42" i="32"/>
  <c r="D42" i="32"/>
  <c r="T29" i="32"/>
  <c r="S29" i="32"/>
  <c r="R29" i="32"/>
  <c r="Q29" i="32"/>
  <c r="P29" i="32"/>
  <c r="O29" i="32"/>
  <c r="N29" i="32"/>
  <c r="M29" i="32"/>
  <c r="L29" i="32"/>
  <c r="K29" i="32"/>
  <c r="J29" i="32"/>
  <c r="I29" i="32"/>
  <c r="H29" i="32"/>
  <c r="G29" i="32"/>
  <c r="F29" i="32"/>
  <c r="E29" i="32"/>
  <c r="D29" i="32"/>
  <c r="T21" i="32"/>
  <c r="S21" i="32"/>
  <c r="R21" i="32"/>
  <c r="Q21" i="32"/>
  <c r="P21" i="32"/>
  <c r="O21" i="32"/>
  <c r="N21" i="32"/>
  <c r="M21" i="32"/>
  <c r="L21" i="32"/>
  <c r="K21" i="32"/>
  <c r="J21" i="32"/>
  <c r="I21" i="32"/>
  <c r="H21" i="32"/>
  <c r="G21" i="32"/>
  <c r="F21" i="32"/>
  <c r="E21" i="32"/>
  <c r="D21" i="32"/>
  <c r="T12" i="32"/>
  <c r="T6" i="32" s="1"/>
  <c r="S12" i="32"/>
  <c r="S6" i="32" s="1"/>
  <c r="R12" i="32"/>
  <c r="R6" i="32" s="1"/>
  <c r="Q12" i="32"/>
  <c r="Q6" i="32" s="1"/>
  <c r="P12" i="32"/>
  <c r="P6" i="32" s="1"/>
  <c r="O12" i="32"/>
  <c r="N12" i="32"/>
  <c r="N6" i="32" s="1"/>
  <c r="M12" i="32"/>
  <c r="M6" i="32" s="1"/>
  <c r="L12" i="32"/>
  <c r="L6" i="32" s="1"/>
  <c r="K12" i="32"/>
  <c r="K6" i="32" s="1"/>
  <c r="J12" i="32"/>
  <c r="J6" i="32" s="1"/>
  <c r="I12" i="32"/>
  <c r="I6" i="32" s="1"/>
  <c r="H12" i="32"/>
  <c r="H6" i="32" s="1"/>
  <c r="G12" i="32"/>
  <c r="G6" i="32" s="1"/>
  <c r="F12" i="32"/>
  <c r="F6" i="32" s="1"/>
  <c r="E12" i="32"/>
  <c r="E6" i="32" s="1"/>
  <c r="D12" i="32"/>
  <c r="D6" i="32" s="1"/>
  <c r="T42" i="31"/>
  <c r="S42" i="31"/>
  <c r="R42" i="31"/>
  <c r="O42" i="31"/>
  <c r="N42" i="31"/>
  <c r="M42" i="31"/>
  <c r="L42" i="31"/>
  <c r="K42" i="31"/>
  <c r="J42" i="31"/>
  <c r="I42" i="31"/>
  <c r="H42" i="31"/>
  <c r="G42" i="31"/>
  <c r="F42" i="31"/>
  <c r="E42" i="31"/>
  <c r="D42" i="31"/>
  <c r="T29" i="31"/>
  <c r="S29" i="31"/>
  <c r="R29" i="31"/>
  <c r="Q29" i="31"/>
  <c r="P29" i="31"/>
  <c r="O29" i="31"/>
  <c r="N29" i="31"/>
  <c r="M29" i="31"/>
  <c r="L29" i="31"/>
  <c r="K29" i="31"/>
  <c r="J29" i="31"/>
  <c r="I29" i="31"/>
  <c r="H29" i="31"/>
  <c r="G29" i="31"/>
  <c r="F29" i="31"/>
  <c r="D29" i="31"/>
  <c r="T21" i="31"/>
  <c r="S21" i="31"/>
  <c r="R21" i="31"/>
  <c r="Q21" i="31"/>
  <c r="P21" i="31"/>
  <c r="O21" i="31"/>
  <c r="N21" i="31"/>
  <c r="M21" i="31"/>
  <c r="L21" i="31"/>
  <c r="K21" i="31"/>
  <c r="J21" i="31"/>
  <c r="I21" i="31"/>
  <c r="H21" i="31"/>
  <c r="G21" i="31"/>
  <c r="F21" i="31"/>
  <c r="E21" i="31"/>
  <c r="D21" i="31"/>
  <c r="T12" i="31"/>
  <c r="S12" i="31"/>
  <c r="R12" i="31"/>
  <c r="Q12" i="31"/>
  <c r="P12" i="31"/>
  <c r="O12" i="31"/>
  <c r="N12" i="31"/>
  <c r="M12" i="31"/>
  <c r="L12" i="31"/>
  <c r="K12" i="31"/>
  <c r="J12" i="31"/>
  <c r="I12" i="31"/>
  <c r="H12" i="31"/>
  <c r="G12" i="31"/>
  <c r="F12" i="31"/>
  <c r="E12" i="31"/>
  <c r="D12" i="31"/>
  <c r="T6" i="31"/>
  <c r="S6" i="31"/>
  <c r="R6" i="31"/>
  <c r="Q6" i="31"/>
  <c r="P6" i="31"/>
  <c r="O6" i="31"/>
  <c r="N6" i="31"/>
  <c r="M6" i="31"/>
  <c r="L6" i="31"/>
  <c r="K6" i="31"/>
  <c r="J6" i="31"/>
  <c r="I6" i="31"/>
  <c r="H6" i="31"/>
  <c r="G6" i="31"/>
  <c r="F6" i="31"/>
  <c r="E6" i="31"/>
  <c r="D6" i="31"/>
  <c r="T42" i="49"/>
  <c r="S42" i="49"/>
  <c r="R42" i="49"/>
  <c r="Q42" i="49"/>
  <c r="P42" i="49"/>
  <c r="O42" i="49"/>
  <c r="N42" i="49"/>
  <c r="M42" i="49"/>
  <c r="L42" i="49"/>
  <c r="K42" i="49"/>
  <c r="J42" i="49"/>
  <c r="I42" i="49"/>
  <c r="H42" i="49"/>
  <c r="G42" i="49"/>
  <c r="F42" i="49"/>
  <c r="E42" i="49"/>
  <c r="D42" i="49"/>
  <c r="T29" i="49"/>
  <c r="S29" i="49"/>
  <c r="R29" i="49"/>
  <c r="Q29" i="49"/>
  <c r="P29" i="49"/>
  <c r="O29" i="49"/>
  <c r="N29" i="49"/>
  <c r="M29" i="49"/>
  <c r="L29" i="49"/>
  <c r="K29" i="49"/>
  <c r="J29" i="49"/>
  <c r="I29" i="49"/>
  <c r="H29" i="49"/>
  <c r="G29" i="49"/>
  <c r="F29" i="49"/>
  <c r="E29" i="49"/>
  <c r="D29" i="49"/>
  <c r="T21" i="49"/>
  <c r="S21" i="49"/>
  <c r="R21" i="49"/>
  <c r="Q21" i="49"/>
  <c r="P21" i="49"/>
  <c r="O21" i="49"/>
  <c r="N21" i="49"/>
  <c r="M21" i="49"/>
  <c r="L21" i="49"/>
  <c r="K21" i="49"/>
  <c r="J21" i="49"/>
  <c r="I21" i="49"/>
  <c r="H21" i="49"/>
  <c r="G21" i="49"/>
  <c r="F21" i="49"/>
  <c r="E21" i="49"/>
  <c r="D21" i="49"/>
  <c r="T12" i="49"/>
  <c r="S12" i="49"/>
  <c r="R12" i="49"/>
  <c r="Q12" i="49"/>
  <c r="P12" i="49"/>
  <c r="O12" i="49"/>
  <c r="N12" i="49"/>
  <c r="M12" i="49"/>
  <c r="L12" i="49"/>
  <c r="K12" i="49"/>
  <c r="J12" i="49"/>
  <c r="I12" i="49"/>
  <c r="H12" i="49"/>
  <c r="G12" i="49"/>
  <c r="F12" i="49"/>
  <c r="E12" i="49"/>
  <c r="D12" i="49"/>
  <c r="T6" i="49"/>
  <c r="S6" i="49"/>
  <c r="R6" i="49"/>
  <c r="Q6" i="49"/>
  <c r="P6" i="49"/>
  <c r="O6" i="49"/>
  <c r="N6" i="49"/>
  <c r="M6" i="49"/>
  <c r="L6" i="49"/>
  <c r="K6" i="49"/>
  <c r="J6" i="49"/>
  <c r="I6" i="49"/>
  <c r="H6" i="49"/>
  <c r="G6" i="49"/>
  <c r="F6" i="49"/>
  <c r="E6" i="49"/>
  <c r="D6" i="49"/>
  <c r="T42" i="30"/>
  <c r="S42" i="30"/>
  <c r="R42" i="30"/>
  <c r="Q42" i="30"/>
  <c r="P42" i="30"/>
  <c r="O42" i="30"/>
  <c r="N42" i="30"/>
  <c r="M42" i="30"/>
  <c r="L42" i="30"/>
  <c r="K42" i="30"/>
  <c r="J42" i="30"/>
  <c r="I42" i="30"/>
  <c r="H42" i="30"/>
  <c r="G42" i="30"/>
  <c r="F42" i="30"/>
  <c r="E42" i="30"/>
  <c r="D42" i="30"/>
  <c r="T29" i="30"/>
  <c r="S29" i="30"/>
  <c r="R29" i="30"/>
  <c r="Q29" i="30"/>
  <c r="P29" i="30"/>
  <c r="O29" i="30"/>
  <c r="N29" i="30"/>
  <c r="M29" i="30"/>
  <c r="L29" i="30"/>
  <c r="K29" i="30"/>
  <c r="J29" i="30"/>
  <c r="I29" i="30"/>
  <c r="H29" i="30"/>
  <c r="G29" i="30"/>
  <c r="F29" i="30"/>
  <c r="E29" i="30"/>
  <c r="D29" i="30"/>
  <c r="T21" i="30"/>
  <c r="S21" i="30"/>
  <c r="R21" i="30"/>
  <c r="Q21" i="30"/>
  <c r="P21" i="30"/>
  <c r="O21" i="30"/>
  <c r="N21" i="30"/>
  <c r="M21" i="30"/>
  <c r="L21" i="30"/>
  <c r="K21" i="30"/>
  <c r="J21" i="30"/>
  <c r="I21" i="30"/>
  <c r="H21" i="30"/>
  <c r="G21" i="30"/>
  <c r="F21" i="30"/>
  <c r="E21" i="30"/>
  <c r="D21" i="30"/>
  <c r="T12" i="30"/>
  <c r="S12" i="30"/>
  <c r="R12" i="30"/>
  <c r="Q12" i="30"/>
  <c r="P12" i="30"/>
  <c r="O12" i="30"/>
  <c r="N12" i="30"/>
  <c r="M12" i="30"/>
  <c r="L12" i="30"/>
  <c r="K12" i="30"/>
  <c r="J12" i="30"/>
  <c r="I12" i="30"/>
  <c r="H12" i="30"/>
  <c r="G12" i="30"/>
  <c r="F12" i="30"/>
  <c r="E12" i="30"/>
  <c r="D12" i="30"/>
  <c r="T6" i="30"/>
  <c r="S6" i="30"/>
  <c r="R6" i="30"/>
  <c r="Q6" i="30"/>
  <c r="P6" i="30"/>
  <c r="O6" i="30"/>
  <c r="N6" i="30"/>
  <c r="M6" i="30"/>
  <c r="L6" i="30"/>
  <c r="K6" i="30"/>
  <c r="J6" i="30"/>
  <c r="I6" i="30"/>
  <c r="H6" i="30"/>
  <c r="G6" i="30"/>
  <c r="F6" i="30"/>
  <c r="E6" i="30"/>
  <c r="D6" i="30"/>
  <c r="T29" i="26"/>
  <c r="S29" i="26"/>
  <c r="R29" i="26"/>
  <c r="Q29" i="26"/>
  <c r="P29" i="26"/>
  <c r="O29" i="26"/>
  <c r="N29" i="26"/>
  <c r="M29" i="26"/>
  <c r="L29" i="26"/>
  <c r="K29" i="26"/>
  <c r="J29" i="26"/>
  <c r="I29" i="26"/>
  <c r="H29" i="26"/>
  <c r="G29" i="26"/>
  <c r="F29" i="26"/>
  <c r="E29" i="26"/>
  <c r="D29" i="26"/>
  <c r="T21" i="26"/>
  <c r="S21" i="26"/>
  <c r="R21" i="26"/>
  <c r="Q21" i="26"/>
  <c r="P21" i="26"/>
  <c r="O21" i="26"/>
  <c r="N21" i="26"/>
  <c r="M21" i="26"/>
  <c r="L21" i="26"/>
  <c r="K21" i="26"/>
  <c r="J21" i="26"/>
  <c r="I21" i="26"/>
  <c r="H21" i="26"/>
  <c r="G21" i="26"/>
  <c r="F21" i="26"/>
  <c r="E21" i="26"/>
  <c r="D21" i="26"/>
  <c r="T12" i="26"/>
  <c r="S12" i="26"/>
  <c r="R12" i="26"/>
  <c r="Q12" i="26"/>
  <c r="P12" i="26"/>
  <c r="O12" i="26"/>
  <c r="N12" i="26"/>
  <c r="M12" i="26"/>
  <c r="L12" i="26"/>
  <c r="K12" i="26"/>
  <c r="J12" i="26"/>
  <c r="I12" i="26"/>
  <c r="H12" i="26"/>
  <c r="G12" i="26"/>
  <c r="F12" i="26"/>
  <c r="E12" i="26"/>
  <c r="D12" i="26"/>
  <c r="T6" i="26"/>
  <c r="S6" i="26"/>
  <c r="R6" i="26"/>
  <c r="Q6" i="26"/>
  <c r="P6" i="26"/>
  <c r="O6" i="26"/>
  <c r="N6" i="26"/>
  <c r="M6" i="26"/>
  <c r="L6" i="26"/>
  <c r="K6" i="26"/>
  <c r="J6" i="26"/>
  <c r="I6" i="26"/>
  <c r="H6" i="26"/>
  <c r="G6" i="26"/>
  <c r="F6" i="26"/>
  <c r="E6" i="26"/>
  <c r="D6" i="26"/>
  <c r="T42" i="23"/>
  <c r="S42" i="23"/>
  <c r="R42" i="23"/>
  <c r="Q42" i="23"/>
  <c r="P42" i="23"/>
  <c r="O42" i="23"/>
  <c r="N42" i="23"/>
  <c r="M42" i="23"/>
  <c r="L42" i="23"/>
  <c r="K42" i="23"/>
  <c r="J42" i="23"/>
  <c r="I42" i="23"/>
  <c r="H42" i="23"/>
  <c r="G42" i="23"/>
  <c r="F42" i="23"/>
  <c r="E42" i="23"/>
  <c r="D42" i="23"/>
  <c r="T29" i="23"/>
  <c r="S29" i="23"/>
  <c r="R29" i="23"/>
  <c r="Q29" i="23"/>
  <c r="P29" i="23"/>
  <c r="O29" i="23"/>
  <c r="N29" i="23"/>
  <c r="M29" i="23"/>
  <c r="L29" i="23"/>
  <c r="K29" i="23"/>
  <c r="J29" i="23"/>
  <c r="I29" i="23"/>
  <c r="H29" i="23"/>
  <c r="G29" i="23"/>
  <c r="F29" i="23"/>
  <c r="E29" i="23"/>
  <c r="D29" i="23"/>
  <c r="T21" i="23"/>
  <c r="S21" i="23"/>
  <c r="R21" i="23"/>
  <c r="Q21" i="23"/>
  <c r="P21" i="23"/>
  <c r="O21" i="23"/>
  <c r="N21" i="23"/>
  <c r="M21" i="23"/>
  <c r="L21" i="23"/>
  <c r="K21" i="23"/>
  <c r="J21" i="23"/>
  <c r="I21" i="23"/>
  <c r="H21" i="23"/>
  <c r="G21" i="23"/>
  <c r="F21" i="23"/>
  <c r="E21" i="23"/>
  <c r="D21" i="23"/>
  <c r="T12" i="23"/>
  <c r="S12" i="23"/>
  <c r="R12" i="23"/>
  <c r="Q12" i="23"/>
  <c r="P12" i="23"/>
  <c r="O12" i="23"/>
  <c r="N12" i="23"/>
  <c r="M12" i="23"/>
  <c r="L12" i="23"/>
  <c r="K12" i="23"/>
  <c r="J12" i="23"/>
  <c r="I12" i="23"/>
  <c r="H12" i="23"/>
  <c r="G12" i="23"/>
  <c r="F12" i="23"/>
  <c r="E12" i="23"/>
  <c r="D12" i="23"/>
  <c r="T6" i="23"/>
  <c r="T54" i="23" s="1"/>
  <c r="S6" i="23"/>
  <c r="R6" i="23"/>
  <c r="Q6" i="23"/>
  <c r="P6" i="23"/>
  <c r="O6" i="23"/>
  <c r="N6" i="23"/>
  <c r="M6" i="23"/>
  <c r="L6" i="23"/>
  <c r="K6" i="23"/>
  <c r="J6" i="23"/>
  <c r="I6" i="23"/>
  <c r="H6" i="23"/>
  <c r="G6" i="23"/>
  <c r="F6" i="23"/>
  <c r="E6" i="23"/>
  <c r="D6" i="23"/>
  <c r="D54" i="27"/>
  <c r="L6" i="58" l="1"/>
  <c r="T12" i="58"/>
  <c r="E21" i="58"/>
  <c r="Q12" i="58"/>
  <c r="R44" i="58"/>
  <c r="H6" i="58"/>
  <c r="P12" i="58"/>
  <c r="K29" i="58"/>
  <c r="Q44" i="58"/>
  <c r="G6" i="58"/>
  <c r="O12" i="58"/>
  <c r="J29" i="58"/>
  <c r="P44" i="58"/>
  <c r="N12" i="58"/>
  <c r="O21" i="58"/>
  <c r="I29" i="58"/>
  <c r="O44" i="58"/>
  <c r="S44" i="58"/>
  <c r="N44" i="58"/>
  <c r="M21" i="58"/>
  <c r="K21" i="58"/>
  <c r="I12" i="58"/>
  <c r="J44" i="58"/>
  <c r="H12" i="58"/>
  <c r="O6" i="58"/>
  <c r="G12" i="58"/>
  <c r="H21" i="58"/>
  <c r="R29" i="58"/>
  <c r="H44" i="58"/>
  <c r="N21" i="58"/>
  <c r="G29" i="58"/>
  <c r="M44" i="58"/>
  <c r="L21" i="58"/>
  <c r="L44" i="58"/>
  <c r="J12" i="58"/>
  <c r="E29" i="58"/>
  <c r="K44" i="58"/>
  <c r="Q6" i="58"/>
  <c r="J21" i="58"/>
  <c r="D29" i="58"/>
  <c r="D12" i="58"/>
  <c r="I44" i="58"/>
  <c r="N6" i="58"/>
  <c r="G21" i="58"/>
  <c r="Q29" i="58"/>
  <c r="G44" i="58"/>
  <c r="S12" i="58"/>
  <c r="R12" i="58"/>
  <c r="H29" i="58"/>
  <c r="L12" i="58"/>
  <c r="K12" i="58"/>
  <c r="T29" i="58"/>
  <c r="P6" i="58"/>
  <c r="I21" i="58"/>
  <c r="S29" i="58"/>
  <c r="M6" i="58"/>
  <c r="E12" i="58"/>
  <c r="P29" i="58"/>
  <c r="O29" i="58"/>
  <c r="D54" i="50"/>
  <c r="T54" i="50"/>
  <c r="Q54" i="53"/>
  <c r="M54" i="54"/>
  <c r="E54" i="54"/>
  <c r="I54" i="54"/>
  <c r="V29" i="56"/>
  <c r="W44" i="56"/>
  <c r="I54" i="56"/>
  <c r="J54" i="56"/>
  <c r="Y44" i="56"/>
  <c r="Z6" i="56"/>
  <c r="Z54" i="56" s="1"/>
  <c r="W21" i="56"/>
  <c r="R54" i="56"/>
  <c r="X6" i="56"/>
  <c r="X29" i="56"/>
  <c r="AA6" i="56"/>
  <c r="X21" i="56"/>
  <c r="V6" i="56"/>
  <c r="V54" i="56" s="1"/>
  <c r="X44" i="56"/>
  <c r="Y6" i="56"/>
  <c r="Y54" i="56" s="1"/>
  <c r="M54" i="56"/>
  <c r="U44" i="56"/>
  <c r="V44" i="56"/>
  <c r="W6" i="56"/>
  <c r="U21" i="56"/>
  <c r="E54" i="41"/>
  <c r="J54" i="41"/>
  <c r="Q54" i="41"/>
  <c r="L54" i="40"/>
  <c r="M54" i="40"/>
  <c r="N54" i="39"/>
  <c r="Q54" i="39"/>
  <c r="G54" i="38"/>
  <c r="H54" i="38"/>
  <c r="I54" i="38"/>
  <c r="J54" i="37"/>
  <c r="I54" i="37"/>
  <c r="M54" i="37"/>
  <c r="T54" i="35"/>
  <c r="J54" i="35"/>
  <c r="R54" i="35"/>
  <c r="M54" i="35"/>
  <c r="D54" i="28"/>
  <c r="H54" i="32"/>
  <c r="R54" i="32"/>
  <c r="T54" i="32"/>
  <c r="D54" i="30"/>
  <c r="R54" i="30"/>
  <c r="D54" i="25"/>
  <c r="T54" i="24"/>
  <c r="M54" i="15"/>
  <c r="K54" i="15"/>
  <c r="S54" i="15"/>
  <c r="G54" i="22"/>
  <c r="M54" i="22"/>
  <c r="O54" i="22"/>
  <c r="G54" i="20"/>
  <c r="K54" i="20"/>
  <c r="S54" i="20"/>
  <c r="K54" i="19"/>
  <c r="S54" i="19"/>
  <c r="G54" i="19"/>
  <c r="I54" i="18"/>
  <c r="M54" i="18"/>
  <c r="D54" i="18"/>
  <c r="N54" i="18"/>
  <c r="J54" i="17"/>
  <c r="F54" i="57"/>
  <c r="N54" i="57"/>
  <c r="K54" i="13"/>
  <c r="E54" i="13"/>
  <c r="I54" i="23"/>
  <c r="R54" i="24"/>
  <c r="J54" i="24"/>
  <c r="S42" i="58"/>
  <c r="Q54" i="13"/>
  <c r="L42" i="58"/>
  <c r="T42" i="58"/>
  <c r="J54" i="13"/>
  <c r="J54" i="23"/>
  <c r="T54" i="28"/>
  <c r="K54" i="46"/>
  <c r="G54" i="39"/>
  <c r="O54" i="39"/>
  <c r="M42" i="58"/>
  <c r="P54" i="35"/>
  <c r="S54" i="30"/>
  <c r="T54" i="49"/>
  <c r="T54" i="33"/>
  <c r="O54" i="25"/>
  <c r="Q54" i="46"/>
  <c r="H54" i="21"/>
  <c r="M54" i="27"/>
  <c r="Q54" i="35"/>
  <c r="Z12" i="56"/>
  <c r="N54" i="23"/>
  <c r="T54" i="30"/>
  <c r="O6" i="32"/>
  <c r="O54" i="32" s="1"/>
  <c r="R54" i="25"/>
  <c r="O54" i="24"/>
  <c r="Q54" i="21"/>
  <c r="J54" i="12"/>
  <c r="S54" i="12"/>
  <c r="P54" i="34"/>
  <c r="H54" i="39"/>
  <c r="P54" i="39"/>
  <c r="N54" i="40"/>
  <c r="Y29" i="56"/>
  <c r="E54" i="4"/>
  <c r="S54" i="54"/>
  <c r="O54" i="49"/>
  <c r="P54" i="46"/>
  <c r="K54" i="35"/>
  <c r="S54" i="35"/>
  <c r="I54" i="39"/>
  <c r="G54" i="40"/>
  <c r="O54" i="40"/>
  <c r="D54" i="53"/>
  <c r="L54" i="53"/>
  <c r="T54" i="53"/>
  <c r="E54" i="50"/>
  <c r="M54" i="50"/>
  <c r="I54" i="57"/>
  <c r="Q54" i="57"/>
  <c r="G42" i="58"/>
  <c r="D54" i="57"/>
  <c r="J54" i="21"/>
  <c r="T54" i="13"/>
  <c r="I54" i="27"/>
  <c r="L54" i="35"/>
  <c r="H54" i="35"/>
  <c r="J54" i="39"/>
  <c r="R54" i="39"/>
  <c r="H54" i="40"/>
  <c r="P54" i="40"/>
  <c r="U12" i="56"/>
  <c r="G54" i="4"/>
  <c r="O54" i="4"/>
  <c r="H42" i="58"/>
  <c r="P42" i="58"/>
  <c r="K54" i="3"/>
  <c r="S54" i="3"/>
  <c r="O54" i="3"/>
  <c r="R54" i="26"/>
  <c r="E54" i="35"/>
  <c r="I54" i="35"/>
  <c r="K54" i="39"/>
  <c r="S54" i="39"/>
  <c r="I54" i="40"/>
  <c r="Q54" i="40"/>
  <c r="Z44" i="56"/>
  <c r="N54" i="53"/>
  <c r="N54" i="54"/>
  <c r="T54" i="3"/>
  <c r="D54" i="26"/>
  <c r="T54" i="26"/>
  <c r="R54" i="49"/>
  <c r="P54" i="49"/>
  <c r="M54" i="46"/>
  <c r="E54" i="46"/>
  <c r="L54" i="21"/>
  <c r="P54" i="15"/>
  <c r="N54" i="35"/>
  <c r="D54" i="39"/>
  <c r="L54" i="39"/>
  <c r="T54" i="39"/>
  <c r="J54" i="40"/>
  <c r="R54" i="40"/>
  <c r="D54" i="41"/>
  <c r="L54" i="41"/>
  <c r="T54" i="41"/>
  <c r="Q54" i="4"/>
  <c r="G54" i="54"/>
  <c r="H54" i="50"/>
  <c r="P54" i="50"/>
  <c r="E54" i="21"/>
  <c r="S54" i="13"/>
  <c r="I54" i="12"/>
  <c r="G54" i="35"/>
  <c r="O54" i="35"/>
  <c r="K54" i="40"/>
  <c r="S54" i="40"/>
  <c r="M54" i="41"/>
  <c r="J54" i="4"/>
  <c r="R54" i="4"/>
  <c r="I54" i="50"/>
  <c r="E54" i="57"/>
  <c r="M54" i="57"/>
  <c r="L54" i="3"/>
  <c r="Q54" i="29"/>
  <c r="K54" i="41"/>
  <c r="S54" i="41"/>
  <c r="K54" i="56"/>
  <c r="S54" i="56"/>
  <c r="AA44" i="56"/>
  <c r="H54" i="4"/>
  <c r="P54" i="4"/>
  <c r="J54" i="53"/>
  <c r="R54" i="53"/>
  <c r="O54" i="54"/>
  <c r="G54" i="57"/>
  <c r="O54" i="57"/>
  <c r="N42" i="58"/>
  <c r="H54" i="20"/>
  <c r="P54" i="20"/>
  <c r="J42" i="58"/>
  <c r="E54" i="29"/>
  <c r="L54" i="29"/>
  <c r="D54" i="56"/>
  <c r="L54" i="56"/>
  <c r="T54" i="56"/>
  <c r="V21" i="56"/>
  <c r="I54" i="4"/>
  <c r="K54" i="53"/>
  <c r="S54" i="53"/>
  <c r="H54" i="54"/>
  <c r="P54" i="54"/>
  <c r="G54" i="50"/>
  <c r="O54" i="50"/>
  <c r="H54" i="57"/>
  <c r="P54" i="57"/>
  <c r="R54" i="41"/>
  <c r="N54" i="56"/>
  <c r="AB54" i="56"/>
  <c r="K54" i="4"/>
  <c r="S54" i="4"/>
  <c r="E54" i="53"/>
  <c r="M54" i="53"/>
  <c r="J54" i="54"/>
  <c r="R54" i="54"/>
  <c r="Q54" i="50"/>
  <c r="J54" i="57"/>
  <c r="R54" i="57"/>
  <c r="I42" i="58"/>
  <c r="P54" i="3"/>
  <c r="H54" i="29"/>
  <c r="P54" i="29"/>
  <c r="K54" i="22"/>
  <c r="S54" i="22"/>
  <c r="G54" i="41"/>
  <c r="O54" i="41"/>
  <c r="G54" i="56"/>
  <c r="O54" i="56"/>
  <c r="D54" i="4"/>
  <c r="L54" i="4"/>
  <c r="T54" i="4"/>
  <c r="K54" i="54"/>
  <c r="J54" i="50"/>
  <c r="R54" i="50"/>
  <c r="K54" i="57"/>
  <c r="S54" i="57"/>
  <c r="I54" i="3"/>
  <c r="Q54" i="3"/>
  <c r="N54" i="3"/>
  <c r="D54" i="20"/>
  <c r="L54" i="20"/>
  <c r="T54" i="20"/>
  <c r="I54" i="29"/>
  <c r="D54" i="22"/>
  <c r="L54" i="22"/>
  <c r="T54" i="22"/>
  <c r="H54" i="41"/>
  <c r="P54" i="41"/>
  <c r="H54" i="56"/>
  <c r="P54" i="56"/>
  <c r="G54" i="53"/>
  <c r="O54" i="53"/>
  <c r="D54" i="54"/>
  <c r="L54" i="54"/>
  <c r="T54" i="54"/>
  <c r="K54" i="50"/>
  <c r="S54" i="50"/>
  <c r="L54" i="57"/>
  <c r="T54" i="57"/>
  <c r="J54" i="3"/>
  <c r="R54" i="3"/>
  <c r="E54" i="20"/>
  <c r="M54" i="20"/>
  <c r="E54" i="22"/>
  <c r="G54" i="17"/>
  <c r="O54" i="17"/>
  <c r="I54" i="19"/>
  <c r="N54" i="20"/>
  <c r="J54" i="29"/>
  <c r="R54" i="29"/>
  <c r="K54" i="37"/>
  <c r="S54" i="37"/>
  <c r="J54" i="38"/>
  <c r="R54" i="38"/>
  <c r="H54" i="17"/>
  <c r="P54" i="17"/>
  <c r="J54" i="19"/>
  <c r="R54" i="19"/>
  <c r="K54" i="29"/>
  <c r="S54" i="29"/>
  <c r="N54" i="22"/>
  <c r="D54" i="37"/>
  <c r="L54" i="37"/>
  <c r="F42" i="58"/>
  <c r="K54" i="38"/>
  <c r="D54" i="38"/>
  <c r="L54" i="38"/>
  <c r="T54" i="38"/>
  <c r="D54" i="19"/>
  <c r="L54" i="19"/>
  <c r="T54" i="19"/>
  <c r="I54" i="20"/>
  <c r="M54" i="29"/>
  <c r="H54" i="22"/>
  <c r="P54" i="22"/>
  <c r="E54" i="38"/>
  <c r="M54" i="38"/>
  <c r="K54" i="17"/>
  <c r="S54" i="17"/>
  <c r="J54" i="20"/>
  <c r="R54" i="20"/>
  <c r="I54" i="22"/>
  <c r="G54" i="37"/>
  <c r="O54" i="37"/>
  <c r="N54" i="38"/>
  <c r="L54" i="17"/>
  <c r="T54" i="17"/>
  <c r="F54" i="19"/>
  <c r="N54" i="19"/>
  <c r="G54" i="29"/>
  <c r="O54" i="29"/>
  <c r="J54" i="22"/>
  <c r="R54" i="22"/>
  <c r="P54" i="37"/>
  <c r="R42" i="58"/>
  <c r="O54" i="38"/>
  <c r="H54" i="3"/>
  <c r="Q42" i="58"/>
  <c r="G54" i="13"/>
  <c r="M54" i="39"/>
  <c r="E54" i="39"/>
  <c r="K42" i="58"/>
  <c r="O42" i="58"/>
  <c r="W54" i="56"/>
  <c r="U54" i="56"/>
  <c r="X54" i="56"/>
  <c r="J54" i="18"/>
  <c r="Q54" i="18"/>
  <c r="F54" i="18"/>
  <c r="R54" i="18"/>
  <c r="T54" i="18"/>
  <c r="K54" i="18"/>
  <c r="G54" i="18"/>
  <c r="J54" i="27"/>
  <c r="G54" i="27"/>
  <c r="H54" i="27"/>
  <c r="R54" i="27"/>
  <c r="P54" i="27"/>
  <c r="S54" i="27"/>
  <c r="K54" i="27"/>
  <c r="E54" i="23"/>
  <c r="Q54" i="23"/>
  <c r="G54" i="23"/>
  <c r="R54" i="23"/>
  <c r="K54" i="23"/>
  <c r="M54" i="23"/>
  <c r="L54" i="23"/>
  <c r="D54" i="23"/>
  <c r="O54" i="23"/>
  <c r="P54" i="23"/>
  <c r="H54" i="23"/>
  <c r="S54" i="23"/>
  <c r="I54" i="46"/>
  <c r="J54" i="46"/>
  <c r="R54" i="46"/>
  <c r="S54" i="46"/>
  <c r="L54" i="46"/>
  <c r="O54" i="46"/>
  <c r="G54" i="46"/>
  <c r="N54" i="12"/>
  <c r="D54" i="12"/>
  <c r="R54" i="12"/>
  <c r="T54" i="12"/>
  <c r="P54" i="12"/>
  <c r="K54" i="12"/>
  <c r="Q54" i="12"/>
  <c r="M54" i="12"/>
  <c r="H54" i="12"/>
  <c r="G54" i="12"/>
  <c r="E54" i="12"/>
  <c r="N54" i="13"/>
  <c r="O54" i="13"/>
  <c r="M54" i="13"/>
  <c r="D54" i="13"/>
  <c r="I54" i="13"/>
  <c r="N54" i="15"/>
  <c r="L54" i="15"/>
  <c r="R54" i="15"/>
  <c r="H54" i="15"/>
  <c r="D54" i="15"/>
  <c r="E54" i="15"/>
  <c r="G54" i="15"/>
  <c r="J54" i="15"/>
  <c r="O54" i="15"/>
  <c r="T54" i="15"/>
  <c r="M54" i="21"/>
  <c r="N54" i="21"/>
  <c r="D54" i="21"/>
  <c r="P54" i="21"/>
  <c r="I54" i="21"/>
  <c r="R54" i="21"/>
  <c r="P54" i="33"/>
  <c r="Q54" i="24"/>
  <c r="J54" i="31"/>
  <c r="T54" i="31"/>
  <c r="R54" i="31"/>
  <c r="D54" i="31"/>
  <c r="S54" i="24"/>
  <c r="S54" i="31"/>
  <c r="S54" i="26"/>
  <c r="S54" i="28"/>
  <c r="S54" i="33"/>
  <c r="H54" i="49"/>
  <c r="M54" i="34"/>
  <c r="D54" i="34"/>
  <c r="S54" i="34"/>
  <c r="L54" i="34"/>
  <c r="E54" i="34"/>
  <c r="G54" i="34"/>
  <c r="Q54" i="34"/>
  <c r="I54" i="34"/>
  <c r="K54" i="34"/>
  <c r="N54" i="34"/>
  <c r="O54" i="34"/>
  <c r="R54" i="34"/>
  <c r="J54" i="30"/>
  <c r="K54" i="30"/>
  <c r="L54" i="30"/>
  <c r="G54" i="30"/>
  <c r="E54" i="30"/>
  <c r="F54" i="30"/>
  <c r="P54" i="30"/>
  <c r="I54" i="30"/>
  <c r="Q54" i="30"/>
  <c r="O54" i="30"/>
  <c r="N54" i="30"/>
  <c r="H54" i="30"/>
  <c r="P54" i="28"/>
  <c r="E54" i="28"/>
  <c r="M54" i="28"/>
  <c r="K54" i="28"/>
  <c r="N54" i="28"/>
  <c r="H54" i="28"/>
  <c r="O54" i="28"/>
  <c r="G54" i="28"/>
  <c r="J54" i="28"/>
  <c r="I54" i="28"/>
  <c r="Q54" i="28"/>
  <c r="R54" i="28"/>
  <c r="L54" i="28"/>
  <c r="D54" i="33"/>
  <c r="G54" i="33"/>
  <c r="R54" i="33"/>
  <c r="E54" i="33"/>
  <c r="K54" i="33"/>
  <c r="Q54" i="33"/>
  <c r="M54" i="33"/>
  <c r="I54" i="33"/>
  <c r="L54" i="33"/>
  <c r="N54" i="33"/>
  <c r="O54" i="33"/>
  <c r="H54" i="33"/>
  <c r="J54" i="33"/>
  <c r="N54" i="32"/>
  <c r="D54" i="32"/>
  <c r="S54" i="32"/>
  <c r="I54" i="32"/>
  <c r="E54" i="32"/>
  <c r="Q54" i="32"/>
  <c r="M54" i="32"/>
  <c r="G54" i="32"/>
  <c r="J54" i="32"/>
  <c r="P54" i="32"/>
  <c r="K54" i="32"/>
  <c r="L54" i="32"/>
  <c r="G54" i="49"/>
  <c r="M54" i="49"/>
  <c r="E54" i="49"/>
  <c r="S54" i="49"/>
  <c r="J54" i="49"/>
  <c r="L54" i="49"/>
  <c r="I54" i="49"/>
  <c r="N54" i="49"/>
  <c r="K54" i="49"/>
  <c r="Q54" i="49"/>
  <c r="M54" i="31"/>
  <c r="N54" i="31"/>
  <c r="K54" i="31"/>
  <c r="G54" i="31"/>
  <c r="P54" i="31"/>
  <c r="H54" i="31"/>
  <c r="I54" i="31"/>
  <c r="E54" i="31"/>
  <c r="F54" i="31"/>
  <c r="O54" i="31"/>
  <c r="Q54" i="31"/>
  <c r="Q54" i="26"/>
  <c r="N54" i="26"/>
  <c r="M54" i="26"/>
  <c r="L54" i="26"/>
  <c r="G54" i="26"/>
  <c r="H54" i="26"/>
  <c r="P54" i="26"/>
  <c r="J54" i="26"/>
  <c r="K54" i="26"/>
  <c r="O54" i="26"/>
  <c r="I54" i="26"/>
  <c r="E54" i="26"/>
  <c r="I54" i="25"/>
  <c r="H54" i="25"/>
  <c r="D54" i="24"/>
  <c r="N54" i="24"/>
  <c r="L54" i="24"/>
  <c r="I54" i="24"/>
  <c r="E54" i="24"/>
  <c r="H54" i="24"/>
  <c r="M54" i="24"/>
  <c r="G54" i="24"/>
  <c r="K54" i="24"/>
  <c r="J54" i="25"/>
  <c r="L54" i="25"/>
  <c r="S54" i="25"/>
  <c r="N54" i="25"/>
  <c r="T54" i="25"/>
  <c r="E54" i="25"/>
  <c r="K54" i="25"/>
  <c r="G54" i="25"/>
  <c r="Q54" i="25"/>
  <c r="M54" i="25"/>
  <c r="D54" i="46"/>
  <c r="S54" i="18"/>
  <c r="T54" i="46"/>
  <c r="H54" i="46"/>
  <c r="H54" i="18"/>
  <c r="P54" i="18"/>
  <c r="N54" i="46"/>
  <c r="L54" i="31"/>
  <c r="K54" i="21"/>
  <c r="R54" i="13"/>
  <c r="I54" i="15"/>
  <c r="S54" i="21"/>
  <c r="Q54" i="15"/>
  <c r="G54" i="21"/>
  <c r="T54" i="21"/>
  <c r="O54" i="21"/>
  <c r="T54" i="34"/>
  <c r="O54" i="27"/>
  <c r="H54" i="34"/>
  <c r="Q54" i="27"/>
  <c r="J54" i="34"/>
  <c r="L54" i="12"/>
  <c r="E54" i="27"/>
  <c r="L54" i="27"/>
  <c r="T54" i="27"/>
  <c r="N54" i="27"/>
  <c r="P54" i="58" l="1"/>
  <c r="T54" i="58"/>
  <c r="K54" i="58"/>
  <c r="M54" i="58"/>
  <c r="S54" i="58"/>
  <c r="O54" i="58"/>
  <c r="I54" i="58"/>
  <c r="H54" i="58"/>
  <c r="Q54" i="58"/>
  <c r="L54" i="58"/>
  <c r="R54" i="58"/>
  <c r="J54" i="58"/>
  <c r="AA54" i="56"/>
</calcChain>
</file>

<file path=xl/comments1.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10.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11.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12.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13.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14.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15.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16.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17.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18.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19.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2.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20.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21.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22.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23.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24.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25.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26.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27.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3.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4.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5.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6.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7.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8.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comments9.xml><?xml version="1.0" encoding="utf-8"?>
<comments xmlns="http://schemas.openxmlformats.org/spreadsheetml/2006/main">
  <authors>
    <author>Author</author>
  </authors>
  <commentList>
    <comment ref="N3" authorId="0" shapeId="0">
      <text>
        <r>
          <rPr>
            <b/>
            <sz val="9"/>
            <color indexed="81"/>
            <rFont val="Tahoma"/>
            <family val="2"/>
          </rPr>
          <t xml:space="preserve">Author:
</t>
        </r>
      </text>
    </comment>
  </commentList>
</comments>
</file>

<file path=xl/sharedStrings.xml><?xml version="1.0" encoding="utf-8"?>
<sst xmlns="http://schemas.openxmlformats.org/spreadsheetml/2006/main" count="2801" uniqueCount="176">
  <si>
    <t>հաշվետու ժամանակահատվածի սկզբում նախորդ հաշվետու ժամանակահատվածից փոխանցված գործերի ընդհանուր թիվը</t>
  </si>
  <si>
    <t>հաշվետու ժամանակահատվածում ստացված գործերի ընդհանուր թիվը</t>
  </si>
  <si>
    <t>հաշվետու ժամանակահատվածում ավարտված գործերի ընդհանուր թիվը</t>
  </si>
  <si>
    <t>մերժվել է</t>
  </si>
  <si>
    <t>բավարարվել է</t>
  </si>
  <si>
    <t>բավարարվել է մասնակի</t>
  </si>
  <si>
    <t>թողնվել է առանց քննության</t>
  </si>
  <si>
    <t xml:space="preserve">վերադարձվել է </t>
  </si>
  <si>
    <t>ընդամենը</t>
  </si>
  <si>
    <t>նախորդ տարիներին կայացված ակտերի դեմ</t>
  </si>
  <si>
    <t>հաշվետու ժամանակահատվածում  կայացված ակտերի դեմ</t>
  </si>
  <si>
    <t>Հաշվետու ժամանակահատվածում անավարտ գործերի ընդհանուր թիվը</t>
  </si>
  <si>
    <t xml:space="preserve">միջնորդություններով կայացված դատական ակտերից բողոքարկվածների քանակը   </t>
  </si>
  <si>
    <t xml:space="preserve">միջնորդություններով կայացված և բողոքարկված  դատական ակտերից բեկանվածների քանակը   </t>
  </si>
  <si>
    <t xml:space="preserve">միջնորդություններով կայացված և բողոքարկված  դատական ակտերից անփոփոխ թողնվածների քանակը  </t>
  </si>
  <si>
    <t>1. Մինչդատական վարույթի դատական երաշխիքների ոլորտ</t>
  </si>
  <si>
    <t>կալանքը որպես խափանման միջոց կիրառելու մասին միջնորդություններ</t>
  </si>
  <si>
    <t>կալանքի վերահաստատման մասին միջնորդություններ</t>
  </si>
  <si>
    <t>1.1 Այլընտրանքային խափանման միջոցները</t>
  </si>
  <si>
    <t>տնային կալանք կիրառելու մասին միջնորդություններ</t>
  </si>
  <si>
    <t>վարչական հսկողություն կիրառելու մասին միջնորդություններ</t>
  </si>
  <si>
    <t>գրավ կիրառելու մասին միջնորդություններ</t>
  </si>
  <si>
    <t>պաշտոնավարումը կասեցնելու մասին միջնորդություններ</t>
  </si>
  <si>
    <t>բացակայելն արգելելու մասին միջնորդություններ</t>
  </si>
  <si>
    <t>երաշխավորություն կիրառելու մասին միջնորդություններ</t>
  </si>
  <si>
    <t>դաստիարակչական հսկողություն կիրառելու մասին միջնորդություններ</t>
  </si>
  <si>
    <t>զինվորական հսկողությունը կիրառելու մասին միջնորդություններ</t>
  </si>
  <si>
    <t>1.2 Քննչական գործողութոյւններ</t>
  </si>
  <si>
    <t xml:space="preserve">Բնակարանում խուզարկություն և առգրավում իրականացնելու վերաբերյալ միջնորդություններ </t>
  </si>
  <si>
    <t>դեպքի վայր չհանդիսացող բնակարանում զննում կատարելու վերաբերյալ միջնորդություններ</t>
  </si>
  <si>
    <t>դեպքի վայր հանդիսացող բնակարանում հետագա զննում կատարելու վերաբերյալ միջնորդություններ</t>
  </si>
  <si>
    <t>Թվային խուզարկությունը կատարելու վերաբերյալ միջնորդություններ</t>
  </si>
  <si>
    <t>Նամակագրության և հաղորդակցության այլ ձևերի առգրավում կատարելու վերաբերյալ միջնորդություններ</t>
  </si>
  <si>
    <t>բժշկական, նոտարական, բանկային կամ հարակից գաղտնիք պարունակող փաստաթղթերի և առարկաների առգրավում կատարելու վերաբերյալ միջնորդություններ</t>
  </si>
  <si>
    <t>էլեկտրոնային սարքերում կամ կրիչներում պարունակվող թվային տվյալների առգրավում կատարելու վերաբերյալ միջնորդություններ</t>
  </si>
  <si>
    <t>1.3 Գաղտնի քննչական գործողություններ</t>
  </si>
  <si>
    <t>ներքին դիտում իրականացնելու մասին միջնորդություններ</t>
  </si>
  <si>
    <t>արտաքին դիտում իրականացնելու մասին միջնորդություններ</t>
  </si>
  <si>
    <t>նամակագրության և այլ ոչ թվային հաղորդակցության վերահսկում իրականացնելու մասին միջնորդություններ</t>
  </si>
  <si>
    <t>թվային, այդ թվում` հեռախոսային հաղորդակցության վերահսկում իրականացնելու մասին միջնորդություններ</t>
  </si>
  <si>
    <t>ֆինանսական գործարքների վերահսկում իրականացնելու մասին միջնորդություններ</t>
  </si>
  <si>
    <t>կաշառք ստանալու նմանակում իրականացնելու մասին միջնորդություններ</t>
  </si>
  <si>
    <t xml:space="preserve">կաշառք տալու նմանակում իրականացնելու                   մասին միջնորդություններ </t>
  </si>
  <si>
    <t>ներքին դիտում իրականացնելը երկարաձգելու մասին միջնորդություններ</t>
  </si>
  <si>
    <t>արտաքին դիտում իրականացնելը երկարաձգելու մասին միջնորդություններ</t>
  </si>
  <si>
    <t>նամակագրության և այլ ոչ թվային հաղորդակցության վերահսկում իրականացնելը երկարաձգելու մասին միջնորդություններ</t>
  </si>
  <si>
    <t>ֆինանսական գործարքների վերահսկում իրականացնելը երկարաձգելու մասին միջնորդություններ</t>
  </si>
  <si>
    <t xml:space="preserve">2.  Հանրային մասնակիցների վարութային ակտերի (մինչդատական ակտերի) իրավաչափության դատական երաշխիքներ </t>
  </si>
  <si>
    <t>Մինչդատական ակտերի իրավաչափության դատական երաշխիքների շրջանակում ներակայացված միջնորդություններ (քր. Դատ. օր.-ի 299, 300 հոդվ.)</t>
  </si>
  <si>
    <t xml:space="preserve">3. Դատական ակտերի և դատական հանձնարարությունների կատարման հետ կապված հարցերի լուծման ոլորտ  </t>
  </si>
  <si>
    <t xml:space="preserve">պատժից կրելուց պայմանական վաղաժամկետ ազատելու մասին միջնորդություններ </t>
  </si>
  <si>
    <t>հղի կնոջ կամ խնամքին մինչև 6 տարեկան երեխա ունեցող անձի պատժի կատարումը հետաձգելու մասին միջնորդություններ</t>
  </si>
  <si>
    <t>հիվանդության հետևանքով պատժից ազատելու կամ պատիժը հետաձգելու մասին միջնորդություններ</t>
  </si>
  <si>
    <t xml:space="preserve">պատիժը փոփոխելու, հետաձգելու և պատժից ազատելու մաuին միջնորդություններ  </t>
  </si>
  <si>
    <t>պատիժն ավելի մեղմ պատժով փոխարինելու կամ պատժից ազատելու մասին միջնորդություններ</t>
  </si>
  <si>
    <t xml:space="preserve">հարկադիր բուժման տեսակի փոփոխության մասին միջնորդություններ </t>
  </si>
  <si>
    <t>այլ միջնորդություններ</t>
  </si>
  <si>
    <t xml:space="preserve">դատական հանձնարարություններ </t>
  </si>
  <si>
    <t>Ձերբակալման իրավաչափությունը վիճարկելու մասին բողոքներ</t>
  </si>
  <si>
    <t>բժշկական հաստատությունում հարկադրաբար տեղավորելը</t>
  </si>
  <si>
    <t>վարույթի հարուցումը մերժելու մասին</t>
  </si>
  <si>
    <t>փոխանցվել է այլ դատավորի(վերաբաշխում կամ ընդդատություն)</t>
  </si>
  <si>
    <t>Հավելված 2                                                                                                               Բարձրագույն դատական խորհրդի                                                            2022թվականի դեկտեմբերի 26-ի թիվ                                                                  ԲԴԽ-122-Ո-408 որոշման</t>
  </si>
  <si>
    <t>կալանքի ժամկետը երկարաձգելու մասին միջնորդություններ</t>
  </si>
  <si>
    <t>ԸՆԴԱՄԵՆԸ</t>
  </si>
  <si>
    <t xml:space="preserve">արտակարգ հանգամանքների հետևանքով պատժից ազատելու մասին միջնորդություններ </t>
  </si>
  <si>
    <t>Նամակագրության և հաղորդակցության այլ ձևերի առգրավում կատարելու վերաբերյալ միջնորդություններ 10</t>
  </si>
  <si>
    <t xml:space="preserve">կաշառք տալու նմանակում իրականացնելու մասին միջնորդություններ </t>
  </si>
  <si>
    <t>բժշկական հաստատությունում հարկադրաբար տեղավորելը /15/</t>
  </si>
  <si>
    <r>
      <t xml:space="preserve">հիվանդության հետևանքով պատժից ազատելու կամ պատիժը հետաձգելու մասին միջնորդություններ                                   </t>
    </r>
    <r>
      <rPr>
        <sz val="12"/>
        <rFont val="GHEA Grapalat"/>
        <family val="3"/>
      </rPr>
      <t>/13/</t>
    </r>
  </si>
  <si>
    <r>
      <t xml:space="preserve">պատիժը փոփոխելու, հետաձգելու և պատժից ազատելու մաuին միջնորդություններ                                                                   </t>
    </r>
    <r>
      <rPr>
        <sz val="12"/>
        <rFont val="GHEA Grapalat"/>
        <family val="3"/>
      </rPr>
      <t>/13/</t>
    </r>
  </si>
  <si>
    <r>
      <t xml:space="preserve">բժշկական հաստատությունում հարկադրաբար տեղավորելը  </t>
    </r>
    <r>
      <rPr>
        <sz val="12"/>
        <rFont val="GHEA Grapalat"/>
        <family val="3"/>
      </rPr>
      <t>/15/</t>
    </r>
  </si>
  <si>
    <t>հիվանդության հետևանքով պատժից ազատելու կամ պատիժը հետաձգելու մասին միջնորդություններ                                   /13/</t>
  </si>
  <si>
    <t>պատիժը փոփոխելու, հետաձգելու և պատժից ազատելու մաuին միջնորդություններ                                                               /13/</t>
  </si>
  <si>
    <t>թվային, այդ թվում` հեռախոսային հաղորդակցության վերահսկում իրականացնելը երկարաձգելու մասին միջնորդություններ</t>
  </si>
  <si>
    <t>Ստուգիչ հավասարում` 1+2=3+10+11, 10=4+5+6+7+8+9,                                         14=12+13</t>
  </si>
  <si>
    <t>Ստուգիչ հավասարում` 1+2=3+10+11, 10=4+5+6+7+8+9,    14=12+13</t>
  </si>
  <si>
    <t>հղի կնոջ կամ խնամքին մինչև 6 տարեկան երեխա ունեցող անձի պատժի կատարումը հետաձգելու մասին միջնորդություններ      /13/</t>
  </si>
  <si>
    <t>1+2</t>
  </si>
  <si>
    <t>3+10+11</t>
  </si>
  <si>
    <t>4+5+6+7+8+9</t>
  </si>
  <si>
    <t>12+13</t>
  </si>
  <si>
    <t>15+16</t>
  </si>
  <si>
    <t xml:space="preserve">   </t>
  </si>
  <si>
    <t>Ստուգիչ հավասարում` 1+2=3+10+11, 10=4+5+6+7+8+9,                                         14=12+13, /15+16/</t>
  </si>
  <si>
    <t xml:space="preserve">գրավ կիրառելու մասին միջնորդություններ                   </t>
  </si>
  <si>
    <t>պատժից կրելուց պայմանական վաղաժամկետ ազատելու մասին միջնորդություններ /12/</t>
  </si>
  <si>
    <t>պատիժը փոփոխելու, հետաձգելու և պատժից ազատելու մաuին միջնորդություններ  /13/</t>
  </si>
  <si>
    <t xml:space="preserve">պատիժն ավելի մեղմ պատժով փոխարինելու կամ պատժից ազատելու մասին միջնորդություններ                               </t>
  </si>
  <si>
    <t>պատժից կրելուց պայմանական վաղաժամկետ ազատելու մասին միջնորդություններ  /12/</t>
  </si>
  <si>
    <t>հղի կնոջ կամ խնամքին մինչև 6  տարեկան երեխա ունեցող անձի պատժի կատարումը հետաձգելու մասին միջնորդություններ</t>
  </si>
  <si>
    <t>պատիժը փոփոխելու, հետաձգելու և պատժից ազատելու մաuին միջնորդություններ   /13/</t>
  </si>
  <si>
    <t>հարկադիր բուժման տեսակի փոփոխության մասին միջնորդություններ  /14/</t>
  </si>
  <si>
    <t>Նամակագրության և հաղորդակցության այլ ձևերի առգրավում կատարելու վերաբերյալ միջնորդություններ /10/</t>
  </si>
  <si>
    <t xml:space="preserve">հարկադիր բուժման տեսակի փոփոխության մասին միջնորդություններ /14/ </t>
  </si>
  <si>
    <t>տնային կալանք կիրառելու մասին միջնորդություններ   1-/15/</t>
  </si>
  <si>
    <t>հարկադիր բուժման տեսակի փոփոխության մասին միջնորդություններ /14/</t>
  </si>
  <si>
    <t>հիվանդության հետևանքով պատժից ազատելու կամ պատիժը հետաձգելու մասին միջնորդություններ/13/</t>
  </si>
  <si>
    <t>Ստուգիչ հավասարում` 1+2=3+10+11, 10=4+5+6+7+8+9,                                         14=12+13,  /15+16/</t>
  </si>
  <si>
    <t>տնային կալանք կիրառելու մասին միջնորդություններ /15/</t>
  </si>
  <si>
    <t>Նամակագրության և հաղորդակցության այլ ձևերի առգրավում կատարելու վերաբերյալ միջնորդություններ  /10/</t>
  </si>
  <si>
    <t>հիվանդության հետևանքով պատժից ազատելու կամ պատիժը հետաձգելու մասին միջնորդություններ /13/</t>
  </si>
  <si>
    <t>տնային կալանք կիրառելու մասին միջնորդություններ /06/, /15/</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</si>
  <si>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Տ. ԳՐԻԳՈՐՅԱՆԻ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</si>
  <si>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Դ. ԲԱԼԱՅԱՆԻ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</si>
  <si>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Ս. ՅՈՒԶԲԱՇՅԱՆԻ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</si>
  <si>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Ա. ԳԱԲՐԻԵԼՅԱՆԻ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</si>
  <si>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Ա. ԴԱՆԻԲԵԿՅԱՆԻ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</si>
  <si>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ԱՐՇԱԿ  ՄԱԹԵՎՈՍՅԱՆԻ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</si>
  <si>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Ն. ԲԱՂԴԱՍԱՐՅԱՆԻ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</si>
  <si>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Ա. ԿԱՐԱՊԵՏՅԱՆԻ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</si>
  <si>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Ա. ՀՈՎՀԱՆՆԻՍՅԱՆԻ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</si>
  <si>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Հ. ՄԱՆՈՒԿՅԱՆԻ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</si>
  <si>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Վ. ՄԵԼԻՔՅԱՆԻ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</si>
  <si>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Վ. ՄԻՍԱԿՅԱՆԻ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</si>
  <si>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Մ. ՇԱՀՎԵՐԴՅԱՆԻ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</si>
  <si>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Հ. ԱՎԱԳՅԱՆԻ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</si>
  <si>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Վ. Լ .ԳՐԻԳՈՐՅԱՆԻ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</si>
  <si>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Մ. ՄԵԼՔՈՆՅԱՆԻ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</si>
  <si>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Ա. ՄԵԼԻՔՍԵԹՅԱՆԻ ԳՈՐԾՈՒՆԵՈՒԹՅԱՆ ՎԵՐԱԲԵՐՅԱԼ</t>
  </si>
  <si>
    <t xml:space="preserve">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Գ. ԳԱՍՊԱՐՅԱՆԻ ԳՈՐԾՈՒՆԵՈՒԹՅԱՆ ՎԵՐԱԲԵՐՅԱԼ</t>
  </si>
  <si>
    <t xml:space="preserve">  </t>
  </si>
  <si>
    <t xml:space="preserve"> </t>
  </si>
  <si>
    <t>Ծանոթություն՝</t>
  </si>
  <si>
    <t xml:space="preserve">
</t>
  </si>
  <si>
    <t>2025 թվականի I կիսամյակ</t>
  </si>
  <si>
    <r>
      <t xml:space="preserve">բժշկական հաստատությունում հարկադրաբար տեղավորելը </t>
    </r>
    <r>
      <rPr>
        <sz val="12"/>
        <rFont val="GHEA Grapalat"/>
        <family val="3"/>
      </rPr>
      <t>/15/</t>
    </r>
  </si>
  <si>
    <t>բժշկական հաստատությունում հարկադրաբար տեղավորելը /15/ 1-ժամկետի երկարացում</t>
  </si>
  <si>
    <r>
      <t>բժշկական հաստատությունում հարկադրաբար տեղավորելը</t>
    </r>
    <r>
      <rPr>
        <sz val="12"/>
        <rFont val="GHEA Grapalat"/>
        <family val="3"/>
      </rPr>
      <t xml:space="preserve">/15/ </t>
    </r>
  </si>
  <si>
    <t>հիվանդության հետևանքով պատժից ազատելու կամ պատիժը հետաձգելու մասին միջնորդություններ  /13/</t>
  </si>
  <si>
    <t xml:space="preserve"> 2025 ԹՎԱԿԱՆԻ ԿԻՍԱՄՅԱԿԱՅԻՆ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Մ. ՄԱՐՏԻՐՈՍՅԱՆԻ ԳՈՐԾՈՒՆԵՈՒԹՅԱՆ ՎԵՐԱԲԵՐՅԱԼ</t>
  </si>
  <si>
    <t xml:space="preserve"> 2025 ԹՎԱԿԱՆԻ ԿԻՍԱՄՅԱԿԱՅԻՆ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ԴԱՏԱՎՈՐՆԵՐԻ ՎԵՐԱԲԵՐՅԱԼ</t>
  </si>
  <si>
    <t xml:space="preserve">տնային կալանք կիրառելու մասին միջնորդություններ             </t>
  </si>
  <si>
    <t xml:space="preserve">դաստիարակչական հսկողություն կիրառելու մասին միջնորդություններ </t>
  </si>
  <si>
    <t xml:space="preserve">ներքին դիտում իրականացնելու մասին միջնորդություններ      </t>
  </si>
  <si>
    <t xml:space="preserve">բժշկական հաստատությունում հարկադրաբար տեղավորելը /15-ժամկետի երկարացում/  </t>
  </si>
  <si>
    <t>2025 թվականի 1-ին կիսամյակ</t>
  </si>
  <si>
    <t>2025 ԹՎԱԿԱՆԻ ԿԻՍԱՄՅԱԿԱՅԻՆ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Ս.ԳԶՈԳՅԱՆԻ ԳՈՐԾՈՒՆԵՈՒԹՅԱՆ ՎԵՐԱԲԵՐՅԱԼ</t>
  </si>
  <si>
    <t>2025 ԹՎԱԿԱՆԻ ԿԻՍԱՄՅԱԿԱՅԻՆ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Ա.ՄԱԹԵՎՈՍՅԱՆԻ ԳՈՐԾՈՒՆԵՈՒԹՅԱՆ ՎԵՐԱԲԵՐՅԱԼ</t>
  </si>
  <si>
    <t>2025 ԹՎԱԿԱՆԻ ԿԻՍԱՄՅԱԿԱՅԻՆ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Ա.ԴԱՆԻԵԼՅԱՆԻ ԳՈՐԾՈՒՆԵՈՒԹՅԱՆ ՎԵՐԱԲԵՐՅԱԼ</t>
  </si>
  <si>
    <t>2025 ԹՎԱԿԱՆԻ ԿԻՍԱՄՅԱԿԱՅԻՆ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Գ.ՊՈՂՈՍՅԱՆԻ ԳՈՐԾՈՒՆԵՈՒԹՅԱՆ ՎԵՐԱԲԵՐՅԱԼ</t>
  </si>
  <si>
    <t>2025 թվականի 1-ին կիսամյակի</t>
  </si>
  <si>
    <t>2025 ԹՎԱԿԱՆԻ ԿԻՍԱՄՅԱԿԱՅԻՆ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ժ.ՉԻՉՈՅԱՆԻ ԳՈՐԾՈՒՆԵՈՒԹՅԱՆ ՎԵՐԱԲԵՐՅԱԼ</t>
  </si>
  <si>
    <t>բժշկական հաստատությունում հարկադրաբար տեղավորելը    /15/   /որից 1 ժամկետի երկարացում/</t>
  </si>
  <si>
    <t>Ծանոթություն՝  թվով 1  միջնորդություն կարճվել է։</t>
  </si>
  <si>
    <t>Ծանոթություն՝ թվով 1 միջնորդություն կարճվել է։</t>
  </si>
  <si>
    <t>Ծանոթություն ՝ թվով 2 միջնորդություն կարճվել է։</t>
  </si>
  <si>
    <t>Ծանոթություն՝  թվով 2 միջնորդություն միացվել է։</t>
  </si>
  <si>
    <t>Ծանոթություն՝  թվով 1 միջնորդություն կարճվել է։</t>
  </si>
  <si>
    <r>
      <rPr>
        <i/>
        <sz val="14"/>
        <rFont val="GHEA Grapalat"/>
        <family val="3"/>
      </rPr>
      <t>Ծանոթություն՝  թվով 1 միջնորդություն կարճվել է։</t>
    </r>
    <r>
      <rPr>
        <i/>
        <sz val="14"/>
        <rFont val="Times Armenian"/>
        <family val="1"/>
        <charset val="204"/>
      </rPr>
      <t xml:space="preserve">
</t>
    </r>
    <r>
      <rPr>
        <i/>
        <sz val="14"/>
        <rFont val="Times Armenian"/>
        <family val="3"/>
        <charset val="204"/>
      </rPr>
      <t xml:space="preserve">                               </t>
    </r>
  </si>
  <si>
    <t>Ծանոթություն՝ թվով 1 միջնորդություն կարճվել է, 1-ը թողնվել է անկատար։</t>
  </si>
  <si>
    <t>թվով 1 միջնորդություն վերադարձվել է</t>
  </si>
  <si>
    <t>թվով 1 միջնորդություն թողնվել է անկատար</t>
  </si>
  <si>
    <t>Ծանոթություն ՝ թվով 1 միջնորդությունով որոշում չի կայացվել։</t>
  </si>
  <si>
    <t>Ծանոթություն՝ թվով 2 միջնորդություն կարճվել է։</t>
  </si>
  <si>
    <t xml:space="preserve"> Ծանոթություն ՝ թվով 2 միջնորդություն միացվել են։</t>
  </si>
  <si>
    <t xml:space="preserve">     </t>
  </si>
  <si>
    <t xml:space="preserve">        Ծանոթություն՝ թվով 2 միջնորդություն կարճվել է։</t>
  </si>
  <si>
    <t xml:space="preserve">      </t>
  </si>
  <si>
    <t xml:space="preserve">          Ծանոթություն՝ թվով 2 միջնորդություն կարճվել է։</t>
  </si>
  <si>
    <t>Ծանոթություն՝ թվով 2 միջնորդություն միացվել են, 2-ը կարճվել են։</t>
  </si>
  <si>
    <t>Ծանոթություն թվով 1 միջնորդություն կարճվել է։</t>
  </si>
  <si>
    <t xml:space="preserve">Ծանոթություն՝ թվով 21 միջնորդություն կարճվել է, 3-ը միացվել է, 2-ը թողնվել է անկատար, 1-ը վերադարձվել է,    1-ով որոշում չի կայացվել։
</t>
  </si>
  <si>
    <t xml:space="preserve"> 2025 ԹՎԱԿԱՆԻ ՏԱՐԵԿԱՆ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Մ. ՄԱՐՏԻՐՈՍՅԱՆԻ ԳՈՐԾՈՒՆԵՈՒԹՅԱՆ ՎԵՐԱԲԵՐՅԱԼ</t>
  </si>
  <si>
    <t>2025 ԹՎԱԿԱՆԻ ՏԱՐԵԿԱՆ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ԵՐԵՎԱՆ ՔԱՂԱՔԻ  ԱՌԱՋԻՆ ԱՏՅԱՆԻ ԸՆԴՀԱՆՈՒՐ ԻՐԱՎԱՍՈՒԹՅԱՆ ՔՐԵԱԿԱՆ ԴԱՏԱՐԱՆԻ ԴԱՏԱՎՈՐ  Կ.ՖԱՐԽՈՅԱՆԻ ԳՈՐԾՈՒՆԵՈՒԹՅԱՆ ՎԵՐԱԲԵՐՅԱԼ</t>
  </si>
  <si>
    <r>
      <t xml:space="preserve">2025 ԹՎԱԿԱՆԻ I ԿԻՍԱՄՅԱԿԻ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ՀՀ ԵՐԵՎ ՔԱՂԱՔԻ ԱՌԱՋԻՆ ԱՏՅԱՆԻ ԸՆԴՀԱՆՈՒՐ ԻՐԱՎԱՍՈՒԹՅԱՆ ՔՐԵԱԿԱՆ ԴԱՏԱՐԱՆԻ ԴԱՏԱՎՈՐՆԵՐԻ ԳՈՐԾՈՒՆԵՈՒԹՅԱՆ ՎԵՐԱԲԵՐՅԱԼ </t>
    </r>
    <r>
      <rPr>
        <b/>
        <i/>
        <sz val="14"/>
        <rFont val="GHEA Grapalat"/>
        <family val="3"/>
      </rPr>
      <t>ԷՄՄԱ ԱՎԱԳՅԱՆ</t>
    </r>
  </si>
  <si>
    <r>
      <t xml:space="preserve">2025 ԹՎԱԿԱՆԻ I ԿԻՍԱՄՅԱԿԻ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ՀՀ ԵՐԵՎԱՆ ՔԱՂԱՔԻ ԱՌԱՋԻՆ ԱՏՅԱՆԻ ԸՆԴՀԱՆՈՒՐ ԻՐԱՎԱՍՈՒԹՅԱՆ ՔՐԵԱԿԱՆ ԴԱՏԱՐԱՆՆԵՐԻ ԴԱՏԱՎՈՐՆԵՐԻ ԳՈՐԾՈՒՆԵՈՒԹՅԱՆ ՎԵՐԱԲԵՐՅԱԼ  </t>
    </r>
    <r>
      <rPr>
        <b/>
        <i/>
        <sz val="14"/>
        <rFont val="GHEA Grapalat"/>
        <family val="3"/>
      </rPr>
      <t>ՏԻԳՐԱՆ ՈՍԿԱՆՅԱՆ</t>
    </r>
  </si>
  <si>
    <r>
      <t xml:space="preserve">2025 ԹՎԱԿԱՆԻ I ԿԻՍԱՄՅԱԿԻ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ՀՀ ԵՐԵՎԱՆ ՔԱՂԱՔԻ ԱՌԱՋԻՆ ԱՏՅԱՆԻ ԸՆԴՀԱՆՈՒՐ ԻՐԱՎԱՍՈՒԹՅԱՆ ՔՐԵԱԿԱՆ ԴԱՏԱՐԱՆՆԵՐԻ ԴԱՏԱՎՈՐՆԵՐԻ ԳՈՐԾՈՒՆԵՈՒԹՅԱՆ ՎԵՐԱԲԵՐՅԱԼ </t>
    </r>
    <r>
      <rPr>
        <b/>
        <i/>
        <sz val="14"/>
        <rFont val="GHEA Grapalat"/>
        <family val="3"/>
      </rPr>
      <t>ՌՈՄԱՆ ՍՄԲԱՏՅԱՆ</t>
    </r>
  </si>
  <si>
    <r>
      <t xml:space="preserve">2025 ԹՎԱԿԱՆԻ I ԿԻՍԱՄՅԱԿԻ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ՀՀ  ԵՐԵՎԱՆ ՔԱՂԱՔԻ  ԱՌԱՋԻՆ ԱՏՅԱՆԻ ԸՆԴՀԱՆՈՒՐ ԻՐԱՎԱՍՈՒԹՅԱՆ ՔՐԵԱԿԱՆ ԴԱՏԱՐԱՆՆԵՐԻ ԴԱՏԱՎՈՐՆԵՐԻ ԳՈՐԾՈՒՆԵՈՒԹՅԱՆ ՎԵՐԱԲԵՐՅԱԼ </t>
    </r>
    <r>
      <rPr>
        <b/>
        <i/>
        <sz val="12"/>
        <rFont val="GHEA Grapalat"/>
        <family val="3"/>
      </rPr>
      <t>ԱՐԱՄԱՅԻՍ ԱՍԱՏՐՅԱՆ</t>
    </r>
  </si>
  <si>
    <r>
      <t xml:space="preserve">2025 ԹՎԱԿԱՆԻ I ԿԻՍԱՄՅԱԿԻ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ՀՀ   ԵՐԵՎԱՆ ՔԱՂԱՔԻ ԱՌԱՋԻՆ ԱՏՅԱՆԻ ԸՆԴՀԱՆՈՒՐ ԻՐԱՎԱՍՈՒԹՅԱՆ ՔՐԵԱԿԱՆ ԴԱՏԱՐԱՆՆԵՐԻ ԴԱՏԱՎՈՐՆԵՐԻ ԳՈՐԾՈՒՆԵՈՒԹՅԱՆ ՎԵՐԱԲԵՐՅԱԼ </t>
    </r>
    <r>
      <rPr>
        <b/>
        <i/>
        <sz val="14"/>
        <rFont val="GHEA Grapalat"/>
        <family val="3"/>
      </rPr>
      <t>ՄՈՒՇԵՂ ԱՐԱՄՅԱՆ</t>
    </r>
  </si>
  <si>
    <r>
      <t xml:space="preserve">2025 ԹՎԱԿԱՆԻ I ԿԻՍԱՄՅԱԿԻ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ՀՀ  ԵՐԵՎԱՆ ՔԱՂԱՔԻ  ԱՌԱՋԻՆ ԱՏՅԱՆԻ ԸՆԴՀԱՆՈՒՐ ԻՐԱՎԱՍՈՒԹՅԱՆ ՔՐԵԱԿԱՆ ԴԱՏԱՐԱՆՆԵՐԻ ԴԱՏԱՎՈՐՆԵՐԻ ԳՈՐԾՈՒՆԵՈՒԹՅԱՆ ՎԵՐԱԲԵՐՅԱԼ </t>
    </r>
    <r>
      <rPr>
        <b/>
        <i/>
        <sz val="14"/>
        <rFont val="GHEA Grapalat"/>
        <family val="3"/>
      </rPr>
      <t>ՄԱՐՏԻՆ ԱՐԶՈՒՄԱՆՅԱՆ</t>
    </r>
  </si>
  <si>
    <r>
      <t xml:space="preserve">2025 ԹՎԱԿԱՆԻ I ԿԻՍԱՄՅԱԿԻ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ՀՀ  ԵՐԵՎԱՆ ՔԱՂԱՔԻ  ԱՌԱՋԻՆ ԱՏՅԱՆԻ ԸՆԴՀԱՆՈՒՐ ԻՐԱՎԱՍՈՒԹՅԱՆ ՔՐԵԱԿԱՆ ԴԱՏԱՐԱՆՆԵՐԻ ԴԱՏԱՎՈՐՆԵՐԻ ԳՈՐԾՈՒՆԵՈՒԹՅԱՆ ՎԵՐԱԲԵՐՅԱԼ </t>
    </r>
    <r>
      <rPr>
        <b/>
        <i/>
        <sz val="14"/>
        <rFont val="GHEA Grapalat"/>
        <family val="3"/>
      </rPr>
      <t>ՎԱՀԵ ՋԻՎԱՆՅԱՆ</t>
    </r>
  </si>
  <si>
    <r>
      <t xml:space="preserve">2025 ԹՎԱԿԱՆԻ I ԿԻՍԱՄՅԱԿԻ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ՀՀ  ԵՐԵՎԱՆ ՔԱՂԱՔԻ  ԱՌԱՋԻՆ ԱՏՅԱՆԻ ԸՆԴՀԱՆՈՒՐ ԻՐԱՎԱՍՈՒԹՅԱՆ ՔՐԵԱԿԱՆ ԴԱՏԱՐԱՆՆԵՐԻ ԴԱՏԱՎՈՐՆԵՐԻ ԳՈՐԾՈՒՆԵՈՒԹՅԱՆ ՎԵՐԱԲԵՐՅԱԼ </t>
    </r>
    <r>
      <rPr>
        <b/>
        <i/>
        <sz val="14"/>
        <rFont val="GHEA Grapalat"/>
        <family val="3"/>
      </rPr>
      <t>ՏԱԹԵՎԻԿ ՄՈՒՐԱԴՅԱՆ</t>
    </r>
  </si>
  <si>
    <r>
      <t xml:space="preserve">2025 ԹՎԱԿԱՆԻ I ԿԻՍԱՄՅԱԿԻ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ՀՀ  ԵՐԵՎԱՆ ՔԱՂԱՔԻ  ԱՌԱՋԻՆ ԱՏՅԱՆԻ ԸՆԴՀԱՆՈՒՐ ԻՐԱՎԱՍՈՒԹՅԱՆ ՔՐԵԱԿԱՆ ԴԱՏԱՐԱՆՆԵՐԻ ԴԱՏԱՎՈՐՆԵՐԻ ԳՈՐԾՈՒՆԵՈՒԹՅԱՆ ՎԵՐԱԲԵՐՅԱԼ </t>
    </r>
    <r>
      <rPr>
        <b/>
        <i/>
        <sz val="14"/>
        <rFont val="GHEA Grapalat"/>
        <family val="3"/>
      </rPr>
      <t>ՌԱԶՄԻԿ ՄԱՐԻԿՅԱՆ</t>
    </r>
  </si>
  <si>
    <r>
      <t xml:space="preserve">2025 ԹՎԱԿԱՆԻ I ԿԻՍԱՄՅԱԿԻ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ՀՀ  ԵՐԵՎԱՆ ՔԱՂԱՔԻ  ԱՌԱՋԻՆ ԱՏՅԱՆԻ ԸՆԴՀԱՆՈՒՐ ԻՐԱՎԱՍՈՒԹՅԱՆ ՔՐԵԱԿԱՆ ԴԱՏԱՐԱՆՆԵՐԻ ԴԱՏԱՎՈՐՆԵՐԻ ԳՈՐԾՈՒՆԵՈՒԹՅԱՆ ՎԵՐԱԲԵՐՅԱԼ </t>
    </r>
    <r>
      <rPr>
        <b/>
        <i/>
        <sz val="12"/>
        <rFont val="GHEA Grapalat"/>
        <family val="3"/>
      </rPr>
      <t>ԴԱՎԻԹ ԱՐՂԱՄԱՆՅԱՆ</t>
    </r>
  </si>
  <si>
    <r>
      <t xml:space="preserve">2025 ԹՎԱԿԱՆԻ I ԿԻՍԱՄՅԱԿԻ ՀԱՇՎԵՏՎՈՒԹՅՈՒՆ 
ՄԻՆՉԴԱՏԱԿԱՆ ՎԱՐՈՒՅԹԻ ԴԱՏԱԿԱՆ ԵՐԱՇԽԻՔՆԵՐԻ, ԴԱՏԱԿԱՆ ԱԿՏԵՐԻ ԵՎ ԴԱՏԱԿԱՆ ՀԱՆՁՆԱՐԱՐՈՒԹՅՈՒՆՆԵՐԻ ԿԱՏԱՐՄԱՆ ՀԵՏ ԿԱՊՎԱԾ ՄԻՋՆՈՐԴՈՒԹՅՈՒՆՆԵՐԻ ՎԵՐԱԲԵՐՅԱԼ ԴԱՏԱԿԱՆ ԳՈՐԾԵՐՈՎ 
ՀՀ  ԵՐԵՎԱՆ ՔԱՂԱՔԻ  ԱՌԱՋԻՆ ԱՏՅԱՆԻ ԸՆԴՀԱՆՈՒՐ ԻՐԱՎԱՍՈՒԹՅԱՆ ՔՐԵԱԿԱՆ ԴԱՏԱՐԱՆՆԵՐԻ ԴԱՏԱՎՈՐՆԵՐԻ ԳՈՐԾՈՒՆԵՈՒԹՅԱՆ ՎԵՐԱԲԵՐՅԱԼ </t>
    </r>
    <r>
      <rPr>
        <b/>
        <i/>
        <sz val="14"/>
        <rFont val="GHEA Grapalat"/>
        <family val="3"/>
      </rPr>
      <t>ԷԴՈՒԱՐԴ ՄԿՐՏՉՅԱՆ</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</si>
</sst>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1"/>
      <color indexed="8"/>
      <name val="Calibri"/>
      <family val="2"/>
    </font>
    <font>
      <sz val="11"/>
      <color theme="1"/>
      <name val="Calibri"/>
      <family val="2"/>
      <scheme val="minor"/>
    </font>
    <font>
      <sz val="10"/>
      <name val="Arial Armenian"/>
      <family val="2"/>
    </font>
    <font>
      <sz val="12"/>
      <name val="GHEA Grapalat"/>
      <family val="3"/>
    </font>
    <font>
      <b/>
      <sz val="10"/>
      <name val="GHEA Grapalat"/>
      <family val="3"/>
    </font>
    <font>
      <sz val="10"/>
      <name val="GHEA Grapalat"/>
      <family val="3"/>
    </font>
    <font>
      <b/>
      <sz val="9"/>
      <color indexed="81"/>
      <name val="Tahoma"/>
      <family val="2"/>
    </font>
    <font>
      <b/>
      <i/>
      <sz val="12"/>
      <name val="GHEA Grapalat"/>
      <family val="3"/>
    </font>
    <font>
      <b/>
      <i/>
      <sz val="12"/>
      <name val="Times Armenian"/>
      <family val="1"/>
    </font>
    <font>
      <i/>
      <sz val="12"/>
      <name val="GHEA Grapalat"/>
      <family val="3"/>
    </font>
    <font>
      <sz val="12"/>
      <name val="Times Armenian"/>
      <family val="1"/>
    </font>
    <font>
      <b/>
      <sz val="12"/>
      <name val="GHEA Grapalat"/>
      <family val="3"/>
    </font>
    <font>
      <sz val="11"/>
      <name val="Calibri"/>
      <family val="2"/>
    </font>
    <font>
      <b/>
      <sz val="14"/>
      <name val="GHEA Grapalat"/>
      <family val="3"/>
    </font>
    <font>
      <i/>
      <sz val="14"/>
      <name val="GHEA Grapalat"/>
      <family val="3"/>
    </font>
    <font>
      <b/>
      <sz val="11"/>
      <name val="Calibri"/>
      <family val="2"/>
    </font>
    <font>
      <sz val="11"/>
      <name val="GHEA Grapalat"/>
      <family val="3"/>
    </font>
    <font>
      <i/>
      <sz val="11"/>
      <name val="GHEA Grapalat"/>
      <family val="3"/>
    </font>
    <font>
      <sz val="10"/>
      <name val="Calibri"/>
      <family val="2"/>
    </font>
    <font>
      <i/>
      <sz val="10"/>
      <name val="GHEA Grapalat"/>
      <family val="3"/>
    </font>
    <font>
      <b/>
      <sz val="14"/>
      <name val="Calibri"/>
      <family val="2"/>
    </font>
    <font>
      <b/>
      <i/>
      <sz val="10"/>
      <name val="GHEA Grapalat"/>
      <family val="3"/>
    </font>
    <font>
      <sz val="10"/>
      <name val="Times Armenian"/>
      <family val="1"/>
    </font>
    <font>
      <b/>
      <i/>
      <sz val="10"/>
      <name val="Times Armenian"/>
      <family val="1"/>
    </font>
    <font>
      <b/>
      <sz val="10"/>
      <name val="Calibri"/>
      <family val="2"/>
    </font>
    <font>
      <sz val="11"/>
      <name val="Aramian Normal"/>
    </font>
    <font>
      <b/>
      <sz val="12"/>
      <name val="Times Armenian"/>
      <family val="1"/>
    </font>
    <font>
      <sz val="11"/>
      <name val="Arial Armenian"/>
      <family val="2"/>
    </font>
    <font>
      <sz val="16"/>
      <name val="Calibri"/>
      <family val="2"/>
    </font>
    <font>
      <sz val="14"/>
      <name val="GHEA Grapalat"/>
      <family val="3"/>
    </font>
    <font>
      <sz val="12"/>
      <name val="Arial AM"/>
      <family val="2"/>
    </font>
    <font>
      <b/>
      <i/>
      <sz val="11"/>
      <name val="Calibri"/>
      <family val="2"/>
      <scheme val="minor"/>
    </font>
    <font>
      <i/>
      <sz val="11"/>
      <name val="Calibri"/>
      <family val="2"/>
      <scheme val="minor"/>
    </font>
    <font>
      <sz val="14"/>
      <name val="Calibri"/>
      <family val="2"/>
      <scheme val="minor"/>
    </font>
    <font>
      <i/>
      <sz val="10"/>
      <name val="Calibri"/>
      <family val="2"/>
      <scheme val="minor"/>
    </font>
    <font>
      <b/>
      <i/>
      <sz val="10"/>
      <name val="Calibri"/>
      <family val="2"/>
      <scheme val="minor"/>
    </font>
    <font>
      <b/>
      <i/>
      <sz val="14"/>
      <name val="GHEA Grapalat"/>
      <family val="3"/>
    </font>
    <font>
      <sz val="11"/>
      <color indexed="8"/>
      <name val="Calibri"/>
      <family val="2"/>
    </font>
    <font>
      <b/>
      <sz val="11"/>
      <color rgb="FFFF0000"/>
      <name val="Calibri"/>
      <family val="2"/>
    </font>
    <font>
      <b/>
      <sz val="12"/>
      <color rgb="FFFF0000"/>
      <name val="Times Armenian"/>
      <family val="1"/>
    </font>
    <font>
      <sz val="12"/>
      <name val="Calibri"/>
      <family val="2"/>
    </font>
    <font>
      <sz val="11"/>
      <color indexed="8"/>
      <name val="GHEA Grapalat"/>
      <family val="3"/>
    </font>
    <font>
      <sz val="11"/>
      <color rgb="FFFF0000"/>
      <name val="Calibri"/>
      <family val="2"/>
    </font>
    <font>
      <sz val="11"/>
      <color indexed="8"/>
      <name val="Aramian Normal"/>
    </font>
    <font>
      <sz val="11"/>
      <color indexed="8"/>
      <name val="Arial Armenian"/>
      <family val="2"/>
    </font>
    <font>
      <i/>
      <sz val="14"/>
      <name val="Times Armenian"/>
      <family val="1"/>
      <charset val="204"/>
    </font>
    <font>
      <sz val="12"/>
      <color rgb="FF000000"/>
      <name val="Aramian Normal"/>
    </font>
    <font>
      <sz val="14"/>
      <name val="Calibri"/>
      <family val="2"/>
    </font>
    <font>
      <i/>
      <sz val="14"/>
      <name val="Times Armenian"/>
      <family val="3"/>
      <charset val="204"/>
    </font>
    <font>
      <sz val="16"/>
      <color indexed="8"/>
      <name val="Calibri"/>
      <family val="2"/>
    </font>
    <font>
      <sz val="11"/>
      <color theme="1"/>
      <name val="Times Armenian"/>
      <family val="2"/>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3">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s>
  <cellStyleXfs count="4">
    <xf numFmtId="0" fontId="0" fillId="0" borderId="0"/>
    <xf numFmtId="0" fontId="2" fillId="0" borderId="0"/>
    <xf numFmtId="0" fontId="1" fillId="0" borderId="0"/>
    <xf numFmtId="0" fontId="50" fillId="0" borderId="0"/>
  </cellStyleXfs>
  <cellXfs count="344">
    <xf numFmtId="0" fontId="0" fillId="0" borderId="0" xfId="0"/>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3" xfId="1" applyFont="1" applyFill="1" applyBorder="1" applyAlignment="1" applyProtection="1">
      <alignment horizontal="center" vertical="center"/>
    </xf>
    <xf numFmtId="0" fontId="3" fillId="2" borderId="4" xfId="0" applyFont="1" applyFill="1" applyBorder="1" applyAlignment="1" applyProtection="1">
      <alignment vertical="center"/>
    </xf>
    <xf numFmtId="0" fontId="4" fillId="2" borderId="5" xfId="0" applyFont="1" applyFill="1" applyBorder="1" applyAlignment="1" applyProtection="1">
      <alignment horizontal="center" vertical="center" textRotation="90"/>
    </xf>
    <xf numFmtId="0" fontId="4" fillId="2" borderId="6" xfId="0" applyFont="1" applyFill="1" applyBorder="1" applyAlignment="1" applyProtection="1">
      <alignment horizontal="center" vertical="center" textRotation="90" wrapText="1"/>
    </xf>
    <xf numFmtId="0" fontId="4" fillId="2" borderId="5" xfId="0" applyFont="1" applyFill="1" applyBorder="1" applyAlignment="1">
      <alignment horizontal="center" vertical="center" textRotation="9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1" applyFont="1" applyFill="1" applyBorder="1" applyAlignment="1">
      <alignment horizontal="center" vertical="center"/>
    </xf>
    <xf numFmtId="0" fontId="3" fillId="2" borderId="0" xfId="0" applyFont="1" applyFill="1" applyAlignment="1">
      <alignment vertical="center"/>
    </xf>
    <xf numFmtId="0" fontId="3" fillId="2" borderId="4" xfId="0" applyFont="1" applyFill="1" applyBorder="1" applyAlignment="1">
      <alignment vertical="center"/>
    </xf>
    <xf numFmtId="0" fontId="12" fillId="2" borderId="0" xfId="0" applyFont="1" applyFill="1" applyProtection="1">
      <protection locked="0"/>
    </xf>
    <xf numFmtId="0" fontId="10" fillId="2" borderId="7" xfId="1" applyFont="1" applyFill="1" applyBorder="1" applyAlignment="1" applyProtection="1">
      <alignment horizontal="center" vertical="center" wrapText="1"/>
      <protection locked="0"/>
    </xf>
    <xf numFmtId="0" fontId="3" fillId="2" borderId="0" xfId="0" applyFont="1" applyFill="1" applyBorder="1" applyAlignment="1" applyProtection="1">
      <alignment vertical="center"/>
    </xf>
    <xf numFmtId="0" fontId="15" fillId="2" borderId="0" xfId="0" applyFont="1" applyFill="1" applyAlignment="1" applyProtection="1">
      <alignment horizontal="center" vertical="center"/>
      <protection locked="0"/>
    </xf>
    <xf numFmtId="0" fontId="12" fillId="2" borderId="3" xfId="0" applyFont="1" applyFill="1" applyBorder="1" applyAlignment="1">
      <alignment horizontal="center" vertical="center"/>
    </xf>
    <xf numFmtId="0" fontId="10" fillId="2" borderId="3" xfId="1" applyFont="1" applyFill="1" applyBorder="1" applyAlignment="1" applyProtection="1">
      <alignment horizontal="center" vertical="center" wrapText="1"/>
      <protection locked="0"/>
    </xf>
    <xf numFmtId="0" fontId="13" fillId="2" borderId="5" xfId="0" applyFont="1" applyFill="1" applyBorder="1" applyAlignment="1">
      <alignment horizontal="center" vertical="center" textRotation="90"/>
    </xf>
    <xf numFmtId="0" fontId="10" fillId="2" borderId="3" xfId="0" applyFont="1" applyFill="1" applyBorder="1" applyAlignment="1" applyProtection="1">
      <alignment horizontal="center" vertical="center" wrapText="1"/>
      <protection locked="0"/>
    </xf>
    <xf numFmtId="0" fontId="12" fillId="2" borderId="0" xfId="0" applyFont="1" applyFill="1"/>
    <xf numFmtId="0" fontId="5" fillId="2" borderId="3" xfId="0" applyFont="1" applyFill="1" applyBorder="1" applyAlignment="1" applyProtection="1">
      <alignment horizontal="center" vertical="center"/>
    </xf>
    <xf numFmtId="0" fontId="22" fillId="2" borderId="7" xfId="1"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xf>
    <xf numFmtId="0" fontId="5" fillId="2" borderId="3" xfId="1" applyFont="1" applyFill="1" applyBorder="1" applyAlignment="1" applyProtection="1">
      <alignment horizontal="center" vertical="center"/>
    </xf>
    <xf numFmtId="0" fontId="22" fillId="2" borderId="3" xfId="0" applyFont="1" applyFill="1" applyBorder="1" applyAlignment="1" applyProtection="1">
      <alignment horizontal="center" vertical="center" wrapText="1"/>
      <protection locked="0"/>
    </xf>
    <xf numFmtId="0" fontId="18" fillId="2" borderId="0" xfId="0" applyFont="1" applyFill="1"/>
    <xf numFmtId="0" fontId="18" fillId="2" borderId="3" xfId="0" applyFont="1" applyFill="1" applyBorder="1" applyAlignment="1">
      <alignment horizontal="center" vertical="center"/>
    </xf>
    <xf numFmtId="0" fontId="18" fillId="2" borderId="0" xfId="0" applyFont="1" applyFill="1" applyProtection="1">
      <protection locked="0"/>
    </xf>
    <xf numFmtId="0" fontId="12" fillId="2" borderId="0" xfId="0" applyFont="1" applyFill="1" applyBorder="1" applyProtection="1">
      <protection locked="0"/>
    </xf>
    <xf numFmtId="0" fontId="25" fillId="2" borderId="0" xfId="0" applyFont="1" applyFill="1" applyProtection="1">
      <protection locked="0"/>
    </xf>
    <xf numFmtId="0" fontId="0" fillId="2" borderId="3" xfId="0" applyFill="1" applyBorder="1" applyAlignment="1">
      <alignment horizontal="center" vertical="center"/>
    </xf>
    <xf numFmtId="0" fontId="27" fillId="2" borderId="3" xfId="0" applyFont="1" applyFill="1" applyBorder="1" applyAlignment="1" applyProtection="1">
      <alignment horizontal="center" vertical="center"/>
      <protection locked="0"/>
    </xf>
    <xf numFmtId="0" fontId="28" fillId="2" borderId="0" xfId="0" applyFont="1" applyFill="1" applyProtection="1">
      <protection locked="0"/>
    </xf>
    <xf numFmtId="0" fontId="4" fillId="2" borderId="3" xfId="0" applyFont="1" applyFill="1" applyBorder="1" applyAlignment="1" applyProtection="1">
      <alignment horizontal="center" vertical="center" textRotation="90" wrapText="1"/>
    </xf>
    <xf numFmtId="0" fontId="3" fillId="2" borderId="3"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textRotation="90" wrapText="1"/>
    </xf>
    <xf numFmtId="0" fontId="4" fillId="2" borderId="6" xfId="0" applyFont="1" applyFill="1" applyBorder="1" applyAlignment="1">
      <alignment horizontal="center" vertical="center" textRotation="90" wrapText="1"/>
    </xf>
    <xf numFmtId="0" fontId="4" fillId="2" borderId="3" xfId="0" applyFont="1" applyFill="1" applyBorder="1" applyAlignment="1">
      <alignment horizontal="center" vertical="center" wrapText="1"/>
    </xf>
    <xf numFmtId="0" fontId="0" fillId="2" borderId="3" xfId="0"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12" fillId="2" borderId="0" xfId="0" applyFont="1" applyFill="1" applyBorder="1" applyAlignment="1" applyProtection="1">
      <alignment wrapText="1"/>
      <protection locked="0"/>
    </xf>
    <xf numFmtId="0" fontId="12" fillId="2" borderId="0" xfId="0" applyFont="1" applyFill="1" applyAlignment="1" applyProtection="1">
      <alignment wrapText="1"/>
      <protection locked="0"/>
    </xf>
    <xf numFmtId="0" fontId="0" fillId="2" borderId="0" xfId="0" applyFill="1" applyProtection="1">
      <protection locked="0"/>
    </xf>
    <xf numFmtId="0" fontId="0" fillId="2" borderId="0" xfId="0" applyFill="1"/>
    <xf numFmtId="0" fontId="0" fillId="0" borderId="3" xfId="0" applyBorder="1" applyAlignment="1">
      <alignment horizontal="center" vertical="center"/>
    </xf>
    <xf numFmtId="0" fontId="3" fillId="2" borderId="3" xfId="0" applyFont="1" applyFill="1" applyBorder="1" applyAlignment="1">
      <alignment horizontal="center" vertical="center" wrapText="1"/>
    </xf>
    <xf numFmtId="0" fontId="13" fillId="2" borderId="6" xfId="0" applyFont="1" applyFill="1" applyBorder="1" applyAlignment="1">
      <alignment horizontal="center" vertical="center" textRotation="90" wrapText="1"/>
    </xf>
    <xf numFmtId="0" fontId="13" fillId="2" borderId="3" xfId="0" applyFont="1" applyFill="1" applyBorder="1" applyAlignment="1">
      <alignment horizontal="center" vertical="center" textRotation="90" wrapText="1"/>
    </xf>
    <xf numFmtId="0" fontId="4" fillId="2" borderId="3" xfId="0" applyFont="1" applyFill="1" applyBorder="1" applyAlignment="1">
      <alignment horizontal="center" vertical="center" textRotation="90" wrapText="1"/>
    </xf>
    <xf numFmtId="0" fontId="4" fillId="2" borderId="6" xfId="0" applyFont="1" applyFill="1" applyBorder="1" applyAlignment="1">
      <alignment horizontal="center" vertical="center" textRotation="90" wrapText="1"/>
    </xf>
    <xf numFmtId="0" fontId="4" fillId="2" borderId="3" xfId="0" applyFont="1" applyFill="1" applyBorder="1" applyAlignment="1">
      <alignment horizontal="center" vertical="center" wrapText="1"/>
    </xf>
    <xf numFmtId="0" fontId="38" fillId="2" borderId="0" xfId="0" applyFont="1" applyFill="1" applyProtection="1">
      <protection locked="0"/>
    </xf>
    <xf numFmtId="0" fontId="3" fillId="2" borderId="0" xfId="0" applyFont="1" applyFill="1" applyProtection="1">
      <protection locked="0"/>
    </xf>
    <xf numFmtId="0" fontId="40" fillId="2" borderId="0" xfId="0" applyFont="1" applyFill="1" applyProtection="1">
      <protection locked="0"/>
    </xf>
    <xf numFmtId="0" fontId="8" fillId="2" borderId="0" xfId="1" applyFont="1" applyFill="1" applyAlignment="1">
      <alignment horizontal="center" vertical="center"/>
    </xf>
    <xf numFmtId="0" fontId="26" fillId="2" borderId="0" xfId="0" applyFont="1" applyFill="1" applyAlignment="1" applyProtection="1">
      <alignment horizontal="center" vertical="center" wrapText="1"/>
      <protection locked="0"/>
    </xf>
    <xf numFmtId="0" fontId="39" fillId="2" borderId="0" xfId="0" applyFont="1" applyFill="1" applyAlignment="1" applyProtection="1">
      <alignment horizontal="center" vertical="center" wrapText="1"/>
      <protection locked="0"/>
    </xf>
    <xf numFmtId="0" fontId="37" fillId="2" borderId="0" xfId="0" applyFont="1" applyFill="1" applyProtection="1">
      <protection locked="0"/>
    </xf>
    <xf numFmtId="0" fontId="41" fillId="2" borderId="0" xfId="0" applyFont="1" applyFill="1" applyAlignment="1" applyProtection="1">
      <alignment wrapText="1"/>
      <protection locked="0"/>
    </xf>
    <xf numFmtId="0" fontId="10" fillId="0" borderId="7" xfId="1" applyFont="1" applyBorder="1" applyAlignment="1" applyProtection="1">
      <alignment horizontal="center" vertical="center" wrapText="1"/>
      <protection locked="0"/>
    </xf>
    <xf numFmtId="0" fontId="10" fillId="0" borderId="3" xfId="1" applyFont="1" applyBorder="1" applyAlignment="1" applyProtection="1">
      <alignment horizontal="center" vertical="center" wrapText="1"/>
      <protection locked="0"/>
    </xf>
    <xf numFmtId="0" fontId="3" fillId="0" borderId="3" xfId="0" applyFont="1" applyBorder="1" applyAlignment="1">
      <alignment horizontal="center" vertical="center"/>
    </xf>
    <xf numFmtId="0" fontId="0" fillId="0" borderId="3" xfId="0"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42" fillId="2" borderId="0" xfId="0" applyFont="1" applyFill="1" applyProtection="1">
      <protection locked="0"/>
    </xf>
    <xf numFmtId="0" fontId="12" fillId="2" borderId="0" xfId="0" applyFont="1" applyFill="1" applyAlignment="1">
      <alignment horizontal="center" vertical="center"/>
    </xf>
    <xf numFmtId="0" fontId="0" fillId="0" borderId="0" xfId="0" applyAlignment="1" applyProtection="1">
      <alignment horizontal="center" vertical="center"/>
      <protection locked="0"/>
    </xf>
    <xf numFmtId="0" fontId="43" fillId="0" borderId="0" xfId="0" applyFont="1" applyProtection="1">
      <protection locked="0"/>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textRotation="90" wrapText="1"/>
    </xf>
    <xf numFmtId="0" fontId="4" fillId="2" borderId="6" xfId="0" applyFont="1" applyFill="1" applyBorder="1" applyAlignment="1">
      <alignment horizontal="center" vertical="center" textRotation="90" wrapText="1"/>
    </xf>
    <xf numFmtId="0" fontId="4" fillId="2" borderId="3" xfId="0" applyFont="1" applyFill="1" applyBorder="1" applyAlignment="1">
      <alignment horizontal="center" vertical="center" wrapText="1"/>
    </xf>
    <xf numFmtId="0" fontId="3" fillId="0" borderId="3" xfId="0" applyFont="1" applyBorder="1" applyAlignment="1" applyProtection="1">
      <alignment horizontal="center" vertical="center"/>
      <protection locked="0"/>
    </xf>
    <xf numFmtId="0" fontId="44" fillId="3" borderId="3" xfId="0" applyFont="1" applyFill="1" applyBorder="1" applyAlignment="1" applyProtection="1">
      <alignment horizontal="center" vertical="center"/>
      <protection locked="0"/>
    </xf>
    <xf numFmtId="0" fontId="43" fillId="3" borderId="0" xfId="0" applyFont="1" applyFill="1" applyProtection="1">
      <protection locked="0"/>
    </xf>
    <xf numFmtId="0" fontId="43" fillId="0" borderId="0" xfId="0" applyFont="1" applyAlignment="1" applyProtection="1">
      <alignment wrapText="1"/>
      <protection locked="0"/>
    </xf>
    <xf numFmtId="0" fontId="46" fillId="0" borderId="0" xfId="0" applyFont="1" applyAlignment="1" applyProtection="1">
      <alignment wrapText="1"/>
      <protection locked="0"/>
    </xf>
    <xf numFmtId="0" fontId="47" fillId="2" borderId="0" xfId="0" applyFont="1" applyFill="1" applyProtection="1">
      <protection locked="0"/>
    </xf>
    <xf numFmtId="0" fontId="10" fillId="0" borderId="3" xfId="0" applyFont="1" applyFill="1" applyBorder="1" applyAlignment="1" applyProtection="1">
      <alignment horizontal="center" vertical="center" wrapText="1"/>
      <protection locked="0"/>
    </xf>
    <xf numFmtId="0" fontId="0" fillId="0" borderId="0" xfId="0" applyFill="1" applyAlignment="1" applyProtection="1">
      <alignment horizontal="center" vertical="center"/>
      <protection locked="0"/>
    </xf>
    <xf numFmtId="0" fontId="4" fillId="0" borderId="5" xfId="0" applyFont="1" applyFill="1" applyBorder="1" applyAlignment="1">
      <alignment horizontal="center" vertical="center" textRotation="90"/>
    </xf>
    <xf numFmtId="0" fontId="4" fillId="0" borderId="6" xfId="0" applyFont="1" applyFill="1" applyBorder="1" applyAlignment="1">
      <alignment horizontal="center" vertical="center" textRotation="90" wrapText="1"/>
    </xf>
    <xf numFmtId="0" fontId="4" fillId="0" borderId="3" xfId="0" applyFont="1" applyFill="1" applyBorder="1" applyAlignment="1">
      <alignment horizontal="center" vertical="center" textRotation="90" wrapText="1"/>
    </xf>
    <xf numFmtId="0" fontId="4"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10" fillId="0" borderId="7" xfId="1" applyFont="1" applyFill="1" applyBorder="1" applyAlignment="1" applyProtection="1">
      <alignment horizontal="center" vertical="center" wrapText="1"/>
      <protection locked="0"/>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0" fillId="0" borderId="3" xfId="1" applyFont="1" applyFill="1" applyBorder="1" applyAlignment="1" applyProtection="1">
      <alignment horizontal="center" vertical="center" wrapText="1"/>
      <protection locked="0"/>
    </xf>
    <xf numFmtId="0" fontId="3" fillId="0" borderId="3" xfId="1"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0" xfId="0" applyFont="1" applyFill="1" applyAlignment="1">
      <alignment vertical="center"/>
    </xf>
    <xf numFmtId="0" fontId="3" fillId="0" borderId="4" xfId="0" applyFont="1" applyFill="1" applyBorder="1" applyAlignment="1">
      <alignment vertical="center"/>
    </xf>
    <xf numFmtId="0" fontId="26" fillId="0" borderId="3" xfId="0" applyFont="1" applyFill="1" applyBorder="1" applyAlignment="1" applyProtection="1">
      <alignment horizontal="center" vertical="center" wrapText="1"/>
      <protection locked="0"/>
    </xf>
    <xf numFmtId="0" fontId="12" fillId="0" borderId="0" xfId="0" applyFont="1" applyFill="1" applyProtection="1">
      <protection locked="0"/>
    </xf>
    <xf numFmtId="0" fontId="11" fillId="0" borderId="0" xfId="0" applyFont="1" applyFill="1" applyProtection="1">
      <protection locked="0"/>
    </xf>
    <xf numFmtId="0" fontId="3" fillId="0" borderId="0" xfId="0" applyFont="1" applyFill="1" applyProtection="1">
      <protection locked="0"/>
    </xf>
    <xf numFmtId="0" fontId="3" fillId="0" borderId="0" xfId="0" applyFont="1" applyFill="1"/>
    <xf numFmtId="0" fontId="40" fillId="0" borderId="0" xfId="0" applyFont="1" applyFill="1" applyProtection="1">
      <protection locked="0"/>
    </xf>
    <xf numFmtId="0" fontId="12" fillId="0" borderId="3" xfId="0" applyFont="1" applyFill="1" applyBorder="1" applyAlignment="1">
      <alignment horizontal="center" vertical="center"/>
    </xf>
    <xf numFmtId="0" fontId="3" fillId="0" borderId="0" xfId="0" applyFont="1" applyFill="1" applyAlignment="1" applyProtection="1">
      <alignment vertical="center"/>
      <protection locked="0"/>
    </xf>
    <xf numFmtId="0" fontId="16" fillId="0" borderId="0" xfId="0" applyFont="1" applyFill="1" applyProtection="1">
      <protection locked="0"/>
    </xf>
    <xf numFmtId="0" fontId="15" fillId="0" borderId="3" xfId="0" applyFont="1" applyFill="1" applyBorder="1" applyAlignment="1">
      <alignment horizontal="center" vertical="center"/>
    </xf>
    <xf numFmtId="0" fontId="26" fillId="0" borderId="7" xfId="1" applyFont="1" applyFill="1" applyBorder="1" applyAlignment="1" applyProtection="1">
      <alignment horizontal="center" vertical="center" wrapText="1"/>
      <protection locked="0"/>
    </xf>
    <xf numFmtId="0" fontId="26" fillId="0" borderId="3" xfId="1" applyFont="1" applyFill="1" applyBorder="1" applyAlignment="1" applyProtection="1">
      <alignment horizontal="center" vertical="center" wrapText="1"/>
      <protection locked="0"/>
    </xf>
    <xf numFmtId="0" fontId="15" fillId="0" borderId="0" xfId="0" applyFont="1" applyFill="1" applyProtection="1">
      <protection locked="0"/>
    </xf>
    <xf numFmtId="0" fontId="15" fillId="0" borderId="0" xfId="0" applyFont="1" applyFill="1" applyAlignment="1" applyProtection="1">
      <alignment horizontal="center" vertical="center"/>
      <protection locked="0"/>
    </xf>
    <xf numFmtId="0" fontId="12" fillId="0" borderId="0" xfId="0" applyFont="1" applyFill="1"/>
    <xf numFmtId="0" fontId="43" fillId="0" borderId="0" xfId="0" applyFont="1" applyFill="1" applyProtection="1">
      <protection locked="0"/>
    </xf>
    <xf numFmtId="0" fontId="13" fillId="0" borderId="5" xfId="0" applyFont="1" applyFill="1" applyBorder="1" applyAlignment="1">
      <alignment horizontal="center" vertical="center" textRotation="90"/>
    </xf>
    <xf numFmtId="0" fontId="13" fillId="0" borderId="6" xfId="0" applyFont="1" applyFill="1" applyBorder="1" applyAlignment="1">
      <alignment horizontal="center" vertical="center" textRotation="90" wrapText="1"/>
    </xf>
    <xf numFmtId="0" fontId="13" fillId="0" borderId="3" xfId="0" applyFont="1" applyFill="1" applyBorder="1" applyAlignment="1">
      <alignment horizontal="center" vertical="center" textRotation="90" wrapText="1"/>
    </xf>
    <xf numFmtId="0" fontId="42" fillId="0" borderId="0" xfId="0" applyFont="1" applyFill="1" applyProtection="1">
      <protection locked="0"/>
    </xf>
    <xf numFmtId="0" fontId="3"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4" fillId="0" borderId="6" xfId="0" applyFont="1" applyFill="1" applyBorder="1" applyAlignment="1">
      <alignment horizontal="center" vertical="center" textRotation="90" wrapText="1"/>
    </xf>
    <xf numFmtId="0" fontId="4" fillId="0" borderId="3" xfId="0" applyFont="1" applyFill="1" applyBorder="1" applyAlignment="1">
      <alignment horizontal="center" vertical="center" textRotation="90" wrapText="1"/>
    </xf>
    <xf numFmtId="0" fontId="4" fillId="0" borderId="3" xfId="0" applyFont="1" applyFill="1" applyBorder="1" applyAlignment="1">
      <alignment horizontal="center" vertical="center" wrapText="1"/>
    </xf>
    <xf numFmtId="0" fontId="13" fillId="0" borderId="0" xfId="0" applyFont="1" applyFill="1" applyAlignment="1" applyProtection="1">
      <alignment horizontal="center" vertical="center"/>
      <protection locked="0"/>
    </xf>
    <xf numFmtId="0" fontId="15" fillId="2" borderId="0" xfId="0" applyFont="1" applyFill="1" applyProtection="1">
      <protection locked="0"/>
    </xf>
    <xf numFmtId="0" fontId="12" fillId="0" borderId="0" xfId="0" applyFont="1" applyFill="1" applyAlignment="1" applyProtection="1">
      <alignment horizontal="center" vertical="center"/>
      <protection locked="0"/>
    </xf>
    <xf numFmtId="0" fontId="12" fillId="0" borderId="0" xfId="0" applyFont="1" applyFill="1" applyAlignment="1">
      <alignment horizontal="center" vertical="center"/>
    </xf>
    <xf numFmtId="0" fontId="49" fillId="0" borderId="0" xfId="0" applyFont="1" applyAlignment="1" applyProtection="1">
      <alignment horizontal="center" vertical="center"/>
      <protection locked="0"/>
    </xf>
    <xf numFmtId="0" fontId="12" fillId="0" borderId="2" xfId="0" applyFont="1" applyFill="1" applyBorder="1" applyAlignment="1" applyProtection="1">
      <alignment wrapText="1"/>
      <protection locked="0"/>
    </xf>
    <xf numFmtId="0" fontId="12" fillId="0" borderId="2" xfId="0" applyFont="1" applyFill="1" applyBorder="1" applyAlignment="1">
      <alignment wrapText="1"/>
    </xf>
    <xf numFmtId="0" fontId="12" fillId="0" borderId="2" xfId="0" applyFont="1" applyFill="1" applyBorder="1" applyAlignment="1" applyProtection="1">
      <alignment horizontal="center" vertical="center" wrapText="1"/>
      <protection locked="0"/>
    </xf>
    <xf numFmtId="0" fontId="11"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2" fillId="0" borderId="8" xfId="0" applyFont="1" applyFill="1" applyBorder="1" applyAlignment="1">
      <alignment wrapText="1"/>
    </xf>
    <xf numFmtId="0" fontId="12" fillId="0" borderId="7" xfId="0" applyFont="1" applyFill="1" applyBorder="1" applyAlignment="1">
      <alignment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3" fillId="0" borderId="3" xfId="0" applyFont="1" applyFill="1" applyBorder="1" applyAlignment="1">
      <alignment horizontal="center" vertical="center" textRotation="90" wrapText="1"/>
    </xf>
    <xf numFmtId="0" fontId="20" fillId="0" borderId="3" xfId="0" applyFont="1" applyFill="1" applyBorder="1" applyAlignment="1">
      <alignment horizontal="center" vertical="center" textRotation="90" wrapText="1"/>
    </xf>
    <xf numFmtId="0" fontId="13" fillId="0" borderId="8" xfId="0" applyFont="1" applyFill="1" applyBorder="1" applyAlignment="1">
      <alignment horizontal="center" vertical="center" wrapText="1"/>
    </xf>
    <xf numFmtId="0" fontId="13" fillId="0" borderId="5" xfId="0" applyFont="1" applyFill="1" applyBorder="1" applyAlignment="1">
      <alignment horizontal="center" vertical="center" textRotation="90" wrapText="1"/>
    </xf>
    <xf numFmtId="0" fontId="20" fillId="0" borderId="12" xfId="0" applyFont="1" applyFill="1" applyBorder="1" applyAlignment="1">
      <alignment horizontal="center" vertical="center" textRotation="90" wrapText="1"/>
    </xf>
    <xf numFmtId="0" fontId="9" fillId="0" borderId="4" xfId="1" applyFont="1" applyFill="1" applyBorder="1" applyAlignment="1">
      <alignment horizontal="left" vertical="center" wrapText="1"/>
    </xf>
    <xf numFmtId="0" fontId="9" fillId="0" borderId="7" xfId="1" applyFont="1" applyFill="1" applyBorder="1" applyAlignment="1">
      <alignment horizontal="left" vertical="center" wrapText="1"/>
    </xf>
    <xf numFmtId="0" fontId="13" fillId="0" borderId="4"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6" xfId="0" applyFont="1" applyFill="1" applyBorder="1" applyAlignment="1">
      <alignment horizontal="center" vertical="center" textRotation="90" wrapText="1"/>
    </xf>
    <xf numFmtId="0" fontId="20" fillId="0" borderId="9" xfId="0" applyFont="1" applyFill="1" applyBorder="1" applyAlignment="1">
      <alignment horizontal="center" vertical="center" textRotation="90" wrapText="1"/>
    </xf>
    <xf numFmtId="0" fontId="13" fillId="0" borderId="6" xfId="0" applyFont="1" applyFill="1" applyBorder="1" applyAlignment="1">
      <alignment horizontal="center" vertical="center" textRotation="90" wrapText="1"/>
    </xf>
    <xf numFmtId="0" fontId="13" fillId="0" borderId="9" xfId="0" applyFont="1" applyFill="1" applyBorder="1" applyAlignment="1">
      <alignment horizontal="center" vertical="center" textRotation="90"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9" fillId="0" borderId="4" xfId="1" applyFont="1" applyFill="1" applyBorder="1" applyAlignment="1">
      <alignment horizontal="left" wrapText="1"/>
    </xf>
    <xf numFmtId="0" fontId="9" fillId="0" borderId="7" xfId="1" applyFont="1" applyFill="1" applyBorder="1" applyAlignment="1">
      <alignment horizontal="left" wrapText="1"/>
    </xf>
    <xf numFmtId="0" fontId="12" fillId="0" borderId="7" xfId="0" applyFont="1" applyFill="1" applyBorder="1" applyAlignment="1">
      <alignment horizontal="left" wrapText="1"/>
    </xf>
    <xf numFmtId="0" fontId="17" fillId="0" borderId="3" xfId="0" applyFont="1" applyFill="1" applyBorder="1" applyAlignment="1">
      <alignment horizontal="left" wrapText="1"/>
    </xf>
    <xf numFmtId="0" fontId="32" fillId="0" borderId="3" xfId="0" applyFont="1" applyFill="1" applyBorder="1" applyAlignment="1">
      <alignment horizontal="left" wrapText="1"/>
    </xf>
    <xf numFmtId="0" fontId="12"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7"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9" fillId="0" borderId="3" xfId="1" applyFont="1" applyFill="1" applyBorder="1" applyAlignment="1">
      <alignment horizontal="left" vertical="center" wrapText="1"/>
    </xf>
    <xf numFmtId="0" fontId="7" fillId="0" borderId="3" xfId="0" applyFont="1" applyFill="1" applyBorder="1" applyAlignment="1">
      <alignment horizontal="center" vertical="center" wrapText="1"/>
    </xf>
    <xf numFmtId="0" fontId="31" fillId="0" borderId="3" xfId="0" applyFont="1" applyFill="1" applyBorder="1" applyAlignment="1">
      <alignment vertical="center" wrapText="1"/>
    </xf>
    <xf numFmtId="0" fontId="9" fillId="0" borderId="3" xfId="1" applyFont="1" applyFill="1" applyBorder="1" applyAlignment="1">
      <alignment horizontal="center" vertical="center" wrapText="1"/>
    </xf>
    <xf numFmtId="0" fontId="14" fillId="2" borderId="11" xfId="2" applyFont="1" applyFill="1" applyBorder="1" applyAlignment="1" applyProtection="1">
      <alignment wrapText="1"/>
      <protection locked="0"/>
    </xf>
    <xf numFmtId="0" fontId="29" fillId="2" borderId="11" xfId="2" applyFont="1" applyFill="1" applyBorder="1" applyAlignment="1">
      <alignment wrapText="1"/>
    </xf>
    <xf numFmtId="0" fontId="8" fillId="0" borderId="4"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7" xfId="1" applyFont="1" applyFill="1" applyBorder="1" applyAlignment="1">
      <alignment horizontal="center" vertical="center"/>
    </xf>
    <xf numFmtId="0" fontId="9" fillId="2" borderId="4" xfId="1" applyFont="1" applyFill="1" applyBorder="1" applyAlignment="1">
      <alignment horizontal="left" vertical="center" wrapText="1"/>
    </xf>
    <xf numFmtId="0" fontId="9" fillId="2" borderId="7" xfId="1" applyFont="1" applyFill="1" applyBorder="1" applyAlignment="1">
      <alignment horizontal="left" vertical="center" wrapText="1"/>
    </xf>
    <xf numFmtId="0" fontId="8" fillId="2" borderId="4"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7" xfId="1" applyFont="1" applyFill="1" applyBorder="1" applyAlignment="1">
      <alignment horizontal="center" vertical="center"/>
    </xf>
    <xf numFmtId="0" fontId="7" fillId="2" borderId="3" xfId="0" applyFont="1" applyFill="1" applyBorder="1" applyAlignment="1">
      <alignment horizontal="center" vertical="center" wrapText="1"/>
    </xf>
    <xf numFmtId="0" fontId="31" fillId="2" borderId="3" xfId="0" applyFont="1" applyFill="1" applyBorder="1" applyAlignment="1">
      <alignment vertical="center" wrapText="1"/>
    </xf>
    <xf numFmtId="0" fontId="9" fillId="2" borderId="3" xfId="1" applyFont="1" applyFill="1" applyBorder="1" applyAlignment="1">
      <alignment horizontal="center" vertical="center" wrapText="1"/>
    </xf>
    <xf numFmtId="0" fontId="7" fillId="2" borderId="3" xfId="0" applyFont="1" applyFill="1" applyBorder="1" applyAlignment="1">
      <alignment horizontal="center" vertical="center"/>
    </xf>
    <xf numFmtId="0" fontId="3" fillId="2" borderId="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9" fillId="2" borderId="3" xfId="1" applyFont="1" applyFill="1" applyBorder="1" applyAlignment="1">
      <alignment horizontal="left" vertical="center" wrapText="1"/>
    </xf>
    <xf numFmtId="0" fontId="3" fillId="2"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6" xfId="0" applyFont="1" applyFill="1" applyBorder="1" applyAlignment="1">
      <alignment horizontal="center" vertical="center" textRotation="90" wrapText="1"/>
    </xf>
    <xf numFmtId="0" fontId="20" fillId="2" borderId="9" xfId="0" applyFont="1" applyFill="1" applyBorder="1" applyAlignment="1">
      <alignment horizontal="center" vertical="center" textRotation="90" wrapText="1"/>
    </xf>
    <xf numFmtId="0" fontId="13" fillId="2" borderId="6" xfId="0" applyFont="1" applyFill="1" applyBorder="1" applyAlignment="1">
      <alignment horizontal="center" vertical="center" textRotation="90" wrapText="1"/>
    </xf>
    <xf numFmtId="0" fontId="13" fillId="2" borderId="9" xfId="0" applyFont="1" applyFill="1" applyBorder="1" applyAlignment="1">
      <alignment horizontal="center" vertical="center" textRotation="90" wrapText="1"/>
    </xf>
    <xf numFmtId="0" fontId="7" fillId="2" borderId="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9" fillId="2" borderId="4" xfId="1" applyFont="1" applyFill="1" applyBorder="1" applyAlignment="1">
      <alignment horizontal="left" wrapText="1"/>
    </xf>
    <xf numFmtId="0" fontId="9" fillId="2" borderId="7" xfId="1" applyFont="1" applyFill="1" applyBorder="1" applyAlignment="1">
      <alignment horizontal="left" wrapText="1"/>
    </xf>
    <xf numFmtId="0" fontId="12" fillId="2" borderId="7" xfId="0" applyFont="1" applyFill="1" applyBorder="1" applyAlignment="1">
      <alignment horizontal="left" wrapText="1"/>
    </xf>
    <xf numFmtId="0" fontId="17" fillId="2" borderId="3" xfId="0" applyFont="1" applyFill="1" applyBorder="1" applyAlignment="1">
      <alignment horizontal="left" wrapText="1"/>
    </xf>
    <xf numFmtId="0" fontId="32" fillId="2" borderId="3" xfId="0" applyFont="1" applyFill="1" applyBorder="1" applyAlignment="1">
      <alignment horizontal="left" wrapText="1"/>
    </xf>
    <xf numFmtId="0" fontId="12" fillId="2" borderId="8" xfId="0" applyFont="1" applyFill="1" applyBorder="1" applyAlignment="1">
      <alignment horizontal="center" vertical="center" wrapText="1"/>
    </xf>
    <xf numFmtId="0" fontId="12" fillId="2" borderId="2" xfId="0" applyFont="1" applyFill="1" applyBorder="1" applyAlignment="1" applyProtection="1">
      <alignment wrapText="1"/>
      <protection locked="0"/>
    </xf>
    <xf numFmtId="0" fontId="12" fillId="2" borderId="2" xfId="0" applyFont="1" applyFill="1" applyBorder="1" applyAlignment="1">
      <alignment wrapText="1"/>
    </xf>
    <xf numFmtId="0" fontId="12" fillId="2" borderId="2" xfId="0" applyFont="1" applyFill="1" applyBorder="1" applyAlignment="1" applyProtection="1">
      <alignment horizontal="center" vertical="center" wrapText="1"/>
      <protection locked="0"/>
    </xf>
    <xf numFmtId="0" fontId="11" fillId="2" borderId="4" xfId="0" applyFont="1" applyFill="1" applyBorder="1" applyAlignment="1">
      <alignment horizontal="center" vertical="center" wrapText="1"/>
    </xf>
    <xf numFmtId="0" fontId="12" fillId="2" borderId="8" xfId="0" applyFont="1" applyFill="1" applyBorder="1" applyAlignment="1">
      <alignment wrapText="1"/>
    </xf>
    <xf numFmtId="0" fontId="12" fillId="2" borderId="7" xfId="0" applyFont="1" applyFill="1" applyBorder="1" applyAlignment="1">
      <alignment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3" fillId="2" borderId="3" xfId="0" applyFont="1" applyFill="1" applyBorder="1" applyAlignment="1">
      <alignment horizontal="center" vertical="center" textRotation="90" wrapText="1"/>
    </xf>
    <xf numFmtId="0" fontId="20" fillId="2" borderId="3" xfId="0" applyFont="1" applyFill="1" applyBorder="1" applyAlignment="1">
      <alignment horizontal="center" vertical="center" textRotation="90" wrapText="1"/>
    </xf>
    <xf numFmtId="0" fontId="13" fillId="2" borderId="8" xfId="0" applyFont="1" applyFill="1" applyBorder="1" applyAlignment="1">
      <alignment horizontal="center" vertical="center" wrapText="1"/>
    </xf>
    <xf numFmtId="0" fontId="13" fillId="2" borderId="5" xfId="0" applyFont="1" applyFill="1" applyBorder="1" applyAlignment="1">
      <alignment horizontal="center" vertical="center" textRotation="90" wrapText="1"/>
    </xf>
    <xf numFmtId="0" fontId="20" fillId="2" borderId="12" xfId="0" applyFont="1" applyFill="1" applyBorder="1" applyAlignment="1">
      <alignment horizontal="center" vertical="center" textRotation="90" wrapText="1"/>
    </xf>
    <xf numFmtId="0" fontId="43" fillId="0" borderId="0" xfId="0" applyFont="1" applyAlignment="1" applyProtection="1">
      <alignment horizontal="center" wrapText="1"/>
      <protection locked="0"/>
    </xf>
    <xf numFmtId="0" fontId="43" fillId="0" borderId="0" xfId="0" applyFont="1" applyAlignment="1" applyProtection="1">
      <alignment horizontal="center"/>
      <protection locked="0"/>
    </xf>
    <xf numFmtId="0" fontId="4" fillId="2" borderId="3" xfId="0" applyFont="1" applyFill="1" applyBorder="1" applyAlignment="1">
      <alignment horizontal="center" vertical="center" textRotation="90" wrapText="1"/>
    </xf>
    <xf numFmtId="0" fontId="15" fillId="2" borderId="3"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textRotation="90" wrapText="1"/>
    </xf>
    <xf numFmtId="0" fontId="15" fillId="2" borderId="12" xfId="0" applyFont="1" applyFill="1" applyBorder="1" applyAlignment="1">
      <alignment horizontal="center" vertical="center" textRotation="90" wrapText="1"/>
    </xf>
    <xf numFmtId="0" fontId="4" fillId="2" borderId="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6" xfId="0" applyFont="1" applyFill="1" applyBorder="1" applyAlignment="1">
      <alignment horizontal="center" vertical="center" textRotation="90" wrapText="1"/>
    </xf>
    <xf numFmtId="0" fontId="15" fillId="2" borderId="9" xfId="0" applyFont="1" applyFill="1" applyBorder="1" applyAlignment="1">
      <alignment horizontal="center" vertical="center" textRotation="90" wrapText="1"/>
    </xf>
    <xf numFmtId="0" fontId="4" fillId="2" borderId="6" xfId="0" applyFont="1" applyFill="1" applyBorder="1" applyAlignment="1">
      <alignment horizontal="center" vertical="center" textRotation="90" wrapText="1"/>
    </xf>
    <xf numFmtId="0" fontId="4" fillId="2" borderId="9" xfId="0" applyFont="1" applyFill="1" applyBorder="1" applyAlignment="1">
      <alignment horizontal="center" vertical="center" textRotation="90" wrapText="1"/>
    </xf>
    <xf numFmtId="0" fontId="45" fillId="2" borderId="11" xfId="0" applyFont="1" applyFill="1" applyBorder="1" applyAlignment="1" applyProtection="1">
      <alignment wrapText="1"/>
      <protection locked="0"/>
    </xf>
    <xf numFmtId="0" fontId="8" fillId="2" borderId="4" xfId="1" applyFont="1" applyFill="1" applyBorder="1" applyAlignment="1" applyProtection="1">
      <alignment horizontal="center" vertical="center"/>
    </xf>
    <xf numFmtId="0" fontId="8" fillId="2" borderId="8" xfId="1" applyFont="1" applyFill="1" applyBorder="1" applyAlignment="1" applyProtection="1">
      <alignment horizontal="center" vertical="center"/>
    </xf>
    <xf numFmtId="0" fontId="8" fillId="2" borderId="7" xfId="1" applyFont="1" applyFill="1" applyBorder="1" applyAlignment="1" applyProtection="1">
      <alignment horizontal="center" vertical="center"/>
    </xf>
    <xf numFmtId="0" fontId="9" fillId="2" borderId="4" xfId="1" applyFont="1" applyFill="1" applyBorder="1" applyAlignment="1" applyProtection="1">
      <alignment horizontal="left" vertical="center" wrapText="1"/>
    </xf>
    <xf numFmtId="0" fontId="9" fillId="2" borderId="7" xfId="1" applyFont="1" applyFill="1" applyBorder="1" applyAlignment="1" applyProtection="1">
      <alignment horizontal="left" vertical="center" wrapText="1"/>
    </xf>
    <xf numFmtId="0" fontId="7"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xf>
    <xf numFmtId="0" fontId="9" fillId="2" borderId="3" xfId="1" applyFont="1" applyFill="1" applyBorder="1" applyAlignment="1" applyProtection="1">
      <alignment horizontal="center" vertical="center" wrapText="1"/>
    </xf>
    <xf numFmtId="0" fontId="9" fillId="2" borderId="3" xfId="1" applyFont="1" applyFill="1" applyBorder="1" applyAlignment="1" applyProtection="1">
      <alignment horizontal="left" vertical="center" wrapText="1"/>
    </xf>
    <xf numFmtId="0" fontId="3" fillId="2" borderId="4"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textRotation="90" wrapText="1"/>
    </xf>
    <xf numFmtId="0" fontId="4" fillId="2" borderId="8"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textRotation="90" wrapText="1"/>
    </xf>
    <xf numFmtId="0" fontId="4" fillId="2" borderId="4"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9" fillId="2" borderId="4" xfId="1" applyFont="1" applyFill="1" applyBorder="1" applyAlignment="1" applyProtection="1">
      <alignment horizontal="left" wrapText="1"/>
    </xf>
    <xf numFmtId="0" fontId="9" fillId="2" borderId="7" xfId="1" applyFont="1" applyFill="1" applyBorder="1" applyAlignment="1" applyProtection="1">
      <alignment horizontal="left" wrapText="1"/>
    </xf>
    <xf numFmtId="0" fontId="14" fillId="2" borderId="11" xfId="0" applyFont="1" applyFill="1" applyBorder="1" applyAlignment="1" applyProtection="1">
      <alignment wrapText="1"/>
      <protection locked="0"/>
    </xf>
    <xf numFmtId="0" fontId="33" fillId="2" borderId="11" xfId="0" applyFont="1" applyFill="1" applyBorder="1" applyAlignment="1">
      <alignment wrapText="1"/>
    </xf>
    <xf numFmtId="0" fontId="48" fillId="2" borderId="11" xfId="0" applyFont="1" applyFill="1" applyBorder="1" applyAlignment="1" applyProtection="1">
      <alignment wrapText="1"/>
      <protection locked="0"/>
    </xf>
    <xf numFmtId="0" fontId="43" fillId="0" borderId="0" xfId="0" applyFont="1" applyFill="1" applyAlignment="1" applyProtection="1">
      <alignment horizontal="center" wrapText="1"/>
      <protection locked="0"/>
    </xf>
    <xf numFmtId="0" fontId="43" fillId="0" borderId="0" xfId="0" applyFont="1" applyFill="1" applyAlignment="1" applyProtection="1">
      <alignment horizontal="center"/>
      <protection locked="0"/>
    </xf>
    <xf numFmtId="0" fontId="43" fillId="0" borderId="0" xfId="0" applyFont="1" applyFill="1" applyAlignment="1" applyProtection="1">
      <alignment horizontal="left" wrapText="1"/>
      <protection locked="0"/>
    </xf>
    <xf numFmtId="0" fontId="43" fillId="0" borderId="0" xfId="0" applyFont="1" applyFill="1" applyAlignment="1" applyProtection="1">
      <alignment horizontal="left"/>
      <protection locked="0"/>
    </xf>
    <xf numFmtId="0" fontId="4" fillId="0" borderId="6" xfId="0" applyFont="1" applyFill="1" applyBorder="1" applyAlignment="1">
      <alignment horizontal="center" vertical="center" textRotation="90" wrapText="1"/>
    </xf>
    <xf numFmtId="0" fontId="4" fillId="0" borderId="9" xfId="0" applyFont="1" applyFill="1" applyBorder="1" applyAlignment="1">
      <alignment horizontal="center" vertical="center" textRotation="90" wrapText="1"/>
    </xf>
    <xf numFmtId="0" fontId="4" fillId="0" borderId="3" xfId="0" applyFont="1" applyFill="1" applyBorder="1" applyAlignment="1">
      <alignment horizontal="center" vertical="center" textRotation="90" wrapText="1"/>
    </xf>
    <xf numFmtId="0" fontId="15" fillId="0" borderId="3" xfId="0" applyFont="1" applyFill="1" applyBorder="1" applyAlignment="1">
      <alignment horizontal="center" vertical="center" textRotation="90"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textRotation="90" wrapText="1"/>
    </xf>
    <xf numFmtId="0" fontId="15" fillId="0" borderId="12" xfId="0" applyFont="1" applyFill="1" applyBorder="1" applyAlignment="1">
      <alignment horizontal="center" vertical="center" textRotation="90" wrapText="1"/>
    </xf>
    <xf numFmtId="0" fontId="4"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6" xfId="0" applyFont="1" applyFill="1" applyBorder="1" applyAlignment="1">
      <alignment horizontal="center" vertical="center" textRotation="90" wrapText="1"/>
    </xf>
    <xf numFmtId="0" fontId="15" fillId="0" borderId="9" xfId="0" applyFont="1" applyFill="1" applyBorder="1" applyAlignment="1">
      <alignment horizontal="center" vertical="center" textRotation="90" wrapText="1"/>
    </xf>
    <xf numFmtId="0" fontId="29" fillId="2" borderId="11" xfId="0" applyFont="1" applyFill="1" applyBorder="1" applyAlignment="1">
      <alignment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4" fillId="2" borderId="3" xfId="0" applyFont="1" applyFill="1" applyBorder="1" applyAlignment="1">
      <alignment horizontal="center" vertical="center" textRotation="90" wrapText="1"/>
    </xf>
    <xf numFmtId="0" fontId="24" fillId="2" borderId="12" xfId="0" applyFont="1" applyFill="1" applyBorder="1" applyAlignment="1">
      <alignment horizontal="center" vertical="center" textRotation="90" wrapText="1"/>
    </xf>
    <xf numFmtId="0" fontId="24" fillId="2" borderId="7" xfId="0" applyFont="1" applyFill="1" applyBorder="1" applyAlignment="1">
      <alignment horizontal="center" vertical="center" wrapText="1"/>
    </xf>
    <xf numFmtId="0" fontId="24" fillId="2" borderId="6" xfId="0" applyFont="1" applyFill="1" applyBorder="1" applyAlignment="1">
      <alignment horizontal="center" vertical="center" textRotation="90" wrapText="1"/>
    </xf>
    <xf numFmtId="0" fontId="24" fillId="2" borderId="9" xfId="0" applyFont="1" applyFill="1" applyBorder="1" applyAlignment="1">
      <alignment horizontal="center" vertical="center" textRotation="90" wrapText="1"/>
    </xf>
    <xf numFmtId="0" fontId="21" fillId="2" borderId="4" xfId="0" applyFont="1" applyFill="1" applyBorder="1" applyAlignment="1" applyProtection="1">
      <alignment horizontal="center" vertical="center" wrapText="1"/>
    </xf>
    <xf numFmtId="0" fontId="21" fillId="2" borderId="8"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0" fontId="19" fillId="2" borderId="4" xfId="1" applyFont="1" applyFill="1" applyBorder="1" applyAlignment="1" applyProtection="1">
      <alignment horizontal="left" wrapText="1"/>
    </xf>
    <xf numFmtId="0" fontId="19" fillId="2" borderId="7" xfId="1" applyFont="1" applyFill="1" applyBorder="1" applyAlignment="1" applyProtection="1">
      <alignment horizontal="left" wrapText="1"/>
    </xf>
    <xf numFmtId="0" fontId="18" fillId="2" borderId="7" xfId="0" applyFont="1" applyFill="1" applyBorder="1" applyAlignment="1">
      <alignment horizontal="left" wrapText="1"/>
    </xf>
    <xf numFmtId="0" fontId="19" fillId="2" borderId="3" xfId="0" applyFont="1" applyFill="1" applyBorder="1" applyAlignment="1">
      <alignment horizontal="left" wrapText="1"/>
    </xf>
    <xf numFmtId="0" fontId="34" fillId="2" borderId="3" xfId="0" applyFont="1" applyFill="1" applyBorder="1" applyAlignment="1">
      <alignment horizontal="left" wrapText="1"/>
    </xf>
    <xf numFmtId="0" fontId="18" fillId="2" borderId="8" xfId="0" applyFont="1" applyFill="1" applyBorder="1" applyAlignment="1">
      <alignment horizontal="center" vertical="center" wrapText="1"/>
    </xf>
    <xf numFmtId="0" fontId="19" fillId="2" borderId="4" xfId="1" applyFont="1" applyFill="1" applyBorder="1" applyAlignment="1" applyProtection="1">
      <alignment horizontal="left" vertical="center" wrapText="1"/>
    </xf>
    <xf numFmtId="0" fontId="19" fillId="2" borderId="7" xfId="1" applyFont="1" applyFill="1" applyBorder="1" applyAlignment="1" applyProtection="1">
      <alignment horizontal="left" vertical="center" wrapText="1"/>
    </xf>
    <xf numFmtId="0" fontId="21" fillId="2" borderId="3" xfId="0" applyFont="1" applyFill="1" applyBorder="1" applyAlignment="1" applyProtection="1">
      <alignment horizontal="center" vertical="center"/>
    </xf>
    <xf numFmtId="0" fontId="5" fillId="2" borderId="3" xfId="0" applyFont="1" applyFill="1" applyBorder="1" applyAlignment="1" applyProtection="1">
      <alignment horizontal="center" vertical="center" wrapText="1"/>
    </xf>
    <xf numFmtId="0" fontId="18" fillId="2" borderId="3" xfId="0" applyFont="1" applyFill="1" applyBorder="1" applyAlignment="1">
      <alignment horizontal="center" vertical="center" wrapText="1"/>
    </xf>
    <xf numFmtId="0" fontId="5" fillId="2" borderId="8" xfId="0" applyFont="1" applyFill="1" applyBorder="1" applyAlignment="1" applyProtection="1">
      <alignment horizontal="center" vertical="center" wrapText="1"/>
    </xf>
    <xf numFmtId="0" fontId="18" fillId="2" borderId="7" xfId="0" applyFont="1" applyFill="1" applyBorder="1" applyAlignment="1">
      <alignment horizontal="center" vertical="center" wrapText="1"/>
    </xf>
    <xf numFmtId="0" fontId="5" fillId="2" borderId="4" xfId="0" applyFont="1" applyFill="1" applyBorder="1" applyAlignment="1" applyProtection="1">
      <alignment horizontal="center" vertical="center" wrapText="1"/>
    </xf>
    <xf numFmtId="0" fontId="19" fillId="2" borderId="3" xfId="1" applyFont="1" applyFill="1" applyBorder="1" applyAlignment="1" applyProtection="1">
      <alignment horizontal="left" vertical="center" wrapText="1"/>
    </xf>
    <xf numFmtId="0" fontId="21" fillId="2" borderId="3" xfId="0" applyFont="1" applyFill="1" applyBorder="1" applyAlignment="1" applyProtection="1">
      <alignment horizontal="center" vertical="center" wrapText="1"/>
    </xf>
    <xf numFmtId="0" fontId="35" fillId="2" borderId="3" xfId="0" applyFont="1" applyFill="1" applyBorder="1" applyAlignment="1">
      <alignment vertical="center" wrapText="1"/>
    </xf>
    <xf numFmtId="0" fontId="19" fillId="2" borderId="3" xfId="1" applyFont="1" applyFill="1" applyBorder="1" applyAlignment="1" applyProtection="1">
      <alignment horizontal="center" vertical="center" wrapText="1"/>
    </xf>
    <xf numFmtId="0" fontId="23" fillId="2" borderId="4" xfId="1" applyFont="1" applyFill="1" applyBorder="1" applyAlignment="1" applyProtection="1">
      <alignment horizontal="center" vertical="center"/>
    </xf>
    <xf numFmtId="0" fontId="23" fillId="2" borderId="8" xfId="1" applyFont="1" applyFill="1" applyBorder="1" applyAlignment="1" applyProtection="1">
      <alignment horizontal="center" vertical="center"/>
    </xf>
    <xf numFmtId="0" fontId="23" fillId="2" borderId="7" xfId="1" applyFont="1" applyFill="1" applyBorder="1" applyAlignment="1" applyProtection="1">
      <alignment horizontal="center" vertical="center"/>
    </xf>
    <xf numFmtId="0" fontId="17" fillId="2" borderId="11" xfId="0" applyFont="1" applyFill="1" applyBorder="1" applyAlignment="1" applyProtection="1">
      <alignment wrapText="1"/>
      <protection locked="0"/>
    </xf>
    <xf numFmtId="0" fontId="16" fillId="2" borderId="11" xfId="0" applyFont="1" applyFill="1" applyBorder="1" applyAlignment="1" applyProtection="1">
      <alignment wrapText="1"/>
      <protection locked="0"/>
    </xf>
    <xf numFmtId="0" fontId="8" fillId="2" borderId="3" xfId="1" applyFont="1" applyFill="1" applyBorder="1" applyAlignment="1">
      <alignment horizontal="center" vertical="center"/>
    </xf>
    <xf numFmtId="0" fontId="25" fillId="2" borderId="0" xfId="0" applyFont="1" applyFill="1" applyBorder="1" applyAlignment="1" applyProtection="1">
      <alignment horizontal="center" wrapText="1"/>
      <protection locked="0"/>
    </xf>
    <xf numFmtId="0" fontId="12" fillId="2" borderId="0" xfId="0" applyFont="1" applyFill="1" applyBorder="1" applyAlignment="1" applyProtection="1">
      <alignment horizontal="center"/>
      <protection locked="0"/>
    </xf>
    <xf numFmtId="0" fontId="25" fillId="2" borderId="0" xfId="0" applyFont="1" applyFill="1" applyAlignment="1" applyProtection="1">
      <alignment horizontal="center" wrapText="1"/>
      <protection locked="0"/>
    </xf>
    <xf numFmtId="0" fontId="30" fillId="2" borderId="0" xfId="0" applyFont="1" applyFill="1" applyAlignment="1" applyProtection="1">
      <alignment wrapText="1"/>
      <protection locked="0"/>
    </xf>
    <xf numFmtId="0" fontId="30" fillId="2" borderId="0" xfId="0" applyFont="1" applyFill="1" applyAlignment="1">
      <alignment wrapText="1"/>
    </xf>
    <xf numFmtId="0" fontId="12" fillId="2" borderId="0" xfId="0" applyFont="1" applyFill="1" applyAlignment="1" applyProtection="1">
      <alignment horizontal="center"/>
      <protection locked="0"/>
    </xf>
    <xf numFmtId="0" fontId="17" fillId="0" borderId="0" xfId="1" applyFont="1" applyFill="1" applyAlignment="1">
      <alignment horizontal="left" vertical="center" wrapText="1"/>
    </xf>
    <xf numFmtId="0" fontId="12" fillId="0" borderId="7"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3" fillId="0" borderId="3" xfId="0" applyFont="1" applyFill="1" applyBorder="1" applyAlignment="1" applyProtection="1">
      <alignment horizontal="left" vertical="center" wrapText="1"/>
      <protection locked="0"/>
    </xf>
    <xf numFmtId="0" fontId="3" fillId="0" borderId="0" xfId="1" applyFont="1" applyFill="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16" fillId="0" borderId="0" xfId="1" applyFont="1" applyFill="1" applyAlignment="1">
      <alignment horizontal="left" vertical="center" wrapText="1"/>
    </xf>
    <xf numFmtId="0" fontId="3" fillId="0" borderId="0" xfId="0" applyFont="1" applyFill="1" applyAlignment="1" applyProtection="1">
      <alignment vertical="center" wrapText="1"/>
      <protection locked="0"/>
    </xf>
    <xf numFmtId="0" fontId="40" fillId="0" borderId="0" xfId="0" applyFont="1" applyFill="1" applyAlignment="1">
      <alignment vertical="center" wrapText="1"/>
    </xf>
    <xf numFmtId="0" fontId="17" fillId="0" borderId="4"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 fillId="0" borderId="0" xfId="0" applyFont="1" applyFill="1" applyAlignment="1" applyProtection="1">
      <alignment horizontal="left" vertical="center" wrapText="1"/>
      <protection locked="0"/>
    </xf>
    <xf numFmtId="0" fontId="3"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4" xfId="0" applyFont="1" applyFill="1" applyBorder="1" applyAlignment="1">
      <alignment horizontal="left" vertical="center" wrapText="1"/>
    </xf>
    <xf numFmtId="0" fontId="7" fillId="0" borderId="3" xfId="1" applyFont="1" applyFill="1" applyBorder="1" applyAlignment="1">
      <alignment horizontal="center" vertical="center" wrapText="1"/>
    </xf>
  </cellXfs>
  <cellStyles count="4">
    <cellStyle name="Normal" xfId="0" builtinId="0"/>
    <cellStyle name="Normal 2" xfId="1"/>
    <cellStyle name="Normal 3" xfId="2"/>
    <cellStyle name="Обычный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63"/>
  <sheetViews>
    <sheetView topLeftCell="A46" zoomScale="70" zoomScaleNormal="70" workbookViewId="0">
      <selection activeCell="C78" sqref="C78"/>
    </sheetView>
  </sheetViews>
  <sheetFormatPr defaultRowHeight="15"/>
  <cols>
    <col min="1" max="2" width="9.140625" style="107" customWidth="1"/>
    <col min="3" max="3" width="64.28515625" style="107" customWidth="1"/>
    <col min="4" max="4" width="12" style="107" customWidth="1"/>
    <col min="5" max="5" width="10.140625" style="107" customWidth="1"/>
    <col min="6" max="6" width="10.42578125" style="107" customWidth="1"/>
    <col min="7" max="7" width="10.28515625" style="107" customWidth="1"/>
    <col min="8" max="8" width="9.42578125" style="107" customWidth="1"/>
    <col min="9" max="9" width="11" style="107" customWidth="1"/>
    <col min="10" max="10" width="9.5703125" style="107" customWidth="1"/>
    <col min="11" max="11" width="9.28515625" style="107" customWidth="1"/>
    <col min="12" max="12" width="8.7109375" style="107" customWidth="1"/>
    <col min="13" max="13" width="9" style="107" customWidth="1"/>
    <col min="14" max="14" width="9.7109375" style="107" customWidth="1"/>
    <col min="15" max="15" width="11" style="107" customWidth="1"/>
    <col min="16" max="16" width="11.85546875" style="107" customWidth="1"/>
    <col min="17" max="17" width="12.5703125" style="107" customWidth="1"/>
    <col min="18" max="18" width="11.7109375" style="107" customWidth="1"/>
    <col min="19" max="19" width="12.7109375" style="107" customWidth="1"/>
    <col min="20" max="20" width="13.85546875" style="107" customWidth="1"/>
    <col min="21" max="250" width="9.140625" style="107"/>
    <col min="251" max="251" width="64.28515625" style="107" customWidth="1"/>
    <col min="252" max="252" width="12" style="107" customWidth="1"/>
    <col min="253" max="253" width="10.140625" style="107" customWidth="1"/>
    <col min="254" max="254" width="10.42578125" style="107" customWidth="1"/>
    <col min="255" max="255" width="10.28515625" style="107" customWidth="1"/>
    <col min="256" max="256" width="9.42578125" style="107" customWidth="1"/>
    <col min="257" max="257" width="11" style="107" customWidth="1"/>
    <col min="258" max="258" width="9.5703125" style="107" customWidth="1"/>
    <col min="259" max="259" width="9.28515625" style="107" customWidth="1"/>
    <col min="260" max="260" width="8.7109375" style="107" customWidth="1"/>
    <col min="261" max="261" width="9" style="107" customWidth="1"/>
    <col min="262" max="262" width="9.7109375" style="107" customWidth="1"/>
    <col min="263" max="263" width="11" style="107" customWidth="1"/>
    <col min="264" max="264" width="11.85546875" style="107" customWidth="1"/>
    <col min="265" max="265" width="12.5703125" style="107" customWidth="1"/>
    <col min="266" max="266" width="11.7109375" style="107" customWidth="1"/>
    <col min="267" max="267" width="12.7109375" style="107" customWidth="1"/>
    <col min="268" max="268" width="13.85546875" style="107" customWidth="1"/>
    <col min="269" max="276" width="11.5703125" style="107" customWidth="1"/>
    <col min="277" max="506" width="9.140625" style="107"/>
    <col min="507" max="507" width="64.28515625" style="107" customWidth="1"/>
    <col min="508" max="508" width="12" style="107" customWidth="1"/>
    <col min="509" max="509" width="10.140625" style="107" customWidth="1"/>
    <col min="510" max="510" width="10.42578125" style="107" customWidth="1"/>
    <col min="511" max="511" width="10.28515625" style="107" customWidth="1"/>
    <col min="512" max="512" width="9.42578125" style="107" customWidth="1"/>
    <col min="513" max="513" width="11" style="107" customWidth="1"/>
    <col min="514" max="514" width="9.5703125" style="107" customWidth="1"/>
    <col min="515" max="515" width="9.28515625" style="107" customWidth="1"/>
    <col min="516" max="516" width="8.7109375" style="107" customWidth="1"/>
    <col min="517" max="517" width="9" style="107" customWidth="1"/>
    <col min="518" max="518" width="9.7109375" style="107" customWidth="1"/>
    <col min="519" max="519" width="11" style="107" customWidth="1"/>
    <col min="520" max="520" width="11.85546875" style="107" customWidth="1"/>
    <col min="521" max="521" width="12.5703125" style="107" customWidth="1"/>
    <col min="522" max="522" width="11.7109375" style="107" customWidth="1"/>
    <col min="523" max="523" width="12.7109375" style="107" customWidth="1"/>
    <col min="524" max="524" width="13.85546875" style="107" customWidth="1"/>
    <col min="525" max="532" width="11.5703125" style="107" customWidth="1"/>
    <col min="533" max="762" width="9.140625" style="107"/>
    <col min="763" max="763" width="64.28515625" style="107" customWidth="1"/>
    <col min="764" max="764" width="12" style="107" customWidth="1"/>
    <col min="765" max="765" width="10.140625" style="107" customWidth="1"/>
    <col min="766" max="766" width="10.42578125" style="107" customWidth="1"/>
    <col min="767" max="767" width="10.28515625" style="107" customWidth="1"/>
    <col min="768" max="768" width="9.42578125" style="107" customWidth="1"/>
    <col min="769" max="769" width="11" style="107" customWidth="1"/>
    <col min="770" max="770" width="9.5703125" style="107" customWidth="1"/>
    <col min="771" max="771" width="9.28515625" style="107" customWidth="1"/>
    <col min="772" max="772" width="8.7109375" style="107" customWidth="1"/>
    <col min="773" max="773" width="9" style="107" customWidth="1"/>
    <col min="774" max="774" width="9.7109375" style="107" customWidth="1"/>
    <col min="775" max="775" width="11" style="107" customWidth="1"/>
    <col min="776" max="776" width="11.85546875" style="107" customWidth="1"/>
    <col min="777" max="777" width="12.5703125" style="107" customWidth="1"/>
    <col min="778" max="778" width="11.7109375" style="107" customWidth="1"/>
    <col min="779" max="779" width="12.7109375" style="107" customWidth="1"/>
    <col min="780" max="780" width="13.85546875" style="107" customWidth="1"/>
    <col min="781" max="788" width="11.5703125" style="107" customWidth="1"/>
    <col min="789" max="1018" width="9.140625" style="107"/>
    <col min="1019" max="1019" width="64.28515625" style="107" customWidth="1"/>
    <col min="1020" max="1020" width="12" style="107" customWidth="1"/>
    <col min="1021" max="1021" width="10.140625" style="107" customWidth="1"/>
    <col min="1022" max="1022" width="10.42578125" style="107" customWidth="1"/>
    <col min="1023" max="1023" width="10.28515625" style="107" customWidth="1"/>
    <col min="1024" max="1024" width="9.42578125" style="107" customWidth="1"/>
    <col min="1025" max="1025" width="11" style="107" customWidth="1"/>
    <col min="1026" max="1026" width="9.5703125" style="107" customWidth="1"/>
    <col min="1027" max="1027" width="9.28515625" style="107" customWidth="1"/>
    <col min="1028" max="1028" width="8.7109375" style="107" customWidth="1"/>
    <col min="1029" max="1029" width="9" style="107" customWidth="1"/>
    <col min="1030" max="1030" width="9.7109375" style="107" customWidth="1"/>
    <col min="1031" max="1031" width="11" style="107" customWidth="1"/>
    <col min="1032" max="1032" width="11.85546875" style="107" customWidth="1"/>
    <col min="1033" max="1033" width="12.5703125" style="107" customWidth="1"/>
    <col min="1034" max="1034" width="11.7109375" style="107" customWidth="1"/>
    <col min="1035" max="1035" width="12.7109375" style="107" customWidth="1"/>
    <col min="1036" max="1036" width="13.85546875" style="107" customWidth="1"/>
    <col min="1037" max="1044" width="11.5703125" style="107" customWidth="1"/>
    <col min="1045" max="1274" width="9.140625" style="107"/>
    <col min="1275" max="1275" width="64.28515625" style="107" customWidth="1"/>
    <col min="1276" max="1276" width="12" style="107" customWidth="1"/>
    <col min="1277" max="1277" width="10.140625" style="107" customWidth="1"/>
    <col min="1278" max="1278" width="10.42578125" style="107" customWidth="1"/>
    <col min="1279" max="1279" width="10.28515625" style="107" customWidth="1"/>
    <col min="1280" max="1280" width="9.42578125" style="107" customWidth="1"/>
    <col min="1281" max="1281" width="11" style="107" customWidth="1"/>
    <col min="1282" max="1282" width="9.5703125" style="107" customWidth="1"/>
    <col min="1283" max="1283" width="9.28515625" style="107" customWidth="1"/>
    <col min="1284" max="1284" width="8.7109375" style="107" customWidth="1"/>
    <col min="1285" max="1285" width="9" style="107" customWidth="1"/>
    <col min="1286" max="1286" width="9.7109375" style="107" customWidth="1"/>
    <col min="1287" max="1287" width="11" style="107" customWidth="1"/>
    <col min="1288" max="1288" width="11.85546875" style="107" customWidth="1"/>
    <col min="1289" max="1289" width="12.5703125" style="107" customWidth="1"/>
    <col min="1290" max="1290" width="11.7109375" style="107" customWidth="1"/>
    <col min="1291" max="1291" width="12.7109375" style="107" customWidth="1"/>
    <col min="1292" max="1292" width="13.85546875" style="107" customWidth="1"/>
    <col min="1293" max="1300" width="11.5703125" style="107" customWidth="1"/>
    <col min="1301" max="1530" width="9.140625" style="107"/>
    <col min="1531" max="1531" width="64.28515625" style="107" customWidth="1"/>
    <col min="1532" max="1532" width="12" style="107" customWidth="1"/>
    <col min="1533" max="1533" width="10.140625" style="107" customWidth="1"/>
    <col min="1534" max="1534" width="10.42578125" style="107" customWidth="1"/>
    <col min="1535" max="1535" width="10.28515625" style="107" customWidth="1"/>
    <col min="1536" max="1536" width="9.42578125" style="107" customWidth="1"/>
    <col min="1537" max="1537" width="11" style="107" customWidth="1"/>
    <col min="1538" max="1538" width="9.5703125" style="107" customWidth="1"/>
    <col min="1539" max="1539" width="9.28515625" style="107" customWidth="1"/>
    <col min="1540" max="1540" width="8.7109375" style="107" customWidth="1"/>
    <col min="1541" max="1541" width="9" style="107" customWidth="1"/>
    <col min="1542" max="1542" width="9.7109375" style="107" customWidth="1"/>
    <col min="1543" max="1543" width="11" style="107" customWidth="1"/>
    <col min="1544" max="1544" width="11.85546875" style="107" customWidth="1"/>
    <col min="1545" max="1545" width="12.5703125" style="107" customWidth="1"/>
    <col min="1546" max="1546" width="11.7109375" style="107" customWidth="1"/>
    <col min="1547" max="1547" width="12.7109375" style="107" customWidth="1"/>
    <col min="1548" max="1548" width="13.85546875" style="107" customWidth="1"/>
    <col min="1549" max="1556" width="11.5703125" style="107" customWidth="1"/>
    <col min="1557" max="1786" width="9.140625" style="107"/>
    <col min="1787" max="1787" width="64.28515625" style="107" customWidth="1"/>
    <col min="1788" max="1788" width="12" style="107" customWidth="1"/>
    <col min="1789" max="1789" width="10.140625" style="107" customWidth="1"/>
    <col min="1790" max="1790" width="10.42578125" style="107" customWidth="1"/>
    <col min="1791" max="1791" width="10.28515625" style="107" customWidth="1"/>
    <col min="1792" max="1792" width="9.42578125" style="107" customWidth="1"/>
    <col min="1793" max="1793" width="11" style="107" customWidth="1"/>
    <col min="1794" max="1794" width="9.5703125" style="107" customWidth="1"/>
    <col min="1795" max="1795" width="9.28515625" style="107" customWidth="1"/>
    <col min="1796" max="1796" width="8.7109375" style="107" customWidth="1"/>
    <col min="1797" max="1797" width="9" style="107" customWidth="1"/>
    <col min="1798" max="1798" width="9.7109375" style="107" customWidth="1"/>
    <col min="1799" max="1799" width="11" style="107" customWidth="1"/>
    <col min="1800" max="1800" width="11.85546875" style="107" customWidth="1"/>
    <col min="1801" max="1801" width="12.5703125" style="107" customWidth="1"/>
    <col min="1802" max="1802" width="11.7109375" style="107" customWidth="1"/>
    <col min="1803" max="1803" width="12.7109375" style="107" customWidth="1"/>
    <col min="1804" max="1804" width="13.85546875" style="107" customWidth="1"/>
    <col min="1805" max="1812" width="11.5703125" style="107" customWidth="1"/>
    <col min="1813" max="2042" width="9.140625" style="107"/>
    <col min="2043" max="2043" width="64.28515625" style="107" customWidth="1"/>
    <col min="2044" max="2044" width="12" style="107" customWidth="1"/>
    <col min="2045" max="2045" width="10.140625" style="107" customWidth="1"/>
    <col min="2046" max="2046" width="10.42578125" style="107" customWidth="1"/>
    <col min="2047" max="2047" width="10.28515625" style="107" customWidth="1"/>
    <col min="2048" max="2048" width="9.42578125" style="107" customWidth="1"/>
    <col min="2049" max="2049" width="11" style="107" customWidth="1"/>
    <col min="2050" max="2050" width="9.5703125" style="107" customWidth="1"/>
    <col min="2051" max="2051" width="9.28515625" style="107" customWidth="1"/>
    <col min="2052" max="2052" width="8.7109375" style="107" customWidth="1"/>
    <col min="2053" max="2053" width="9" style="107" customWidth="1"/>
    <col min="2054" max="2054" width="9.7109375" style="107" customWidth="1"/>
    <col min="2055" max="2055" width="11" style="107" customWidth="1"/>
    <col min="2056" max="2056" width="11.85546875" style="107" customWidth="1"/>
    <col min="2057" max="2057" width="12.5703125" style="107" customWidth="1"/>
    <col min="2058" max="2058" width="11.7109375" style="107" customWidth="1"/>
    <col min="2059" max="2059" width="12.7109375" style="107" customWidth="1"/>
    <col min="2060" max="2060" width="13.85546875" style="107" customWidth="1"/>
    <col min="2061" max="2068" width="11.5703125" style="107" customWidth="1"/>
    <col min="2069" max="2298" width="9.140625" style="107"/>
    <col min="2299" max="2299" width="64.28515625" style="107" customWidth="1"/>
    <col min="2300" max="2300" width="12" style="107" customWidth="1"/>
    <col min="2301" max="2301" width="10.140625" style="107" customWidth="1"/>
    <col min="2302" max="2302" width="10.42578125" style="107" customWidth="1"/>
    <col min="2303" max="2303" width="10.28515625" style="107" customWidth="1"/>
    <col min="2304" max="2304" width="9.42578125" style="107" customWidth="1"/>
    <col min="2305" max="2305" width="11" style="107" customWidth="1"/>
    <col min="2306" max="2306" width="9.5703125" style="107" customWidth="1"/>
    <col min="2307" max="2307" width="9.28515625" style="107" customWidth="1"/>
    <col min="2308" max="2308" width="8.7109375" style="107" customWidth="1"/>
    <col min="2309" max="2309" width="9" style="107" customWidth="1"/>
    <col min="2310" max="2310" width="9.7109375" style="107" customWidth="1"/>
    <col min="2311" max="2311" width="11" style="107" customWidth="1"/>
    <col min="2312" max="2312" width="11.85546875" style="107" customWidth="1"/>
    <col min="2313" max="2313" width="12.5703125" style="107" customWidth="1"/>
    <col min="2314" max="2314" width="11.7109375" style="107" customWidth="1"/>
    <col min="2315" max="2315" width="12.7109375" style="107" customWidth="1"/>
    <col min="2316" max="2316" width="13.85546875" style="107" customWidth="1"/>
    <col min="2317" max="2324" width="11.5703125" style="107" customWidth="1"/>
    <col min="2325" max="2554" width="9.140625" style="107"/>
    <col min="2555" max="2555" width="64.28515625" style="107" customWidth="1"/>
    <col min="2556" max="2556" width="12" style="107" customWidth="1"/>
    <col min="2557" max="2557" width="10.140625" style="107" customWidth="1"/>
    <col min="2558" max="2558" width="10.42578125" style="107" customWidth="1"/>
    <col min="2559" max="2559" width="10.28515625" style="107" customWidth="1"/>
    <col min="2560" max="2560" width="9.42578125" style="107" customWidth="1"/>
    <col min="2561" max="2561" width="11" style="107" customWidth="1"/>
    <col min="2562" max="2562" width="9.5703125" style="107" customWidth="1"/>
    <col min="2563" max="2563" width="9.28515625" style="107" customWidth="1"/>
    <col min="2564" max="2564" width="8.7109375" style="107" customWidth="1"/>
    <col min="2565" max="2565" width="9" style="107" customWidth="1"/>
    <col min="2566" max="2566" width="9.7109375" style="107" customWidth="1"/>
    <col min="2567" max="2567" width="11" style="107" customWidth="1"/>
    <col min="2568" max="2568" width="11.85546875" style="107" customWidth="1"/>
    <col min="2569" max="2569" width="12.5703125" style="107" customWidth="1"/>
    <col min="2570" max="2570" width="11.7109375" style="107" customWidth="1"/>
    <col min="2571" max="2571" width="12.7109375" style="107" customWidth="1"/>
    <col min="2572" max="2572" width="13.85546875" style="107" customWidth="1"/>
    <col min="2573" max="2580" width="11.5703125" style="107" customWidth="1"/>
    <col min="2581" max="2810" width="9.140625" style="107"/>
    <col min="2811" max="2811" width="64.28515625" style="107" customWidth="1"/>
    <col min="2812" max="2812" width="12" style="107" customWidth="1"/>
    <col min="2813" max="2813" width="10.140625" style="107" customWidth="1"/>
    <col min="2814" max="2814" width="10.42578125" style="107" customWidth="1"/>
    <col min="2815" max="2815" width="10.28515625" style="107" customWidth="1"/>
    <col min="2816" max="2816" width="9.42578125" style="107" customWidth="1"/>
    <col min="2817" max="2817" width="11" style="107" customWidth="1"/>
    <col min="2818" max="2818" width="9.5703125" style="107" customWidth="1"/>
    <col min="2819" max="2819" width="9.28515625" style="107" customWidth="1"/>
    <col min="2820" max="2820" width="8.7109375" style="107" customWidth="1"/>
    <col min="2821" max="2821" width="9" style="107" customWidth="1"/>
    <col min="2822" max="2822" width="9.7109375" style="107" customWidth="1"/>
    <col min="2823" max="2823" width="11" style="107" customWidth="1"/>
    <col min="2824" max="2824" width="11.85546875" style="107" customWidth="1"/>
    <col min="2825" max="2825" width="12.5703125" style="107" customWidth="1"/>
    <col min="2826" max="2826" width="11.7109375" style="107" customWidth="1"/>
    <col min="2827" max="2827" width="12.7109375" style="107" customWidth="1"/>
    <col min="2828" max="2828" width="13.85546875" style="107" customWidth="1"/>
    <col min="2829" max="2836" width="11.5703125" style="107" customWidth="1"/>
    <col min="2837" max="3066" width="9.140625" style="107"/>
    <col min="3067" max="3067" width="64.28515625" style="107" customWidth="1"/>
    <col min="3068" max="3068" width="12" style="107" customWidth="1"/>
    <col min="3069" max="3069" width="10.140625" style="107" customWidth="1"/>
    <col min="3070" max="3070" width="10.42578125" style="107" customWidth="1"/>
    <col min="3071" max="3071" width="10.28515625" style="107" customWidth="1"/>
    <col min="3072" max="3072" width="9.42578125" style="107" customWidth="1"/>
    <col min="3073" max="3073" width="11" style="107" customWidth="1"/>
    <col min="3074" max="3074" width="9.5703125" style="107" customWidth="1"/>
    <col min="3075" max="3075" width="9.28515625" style="107" customWidth="1"/>
    <col min="3076" max="3076" width="8.7109375" style="107" customWidth="1"/>
    <col min="3077" max="3077" width="9" style="107" customWidth="1"/>
    <col min="3078" max="3078" width="9.7109375" style="107" customWidth="1"/>
    <col min="3079" max="3079" width="11" style="107" customWidth="1"/>
    <col min="3080" max="3080" width="11.85546875" style="107" customWidth="1"/>
    <col min="3081" max="3081" width="12.5703125" style="107" customWidth="1"/>
    <col min="3082" max="3082" width="11.7109375" style="107" customWidth="1"/>
    <col min="3083" max="3083" width="12.7109375" style="107" customWidth="1"/>
    <col min="3084" max="3084" width="13.85546875" style="107" customWidth="1"/>
    <col min="3085" max="3092" width="11.5703125" style="107" customWidth="1"/>
    <col min="3093" max="3322" width="9.140625" style="107"/>
    <col min="3323" max="3323" width="64.28515625" style="107" customWidth="1"/>
    <col min="3324" max="3324" width="12" style="107" customWidth="1"/>
    <col min="3325" max="3325" width="10.140625" style="107" customWidth="1"/>
    <col min="3326" max="3326" width="10.42578125" style="107" customWidth="1"/>
    <col min="3327" max="3327" width="10.28515625" style="107" customWidth="1"/>
    <col min="3328" max="3328" width="9.42578125" style="107" customWidth="1"/>
    <col min="3329" max="3329" width="11" style="107" customWidth="1"/>
    <col min="3330" max="3330" width="9.5703125" style="107" customWidth="1"/>
    <col min="3331" max="3331" width="9.28515625" style="107" customWidth="1"/>
    <col min="3332" max="3332" width="8.7109375" style="107" customWidth="1"/>
    <col min="3333" max="3333" width="9" style="107" customWidth="1"/>
    <col min="3334" max="3334" width="9.7109375" style="107" customWidth="1"/>
    <col min="3335" max="3335" width="11" style="107" customWidth="1"/>
    <col min="3336" max="3336" width="11.85546875" style="107" customWidth="1"/>
    <col min="3337" max="3337" width="12.5703125" style="107" customWidth="1"/>
    <col min="3338" max="3338" width="11.7109375" style="107" customWidth="1"/>
    <col min="3339" max="3339" width="12.7109375" style="107" customWidth="1"/>
    <col min="3340" max="3340" width="13.85546875" style="107" customWidth="1"/>
    <col min="3341" max="3348" width="11.5703125" style="107" customWidth="1"/>
    <col min="3349" max="3578" width="9.140625" style="107"/>
    <col min="3579" max="3579" width="64.28515625" style="107" customWidth="1"/>
    <col min="3580" max="3580" width="12" style="107" customWidth="1"/>
    <col min="3581" max="3581" width="10.140625" style="107" customWidth="1"/>
    <col min="3582" max="3582" width="10.42578125" style="107" customWidth="1"/>
    <col min="3583" max="3583" width="10.28515625" style="107" customWidth="1"/>
    <col min="3584" max="3584" width="9.42578125" style="107" customWidth="1"/>
    <col min="3585" max="3585" width="11" style="107" customWidth="1"/>
    <col min="3586" max="3586" width="9.5703125" style="107" customWidth="1"/>
    <col min="3587" max="3587" width="9.28515625" style="107" customWidth="1"/>
    <col min="3588" max="3588" width="8.7109375" style="107" customWidth="1"/>
    <col min="3589" max="3589" width="9" style="107" customWidth="1"/>
    <col min="3590" max="3590" width="9.7109375" style="107" customWidth="1"/>
    <col min="3591" max="3591" width="11" style="107" customWidth="1"/>
    <col min="3592" max="3592" width="11.85546875" style="107" customWidth="1"/>
    <col min="3593" max="3593" width="12.5703125" style="107" customWidth="1"/>
    <col min="3594" max="3594" width="11.7109375" style="107" customWidth="1"/>
    <col min="3595" max="3595" width="12.7109375" style="107" customWidth="1"/>
    <col min="3596" max="3596" width="13.85546875" style="107" customWidth="1"/>
    <col min="3597" max="3604" width="11.5703125" style="107" customWidth="1"/>
    <col min="3605" max="3834" width="9.140625" style="107"/>
    <col min="3835" max="3835" width="64.28515625" style="107" customWidth="1"/>
    <col min="3836" max="3836" width="12" style="107" customWidth="1"/>
    <col min="3837" max="3837" width="10.140625" style="107" customWidth="1"/>
    <col min="3838" max="3838" width="10.42578125" style="107" customWidth="1"/>
    <col min="3839" max="3839" width="10.28515625" style="107" customWidth="1"/>
    <col min="3840" max="3840" width="9.42578125" style="107" customWidth="1"/>
    <col min="3841" max="3841" width="11" style="107" customWidth="1"/>
    <col min="3842" max="3842" width="9.5703125" style="107" customWidth="1"/>
    <col min="3843" max="3843" width="9.28515625" style="107" customWidth="1"/>
    <col min="3844" max="3844" width="8.7109375" style="107" customWidth="1"/>
    <col min="3845" max="3845" width="9" style="107" customWidth="1"/>
    <col min="3846" max="3846" width="9.7109375" style="107" customWidth="1"/>
    <col min="3847" max="3847" width="11" style="107" customWidth="1"/>
    <col min="3848" max="3848" width="11.85546875" style="107" customWidth="1"/>
    <col min="3849" max="3849" width="12.5703125" style="107" customWidth="1"/>
    <col min="3850" max="3850" width="11.7109375" style="107" customWidth="1"/>
    <col min="3851" max="3851" width="12.7109375" style="107" customWidth="1"/>
    <col min="3852" max="3852" width="13.85546875" style="107" customWidth="1"/>
    <col min="3853" max="3860" width="11.5703125" style="107" customWidth="1"/>
    <col min="3861" max="4090" width="9.140625" style="107"/>
    <col min="4091" max="4091" width="64.28515625" style="107" customWidth="1"/>
    <col min="4092" max="4092" width="12" style="107" customWidth="1"/>
    <col min="4093" max="4093" width="10.140625" style="107" customWidth="1"/>
    <col min="4094" max="4094" width="10.42578125" style="107" customWidth="1"/>
    <col min="4095" max="4095" width="10.28515625" style="107" customWidth="1"/>
    <col min="4096" max="4096" width="9.42578125" style="107" customWidth="1"/>
    <col min="4097" max="4097" width="11" style="107" customWidth="1"/>
    <col min="4098" max="4098" width="9.5703125" style="107" customWidth="1"/>
    <col min="4099" max="4099" width="9.28515625" style="107" customWidth="1"/>
    <col min="4100" max="4100" width="8.7109375" style="107" customWidth="1"/>
    <col min="4101" max="4101" width="9" style="107" customWidth="1"/>
    <col min="4102" max="4102" width="9.7109375" style="107" customWidth="1"/>
    <col min="4103" max="4103" width="11" style="107" customWidth="1"/>
    <col min="4104" max="4104" width="11.85546875" style="107" customWidth="1"/>
    <col min="4105" max="4105" width="12.5703125" style="107" customWidth="1"/>
    <col min="4106" max="4106" width="11.7109375" style="107" customWidth="1"/>
    <col min="4107" max="4107" width="12.7109375" style="107" customWidth="1"/>
    <col min="4108" max="4108" width="13.85546875" style="107" customWidth="1"/>
    <col min="4109" max="4116" width="11.5703125" style="107" customWidth="1"/>
    <col min="4117" max="4346" width="9.140625" style="107"/>
    <col min="4347" max="4347" width="64.28515625" style="107" customWidth="1"/>
    <col min="4348" max="4348" width="12" style="107" customWidth="1"/>
    <col min="4349" max="4349" width="10.140625" style="107" customWidth="1"/>
    <col min="4350" max="4350" width="10.42578125" style="107" customWidth="1"/>
    <col min="4351" max="4351" width="10.28515625" style="107" customWidth="1"/>
    <col min="4352" max="4352" width="9.42578125" style="107" customWidth="1"/>
    <col min="4353" max="4353" width="11" style="107" customWidth="1"/>
    <col min="4354" max="4354" width="9.5703125" style="107" customWidth="1"/>
    <col min="4355" max="4355" width="9.28515625" style="107" customWidth="1"/>
    <col min="4356" max="4356" width="8.7109375" style="107" customWidth="1"/>
    <col min="4357" max="4357" width="9" style="107" customWidth="1"/>
    <col min="4358" max="4358" width="9.7109375" style="107" customWidth="1"/>
    <col min="4359" max="4359" width="11" style="107" customWidth="1"/>
    <col min="4360" max="4360" width="11.85546875" style="107" customWidth="1"/>
    <col min="4361" max="4361" width="12.5703125" style="107" customWidth="1"/>
    <col min="4362" max="4362" width="11.7109375" style="107" customWidth="1"/>
    <col min="4363" max="4363" width="12.7109375" style="107" customWidth="1"/>
    <col min="4364" max="4364" width="13.85546875" style="107" customWidth="1"/>
    <col min="4365" max="4372" width="11.5703125" style="107" customWidth="1"/>
    <col min="4373" max="4602" width="9.140625" style="107"/>
    <col min="4603" max="4603" width="64.28515625" style="107" customWidth="1"/>
    <col min="4604" max="4604" width="12" style="107" customWidth="1"/>
    <col min="4605" max="4605" width="10.140625" style="107" customWidth="1"/>
    <col min="4606" max="4606" width="10.42578125" style="107" customWidth="1"/>
    <col min="4607" max="4607" width="10.28515625" style="107" customWidth="1"/>
    <col min="4608" max="4608" width="9.42578125" style="107" customWidth="1"/>
    <col min="4609" max="4609" width="11" style="107" customWidth="1"/>
    <col min="4610" max="4610" width="9.5703125" style="107" customWidth="1"/>
    <col min="4611" max="4611" width="9.28515625" style="107" customWidth="1"/>
    <col min="4612" max="4612" width="8.7109375" style="107" customWidth="1"/>
    <col min="4613" max="4613" width="9" style="107" customWidth="1"/>
    <col min="4614" max="4614" width="9.7109375" style="107" customWidth="1"/>
    <col min="4615" max="4615" width="11" style="107" customWidth="1"/>
    <col min="4616" max="4616" width="11.85546875" style="107" customWidth="1"/>
    <col min="4617" max="4617" width="12.5703125" style="107" customWidth="1"/>
    <col min="4618" max="4618" width="11.7109375" style="107" customWidth="1"/>
    <col min="4619" max="4619" width="12.7109375" style="107" customWidth="1"/>
    <col min="4620" max="4620" width="13.85546875" style="107" customWidth="1"/>
    <col min="4621" max="4628" width="11.5703125" style="107" customWidth="1"/>
    <col min="4629" max="4858" width="9.140625" style="107"/>
    <col min="4859" max="4859" width="64.28515625" style="107" customWidth="1"/>
    <col min="4860" max="4860" width="12" style="107" customWidth="1"/>
    <col min="4861" max="4861" width="10.140625" style="107" customWidth="1"/>
    <col min="4862" max="4862" width="10.42578125" style="107" customWidth="1"/>
    <col min="4863" max="4863" width="10.28515625" style="107" customWidth="1"/>
    <col min="4864" max="4864" width="9.42578125" style="107" customWidth="1"/>
    <col min="4865" max="4865" width="11" style="107" customWidth="1"/>
    <col min="4866" max="4866" width="9.5703125" style="107" customWidth="1"/>
    <col min="4867" max="4867" width="9.28515625" style="107" customWidth="1"/>
    <col min="4868" max="4868" width="8.7109375" style="107" customWidth="1"/>
    <col min="4869" max="4869" width="9" style="107" customWidth="1"/>
    <col min="4870" max="4870" width="9.7109375" style="107" customWidth="1"/>
    <col min="4871" max="4871" width="11" style="107" customWidth="1"/>
    <col min="4872" max="4872" width="11.85546875" style="107" customWidth="1"/>
    <col min="4873" max="4873" width="12.5703125" style="107" customWidth="1"/>
    <col min="4874" max="4874" width="11.7109375" style="107" customWidth="1"/>
    <col min="4875" max="4875" width="12.7109375" style="107" customWidth="1"/>
    <col min="4876" max="4876" width="13.85546875" style="107" customWidth="1"/>
    <col min="4877" max="4884" width="11.5703125" style="107" customWidth="1"/>
    <col min="4885" max="5114" width="9.140625" style="107"/>
    <col min="5115" max="5115" width="64.28515625" style="107" customWidth="1"/>
    <col min="5116" max="5116" width="12" style="107" customWidth="1"/>
    <col min="5117" max="5117" width="10.140625" style="107" customWidth="1"/>
    <col min="5118" max="5118" width="10.42578125" style="107" customWidth="1"/>
    <col min="5119" max="5119" width="10.28515625" style="107" customWidth="1"/>
    <col min="5120" max="5120" width="9.42578125" style="107" customWidth="1"/>
    <col min="5121" max="5121" width="11" style="107" customWidth="1"/>
    <col min="5122" max="5122" width="9.5703125" style="107" customWidth="1"/>
    <col min="5123" max="5123" width="9.28515625" style="107" customWidth="1"/>
    <col min="5124" max="5124" width="8.7109375" style="107" customWidth="1"/>
    <col min="5125" max="5125" width="9" style="107" customWidth="1"/>
    <col min="5126" max="5126" width="9.7109375" style="107" customWidth="1"/>
    <col min="5127" max="5127" width="11" style="107" customWidth="1"/>
    <col min="5128" max="5128" width="11.85546875" style="107" customWidth="1"/>
    <col min="5129" max="5129" width="12.5703125" style="107" customWidth="1"/>
    <col min="5130" max="5130" width="11.7109375" style="107" customWidth="1"/>
    <col min="5131" max="5131" width="12.7109375" style="107" customWidth="1"/>
    <col min="5132" max="5132" width="13.85546875" style="107" customWidth="1"/>
    <col min="5133" max="5140" width="11.5703125" style="107" customWidth="1"/>
    <col min="5141" max="5370" width="9.140625" style="107"/>
    <col min="5371" max="5371" width="64.28515625" style="107" customWidth="1"/>
    <col min="5372" max="5372" width="12" style="107" customWidth="1"/>
    <col min="5373" max="5373" width="10.140625" style="107" customWidth="1"/>
    <col min="5374" max="5374" width="10.42578125" style="107" customWidth="1"/>
    <col min="5375" max="5375" width="10.28515625" style="107" customWidth="1"/>
    <col min="5376" max="5376" width="9.42578125" style="107" customWidth="1"/>
    <col min="5377" max="5377" width="11" style="107" customWidth="1"/>
    <col min="5378" max="5378" width="9.5703125" style="107" customWidth="1"/>
    <col min="5379" max="5379" width="9.28515625" style="107" customWidth="1"/>
    <col min="5380" max="5380" width="8.7109375" style="107" customWidth="1"/>
    <col min="5381" max="5381" width="9" style="107" customWidth="1"/>
    <col min="5382" max="5382" width="9.7109375" style="107" customWidth="1"/>
    <col min="5383" max="5383" width="11" style="107" customWidth="1"/>
    <col min="5384" max="5384" width="11.85546875" style="107" customWidth="1"/>
    <col min="5385" max="5385" width="12.5703125" style="107" customWidth="1"/>
    <col min="5386" max="5386" width="11.7109375" style="107" customWidth="1"/>
    <col min="5387" max="5387" width="12.7109375" style="107" customWidth="1"/>
    <col min="5388" max="5388" width="13.85546875" style="107" customWidth="1"/>
    <col min="5389" max="5396" width="11.5703125" style="107" customWidth="1"/>
    <col min="5397" max="5626" width="9.140625" style="107"/>
    <col min="5627" max="5627" width="64.28515625" style="107" customWidth="1"/>
    <col min="5628" max="5628" width="12" style="107" customWidth="1"/>
    <col min="5629" max="5629" width="10.140625" style="107" customWidth="1"/>
    <col min="5630" max="5630" width="10.42578125" style="107" customWidth="1"/>
    <col min="5631" max="5631" width="10.28515625" style="107" customWidth="1"/>
    <col min="5632" max="5632" width="9.42578125" style="107" customWidth="1"/>
    <col min="5633" max="5633" width="11" style="107" customWidth="1"/>
    <col min="5634" max="5634" width="9.5703125" style="107" customWidth="1"/>
    <col min="5635" max="5635" width="9.28515625" style="107" customWidth="1"/>
    <col min="5636" max="5636" width="8.7109375" style="107" customWidth="1"/>
    <col min="5637" max="5637" width="9" style="107" customWidth="1"/>
    <col min="5638" max="5638" width="9.7109375" style="107" customWidth="1"/>
    <col min="5639" max="5639" width="11" style="107" customWidth="1"/>
    <col min="5640" max="5640" width="11.85546875" style="107" customWidth="1"/>
    <col min="5641" max="5641" width="12.5703125" style="107" customWidth="1"/>
    <col min="5642" max="5642" width="11.7109375" style="107" customWidth="1"/>
    <col min="5643" max="5643" width="12.7109375" style="107" customWidth="1"/>
    <col min="5644" max="5644" width="13.85546875" style="107" customWidth="1"/>
    <col min="5645" max="5652" width="11.5703125" style="107" customWidth="1"/>
    <col min="5653" max="5882" width="9.140625" style="107"/>
    <col min="5883" max="5883" width="64.28515625" style="107" customWidth="1"/>
    <col min="5884" max="5884" width="12" style="107" customWidth="1"/>
    <col min="5885" max="5885" width="10.140625" style="107" customWidth="1"/>
    <col min="5886" max="5886" width="10.42578125" style="107" customWidth="1"/>
    <col min="5887" max="5887" width="10.28515625" style="107" customWidth="1"/>
    <col min="5888" max="5888" width="9.42578125" style="107" customWidth="1"/>
    <col min="5889" max="5889" width="11" style="107" customWidth="1"/>
    <col min="5890" max="5890" width="9.5703125" style="107" customWidth="1"/>
    <col min="5891" max="5891" width="9.28515625" style="107" customWidth="1"/>
    <col min="5892" max="5892" width="8.7109375" style="107" customWidth="1"/>
    <col min="5893" max="5893" width="9" style="107" customWidth="1"/>
    <col min="5894" max="5894" width="9.7109375" style="107" customWidth="1"/>
    <col min="5895" max="5895" width="11" style="107" customWidth="1"/>
    <col min="5896" max="5896" width="11.85546875" style="107" customWidth="1"/>
    <col min="5897" max="5897" width="12.5703125" style="107" customWidth="1"/>
    <col min="5898" max="5898" width="11.7109375" style="107" customWidth="1"/>
    <col min="5899" max="5899" width="12.7109375" style="107" customWidth="1"/>
    <col min="5900" max="5900" width="13.85546875" style="107" customWidth="1"/>
    <col min="5901" max="5908" width="11.5703125" style="107" customWidth="1"/>
    <col min="5909" max="6138" width="9.140625" style="107"/>
    <col min="6139" max="6139" width="64.28515625" style="107" customWidth="1"/>
    <col min="6140" max="6140" width="12" style="107" customWidth="1"/>
    <col min="6141" max="6141" width="10.140625" style="107" customWidth="1"/>
    <col min="6142" max="6142" width="10.42578125" style="107" customWidth="1"/>
    <col min="6143" max="6143" width="10.28515625" style="107" customWidth="1"/>
    <col min="6144" max="6144" width="9.42578125" style="107" customWidth="1"/>
    <col min="6145" max="6145" width="11" style="107" customWidth="1"/>
    <col min="6146" max="6146" width="9.5703125" style="107" customWidth="1"/>
    <col min="6147" max="6147" width="9.28515625" style="107" customWidth="1"/>
    <col min="6148" max="6148" width="8.7109375" style="107" customWidth="1"/>
    <col min="6149" max="6149" width="9" style="107" customWidth="1"/>
    <col min="6150" max="6150" width="9.7109375" style="107" customWidth="1"/>
    <col min="6151" max="6151" width="11" style="107" customWidth="1"/>
    <col min="6152" max="6152" width="11.85546875" style="107" customWidth="1"/>
    <col min="6153" max="6153" width="12.5703125" style="107" customWidth="1"/>
    <col min="6154" max="6154" width="11.7109375" style="107" customWidth="1"/>
    <col min="6155" max="6155" width="12.7109375" style="107" customWidth="1"/>
    <col min="6156" max="6156" width="13.85546875" style="107" customWidth="1"/>
    <col min="6157" max="6164" width="11.5703125" style="107" customWidth="1"/>
    <col min="6165" max="6394" width="9.140625" style="107"/>
    <col min="6395" max="6395" width="64.28515625" style="107" customWidth="1"/>
    <col min="6396" max="6396" width="12" style="107" customWidth="1"/>
    <col min="6397" max="6397" width="10.140625" style="107" customWidth="1"/>
    <col min="6398" max="6398" width="10.42578125" style="107" customWidth="1"/>
    <col min="6399" max="6399" width="10.28515625" style="107" customWidth="1"/>
    <col min="6400" max="6400" width="9.42578125" style="107" customWidth="1"/>
    <col min="6401" max="6401" width="11" style="107" customWidth="1"/>
    <col min="6402" max="6402" width="9.5703125" style="107" customWidth="1"/>
    <col min="6403" max="6403" width="9.28515625" style="107" customWidth="1"/>
    <col min="6404" max="6404" width="8.7109375" style="107" customWidth="1"/>
    <col min="6405" max="6405" width="9" style="107" customWidth="1"/>
    <col min="6406" max="6406" width="9.7109375" style="107" customWidth="1"/>
    <col min="6407" max="6407" width="11" style="107" customWidth="1"/>
    <col min="6408" max="6408" width="11.85546875" style="107" customWidth="1"/>
    <col min="6409" max="6409" width="12.5703125" style="107" customWidth="1"/>
    <col min="6410" max="6410" width="11.7109375" style="107" customWidth="1"/>
    <col min="6411" max="6411" width="12.7109375" style="107" customWidth="1"/>
    <col min="6412" max="6412" width="13.85546875" style="107" customWidth="1"/>
    <col min="6413" max="6420" width="11.5703125" style="107" customWidth="1"/>
    <col min="6421" max="6650" width="9.140625" style="107"/>
    <col min="6651" max="6651" width="64.28515625" style="107" customWidth="1"/>
    <col min="6652" max="6652" width="12" style="107" customWidth="1"/>
    <col min="6653" max="6653" width="10.140625" style="107" customWidth="1"/>
    <col min="6654" max="6654" width="10.42578125" style="107" customWidth="1"/>
    <col min="6655" max="6655" width="10.28515625" style="107" customWidth="1"/>
    <col min="6656" max="6656" width="9.42578125" style="107" customWidth="1"/>
    <col min="6657" max="6657" width="11" style="107" customWidth="1"/>
    <col min="6658" max="6658" width="9.5703125" style="107" customWidth="1"/>
    <col min="6659" max="6659" width="9.28515625" style="107" customWidth="1"/>
    <col min="6660" max="6660" width="8.7109375" style="107" customWidth="1"/>
    <col min="6661" max="6661" width="9" style="107" customWidth="1"/>
    <col min="6662" max="6662" width="9.7109375" style="107" customWidth="1"/>
    <col min="6663" max="6663" width="11" style="107" customWidth="1"/>
    <col min="6664" max="6664" width="11.85546875" style="107" customWidth="1"/>
    <col min="6665" max="6665" width="12.5703125" style="107" customWidth="1"/>
    <col min="6666" max="6666" width="11.7109375" style="107" customWidth="1"/>
    <col min="6667" max="6667" width="12.7109375" style="107" customWidth="1"/>
    <col min="6668" max="6668" width="13.85546875" style="107" customWidth="1"/>
    <col min="6669" max="6676" width="11.5703125" style="107" customWidth="1"/>
    <col min="6677" max="6906" width="9.140625" style="107"/>
    <col min="6907" max="6907" width="64.28515625" style="107" customWidth="1"/>
    <col min="6908" max="6908" width="12" style="107" customWidth="1"/>
    <col min="6909" max="6909" width="10.140625" style="107" customWidth="1"/>
    <col min="6910" max="6910" width="10.42578125" style="107" customWidth="1"/>
    <col min="6911" max="6911" width="10.28515625" style="107" customWidth="1"/>
    <col min="6912" max="6912" width="9.42578125" style="107" customWidth="1"/>
    <col min="6913" max="6913" width="11" style="107" customWidth="1"/>
    <col min="6914" max="6914" width="9.5703125" style="107" customWidth="1"/>
    <col min="6915" max="6915" width="9.28515625" style="107" customWidth="1"/>
    <col min="6916" max="6916" width="8.7109375" style="107" customWidth="1"/>
    <col min="6917" max="6917" width="9" style="107" customWidth="1"/>
    <col min="6918" max="6918" width="9.7109375" style="107" customWidth="1"/>
    <col min="6919" max="6919" width="11" style="107" customWidth="1"/>
    <col min="6920" max="6920" width="11.85546875" style="107" customWidth="1"/>
    <col min="6921" max="6921" width="12.5703125" style="107" customWidth="1"/>
    <col min="6922" max="6922" width="11.7109375" style="107" customWidth="1"/>
    <col min="6923" max="6923" width="12.7109375" style="107" customWidth="1"/>
    <col min="6924" max="6924" width="13.85546875" style="107" customWidth="1"/>
    <col min="6925" max="6932" width="11.5703125" style="107" customWidth="1"/>
    <col min="6933" max="7162" width="9.140625" style="107"/>
    <col min="7163" max="7163" width="64.28515625" style="107" customWidth="1"/>
    <col min="7164" max="7164" width="12" style="107" customWidth="1"/>
    <col min="7165" max="7165" width="10.140625" style="107" customWidth="1"/>
    <col min="7166" max="7166" width="10.42578125" style="107" customWidth="1"/>
    <col min="7167" max="7167" width="10.28515625" style="107" customWidth="1"/>
    <col min="7168" max="7168" width="9.42578125" style="107" customWidth="1"/>
    <col min="7169" max="7169" width="11" style="107" customWidth="1"/>
    <col min="7170" max="7170" width="9.5703125" style="107" customWidth="1"/>
    <col min="7171" max="7171" width="9.28515625" style="107" customWidth="1"/>
    <col min="7172" max="7172" width="8.7109375" style="107" customWidth="1"/>
    <col min="7173" max="7173" width="9" style="107" customWidth="1"/>
    <col min="7174" max="7174" width="9.7109375" style="107" customWidth="1"/>
    <col min="7175" max="7175" width="11" style="107" customWidth="1"/>
    <col min="7176" max="7176" width="11.85546875" style="107" customWidth="1"/>
    <col min="7177" max="7177" width="12.5703125" style="107" customWidth="1"/>
    <col min="7178" max="7178" width="11.7109375" style="107" customWidth="1"/>
    <col min="7179" max="7179" width="12.7109375" style="107" customWidth="1"/>
    <col min="7180" max="7180" width="13.85546875" style="107" customWidth="1"/>
    <col min="7181" max="7188" width="11.5703125" style="107" customWidth="1"/>
    <col min="7189" max="7418" width="9.140625" style="107"/>
    <col min="7419" max="7419" width="64.28515625" style="107" customWidth="1"/>
    <col min="7420" max="7420" width="12" style="107" customWidth="1"/>
    <col min="7421" max="7421" width="10.140625" style="107" customWidth="1"/>
    <col min="7422" max="7422" width="10.42578125" style="107" customWidth="1"/>
    <col min="7423" max="7423" width="10.28515625" style="107" customWidth="1"/>
    <col min="7424" max="7424" width="9.42578125" style="107" customWidth="1"/>
    <col min="7425" max="7425" width="11" style="107" customWidth="1"/>
    <col min="7426" max="7426" width="9.5703125" style="107" customWidth="1"/>
    <col min="7427" max="7427" width="9.28515625" style="107" customWidth="1"/>
    <col min="7428" max="7428" width="8.7109375" style="107" customWidth="1"/>
    <col min="7429" max="7429" width="9" style="107" customWidth="1"/>
    <col min="7430" max="7430" width="9.7109375" style="107" customWidth="1"/>
    <col min="7431" max="7431" width="11" style="107" customWidth="1"/>
    <col min="7432" max="7432" width="11.85546875" style="107" customWidth="1"/>
    <col min="7433" max="7433" width="12.5703125" style="107" customWidth="1"/>
    <col min="7434" max="7434" width="11.7109375" style="107" customWidth="1"/>
    <col min="7435" max="7435" width="12.7109375" style="107" customWidth="1"/>
    <col min="7436" max="7436" width="13.85546875" style="107" customWidth="1"/>
    <col min="7437" max="7444" width="11.5703125" style="107" customWidth="1"/>
    <col min="7445" max="7674" width="9.140625" style="107"/>
    <col min="7675" max="7675" width="64.28515625" style="107" customWidth="1"/>
    <col min="7676" max="7676" width="12" style="107" customWidth="1"/>
    <col min="7677" max="7677" width="10.140625" style="107" customWidth="1"/>
    <col min="7678" max="7678" width="10.42578125" style="107" customWidth="1"/>
    <col min="7679" max="7679" width="10.28515625" style="107" customWidth="1"/>
    <col min="7680" max="7680" width="9.42578125" style="107" customWidth="1"/>
    <col min="7681" max="7681" width="11" style="107" customWidth="1"/>
    <col min="7682" max="7682" width="9.5703125" style="107" customWidth="1"/>
    <col min="7683" max="7683" width="9.28515625" style="107" customWidth="1"/>
    <col min="7684" max="7684" width="8.7109375" style="107" customWidth="1"/>
    <col min="7685" max="7685" width="9" style="107" customWidth="1"/>
    <col min="7686" max="7686" width="9.7109375" style="107" customWidth="1"/>
    <col min="7687" max="7687" width="11" style="107" customWidth="1"/>
    <col min="7688" max="7688" width="11.85546875" style="107" customWidth="1"/>
    <col min="7689" max="7689" width="12.5703125" style="107" customWidth="1"/>
    <col min="7690" max="7690" width="11.7109375" style="107" customWidth="1"/>
    <col min="7691" max="7691" width="12.7109375" style="107" customWidth="1"/>
    <col min="7692" max="7692" width="13.85546875" style="107" customWidth="1"/>
    <col min="7693" max="7700" width="11.5703125" style="107" customWidth="1"/>
    <col min="7701" max="7930" width="9.140625" style="107"/>
    <col min="7931" max="7931" width="64.28515625" style="107" customWidth="1"/>
    <col min="7932" max="7932" width="12" style="107" customWidth="1"/>
    <col min="7933" max="7933" width="10.140625" style="107" customWidth="1"/>
    <col min="7934" max="7934" width="10.42578125" style="107" customWidth="1"/>
    <col min="7935" max="7935" width="10.28515625" style="107" customWidth="1"/>
    <col min="7936" max="7936" width="9.42578125" style="107" customWidth="1"/>
    <col min="7937" max="7937" width="11" style="107" customWidth="1"/>
    <col min="7938" max="7938" width="9.5703125" style="107" customWidth="1"/>
    <col min="7939" max="7939" width="9.28515625" style="107" customWidth="1"/>
    <col min="7940" max="7940" width="8.7109375" style="107" customWidth="1"/>
    <col min="7941" max="7941" width="9" style="107" customWidth="1"/>
    <col min="7942" max="7942" width="9.7109375" style="107" customWidth="1"/>
    <col min="7943" max="7943" width="11" style="107" customWidth="1"/>
    <col min="7944" max="7944" width="11.85546875" style="107" customWidth="1"/>
    <col min="7945" max="7945" width="12.5703125" style="107" customWidth="1"/>
    <col min="7946" max="7946" width="11.7109375" style="107" customWidth="1"/>
    <col min="7947" max="7947" width="12.7109375" style="107" customWidth="1"/>
    <col min="7948" max="7948" width="13.85546875" style="107" customWidth="1"/>
    <col min="7949" max="7956" width="11.5703125" style="107" customWidth="1"/>
    <col min="7957" max="8186" width="9.140625" style="107"/>
    <col min="8187" max="8187" width="64.28515625" style="107" customWidth="1"/>
    <col min="8188" max="8188" width="12" style="107" customWidth="1"/>
    <col min="8189" max="8189" width="10.140625" style="107" customWidth="1"/>
    <col min="8190" max="8190" width="10.42578125" style="107" customWidth="1"/>
    <col min="8191" max="8191" width="10.28515625" style="107" customWidth="1"/>
    <col min="8192" max="8192" width="9.42578125" style="107" customWidth="1"/>
    <col min="8193" max="8193" width="11" style="107" customWidth="1"/>
    <col min="8194" max="8194" width="9.5703125" style="107" customWidth="1"/>
    <col min="8195" max="8195" width="9.28515625" style="107" customWidth="1"/>
    <col min="8196" max="8196" width="8.7109375" style="107" customWidth="1"/>
    <col min="8197" max="8197" width="9" style="107" customWidth="1"/>
    <col min="8198" max="8198" width="9.7109375" style="107" customWidth="1"/>
    <col min="8199" max="8199" width="11" style="107" customWidth="1"/>
    <col min="8200" max="8200" width="11.85546875" style="107" customWidth="1"/>
    <col min="8201" max="8201" width="12.5703125" style="107" customWidth="1"/>
    <col min="8202" max="8202" width="11.7109375" style="107" customWidth="1"/>
    <col min="8203" max="8203" width="12.7109375" style="107" customWidth="1"/>
    <col min="8204" max="8204" width="13.85546875" style="107" customWidth="1"/>
    <col min="8205" max="8212" width="11.5703125" style="107" customWidth="1"/>
    <col min="8213" max="8442" width="9.140625" style="107"/>
    <col min="8443" max="8443" width="64.28515625" style="107" customWidth="1"/>
    <col min="8444" max="8444" width="12" style="107" customWidth="1"/>
    <col min="8445" max="8445" width="10.140625" style="107" customWidth="1"/>
    <col min="8446" max="8446" width="10.42578125" style="107" customWidth="1"/>
    <col min="8447" max="8447" width="10.28515625" style="107" customWidth="1"/>
    <col min="8448" max="8448" width="9.42578125" style="107" customWidth="1"/>
    <col min="8449" max="8449" width="11" style="107" customWidth="1"/>
    <col min="8450" max="8450" width="9.5703125" style="107" customWidth="1"/>
    <col min="8451" max="8451" width="9.28515625" style="107" customWidth="1"/>
    <col min="8452" max="8452" width="8.7109375" style="107" customWidth="1"/>
    <col min="8453" max="8453" width="9" style="107" customWidth="1"/>
    <col min="8454" max="8454" width="9.7109375" style="107" customWidth="1"/>
    <col min="8455" max="8455" width="11" style="107" customWidth="1"/>
    <col min="8456" max="8456" width="11.85546875" style="107" customWidth="1"/>
    <col min="8457" max="8457" width="12.5703125" style="107" customWidth="1"/>
    <col min="8458" max="8458" width="11.7109375" style="107" customWidth="1"/>
    <col min="8459" max="8459" width="12.7109375" style="107" customWidth="1"/>
    <col min="8460" max="8460" width="13.85546875" style="107" customWidth="1"/>
    <col min="8461" max="8468" width="11.5703125" style="107" customWidth="1"/>
    <col min="8469" max="8698" width="9.140625" style="107"/>
    <col min="8699" max="8699" width="64.28515625" style="107" customWidth="1"/>
    <col min="8700" max="8700" width="12" style="107" customWidth="1"/>
    <col min="8701" max="8701" width="10.140625" style="107" customWidth="1"/>
    <col min="8702" max="8702" width="10.42578125" style="107" customWidth="1"/>
    <col min="8703" max="8703" width="10.28515625" style="107" customWidth="1"/>
    <col min="8704" max="8704" width="9.42578125" style="107" customWidth="1"/>
    <col min="8705" max="8705" width="11" style="107" customWidth="1"/>
    <col min="8706" max="8706" width="9.5703125" style="107" customWidth="1"/>
    <col min="8707" max="8707" width="9.28515625" style="107" customWidth="1"/>
    <col min="8708" max="8708" width="8.7109375" style="107" customWidth="1"/>
    <col min="8709" max="8709" width="9" style="107" customWidth="1"/>
    <col min="8710" max="8710" width="9.7109375" style="107" customWidth="1"/>
    <col min="8711" max="8711" width="11" style="107" customWidth="1"/>
    <col min="8712" max="8712" width="11.85546875" style="107" customWidth="1"/>
    <col min="8713" max="8713" width="12.5703125" style="107" customWidth="1"/>
    <col min="8714" max="8714" width="11.7109375" style="107" customWidth="1"/>
    <col min="8715" max="8715" width="12.7109375" style="107" customWidth="1"/>
    <col min="8716" max="8716" width="13.85546875" style="107" customWidth="1"/>
    <col min="8717" max="8724" width="11.5703125" style="107" customWidth="1"/>
    <col min="8725" max="8954" width="9.140625" style="107"/>
    <col min="8955" max="8955" width="64.28515625" style="107" customWidth="1"/>
    <col min="8956" max="8956" width="12" style="107" customWidth="1"/>
    <col min="8957" max="8957" width="10.140625" style="107" customWidth="1"/>
    <col min="8958" max="8958" width="10.42578125" style="107" customWidth="1"/>
    <col min="8959" max="8959" width="10.28515625" style="107" customWidth="1"/>
    <col min="8960" max="8960" width="9.42578125" style="107" customWidth="1"/>
    <col min="8961" max="8961" width="11" style="107" customWidth="1"/>
    <col min="8962" max="8962" width="9.5703125" style="107" customWidth="1"/>
    <col min="8963" max="8963" width="9.28515625" style="107" customWidth="1"/>
    <col min="8964" max="8964" width="8.7109375" style="107" customWidth="1"/>
    <col min="8965" max="8965" width="9" style="107" customWidth="1"/>
    <col min="8966" max="8966" width="9.7109375" style="107" customWidth="1"/>
    <col min="8967" max="8967" width="11" style="107" customWidth="1"/>
    <col min="8968" max="8968" width="11.85546875" style="107" customWidth="1"/>
    <col min="8969" max="8969" width="12.5703125" style="107" customWidth="1"/>
    <col min="8970" max="8970" width="11.7109375" style="107" customWidth="1"/>
    <col min="8971" max="8971" width="12.7109375" style="107" customWidth="1"/>
    <col min="8972" max="8972" width="13.85546875" style="107" customWidth="1"/>
    <col min="8973" max="8980" width="11.5703125" style="107" customWidth="1"/>
    <col min="8981" max="9210" width="9.140625" style="107"/>
    <col min="9211" max="9211" width="64.28515625" style="107" customWidth="1"/>
    <col min="9212" max="9212" width="12" style="107" customWidth="1"/>
    <col min="9213" max="9213" width="10.140625" style="107" customWidth="1"/>
    <col min="9214" max="9214" width="10.42578125" style="107" customWidth="1"/>
    <col min="9215" max="9215" width="10.28515625" style="107" customWidth="1"/>
    <col min="9216" max="9216" width="9.42578125" style="107" customWidth="1"/>
    <col min="9217" max="9217" width="11" style="107" customWidth="1"/>
    <col min="9218" max="9218" width="9.5703125" style="107" customWidth="1"/>
    <col min="9219" max="9219" width="9.28515625" style="107" customWidth="1"/>
    <col min="9220" max="9220" width="8.7109375" style="107" customWidth="1"/>
    <col min="9221" max="9221" width="9" style="107" customWidth="1"/>
    <col min="9222" max="9222" width="9.7109375" style="107" customWidth="1"/>
    <col min="9223" max="9223" width="11" style="107" customWidth="1"/>
    <col min="9224" max="9224" width="11.85546875" style="107" customWidth="1"/>
    <col min="9225" max="9225" width="12.5703125" style="107" customWidth="1"/>
    <col min="9226" max="9226" width="11.7109375" style="107" customWidth="1"/>
    <col min="9227" max="9227" width="12.7109375" style="107" customWidth="1"/>
    <col min="9228" max="9228" width="13.85546875" style="107" customWidth="1"/>
    <col min="9229" max="9236" width="11.5703125" style="107" customWidth="1"/>
    <col min="9237" max="9466" width="9.140625" style="107"/>
    <col min="9467" max="9467" width="64.28515625" style="107" customWidth="1"/>
    <col min="9468" max="9468" width="12" style="107" customWidth="1"/>
    <col min="9469" max="9469" width="10.140625" style="107" customWidth="1"/>
    <col min="9470" max="9470" width="10.42578125" style="107" customWidth="1"/>
    <col min="9471" max="9471" width="10.28515625" style="107" customWidth="1"/>
    <col min="9472" max="9472" width="9.42578125" style="107" customWidth="1"/>
    <col min="9473" max="9473" width="11" style="107" customWidth="1"/>
    <col min="9474" max="9474" width="9.5703125" style="107" customWidth="1"/>
    <col min="9475" max="9475" width="9.28515625" style="107" customWidth="1"/>
    <col min="9476" max="9476" width="8.7109375" style="107" customWidth="1"/>
    <col min="9477" max="9477" width="9" style="107" customWidth="1"/>
    <col min="9478" max="9478" width="9.7109375" style="107" customWidth="1"/>
    <col min="9479" max="9479" width="11" style="107" customWidth="1"/>
    <col min="9480" max="9480" width="11.85546875" style="107" customWidth="1"/>
    <col min="9481" max="9481" width="12.5703125" style="107" customWidth="1"/>
    <col min="9482" max="9482" width="11.7109375" style="107" customWidth="1"/>
    <col min="9483" max="9483" width="12.7109375" style="107" customWidth="1"/>
    <col min="9484" max="9484" width="13.85546875" style="107" customWidth="1"/>
    <col min="9485" max="9492" width="11.5703125" style="107" customWidth="1"/>
    <col min="9493" max="9722" width="9.140625" style="107"/>
    <col min="9723" max="9723" width="64.28515625" style="107" customWidth="1"/>
    <col min="9724" max="9724" width="12" style="107" customWidth="1"/>
    <col min="9725" max="9725" width="10.140625" style="107" customWidth="1"/>
    <col min="9726" max="9726" width="10.42578125" style="107" customWidth="1"/>
    <col min="9727" max="9727" width="10.28515625" style="107" customWidth="1"/>
    <col min="9728" max="9728" width="9.42578125" style="107" customWidth="1"/>
    <col min="9729" max="9729" width="11" style="107" customWidth="1"/>
    <col min="9730" max="9730" width="9.5703125" style="107" customWidth="1"/>
    <col min="9731" max="9731" width="9.28515625" style="107" customWidth="1"/>
    <col min="9732" max="9732" width="8.7109375" style="107" customWidth="1"/>
    <col min="9733" max="9733" width="9" style="107" customWidth="1"/>
    <col min="9734" max="9734" width="9.7109375" style="107" customWidth="1"/>
    <col min="9735" max="9735" width="11" style="107" customWidth="1"/>
    <col min="9736" max="9736" width="11.85546875" style="107" customWidth="1"/>
    <col min="9737" max="9737" width="12.5703125" style="107" customWidth="1"/>
    <col min="9738" max="9738" width="11.7109375" style="107" customWidth="1"/>
    <col min="9739" max="9739" width="12.7109375" style="107" customWidth="1"/>
    <col min="9740" max="9740" width="13.85546875" style="107" customWidth="1"/>
    <col min="9741" max="9748" width="11.5703125" style="107" customWidth="1"/>
    <col min="9749" max="9978" width="9.140625" style="107"/>
    <col min="9979" max="9979" width="64.28515625" style="107" customWidth="1"/>
    <col min="9980" max="9980" width="12" style="107" customWidth="1"/>
    <col min="9981" max="9981" width="10.140625" style="107" customWidth="1"/>
    <col min="9982" max="9982" width="10.42578125" style="107" customWidth="1"/>
    <col min="9983" max="9983" width="10.28515625" style="107" customWidth="1"/>
    <col min="9984" max="9984" width="9.42578125" style="107" customWidth="1"/>
    <col min="9985" max="9985" width="11" style="107" customWidth="1"/>
    <col min="9986" max="9986" width="9.5703125" style="107" customWidth="1"/>
    <col min="9987" max="9987" width="9.28515625" style="107" customWidth="1"/>
    <col min="9988" max="9988" width="8.7109375" style="107" customWidth="1"/>
    <col min="9989" max="9989" width="9" style="107" customWidth="1"/>
    <col min="9990" max="9990" width="9.7109375" style="107" customWidth="1"/>
    <col min="9991" max="9991" width="11" style="107" customWidth="1"/>
    <col min="9992" max="9992" width="11.85546875" style="107" customWidth="1"/>
    <col min="9993" max="9993" width="12.5703125" style="107" customWidth="1"/>
    <col min="9994" max="9994" width="11.7109375" style="107" customWidth="1"/>
    <col min="9995" max="9995" width="12.7109375" style="107" customWidth="1"/>
    <col min="9996" max="9996" width="13.85546875" style="107" customWidth="1"/>
    <col min="9997" max="10004" width="11.5703125" style="107" customWidth="1"/>
    <col min="10005" max="10234" width="9.140625" style="107"/>
    <col min="10235" max="10235" width="64.28515625" style="107" customWidth="1"/>
    <col min="10236" max="10236" width="12" style="107" customWidth="1"/>
    <col min="10237" max="10237" width="10.140625" style="107" customWidth="1"/>
    <col min="10238" max="10238" width="10.42578125" style="107" customWidth="1"/>
    <col min="10239" max="10239" width="10.28515625" style="107" customWidth="1"/>
    <col min="10240" max="10240" width="9.42578125" style="107" customWidth="1"/>
    <col min="10241" max="10241" width="11" style="107" customWidth="1"/>
    <col min="10242" max="10242" width="9.5703125" style="107" customWidth="1"/>
    <col min="10243" max="10243" width="9.28515625" style="107" customWidth="1"/>
    <col min="10244" max="10244" width="8.7109375" style="107" customWidth="1"/>
    <col min="10245" max="10245" width="9" style="107" customWidth="1"/>
    <col min="10246" max="10246" width="9.7109375" style="107" customWidth="1"/>
    <col min="10247" max="10247" width="11" style="107" customWidth="1"/>
    <col min="10248" max="10248" width="11.85546875" style="107" customWidth="1"/>
    <col min="10249" max="10249" width="12.5703125" style="107" customWidth="1"/>
    <col min="10250" max="10250" width="11.7109375" style="107" customWidth="1"/>
    <col min="10251" max="10251" width="12.7109375" style="107" customWidth="1"/>
    <col min="10252" max="10252" width="13.85546875" style="107" customWidth="1"/>
    <col min="10253" max="10260" width="11.5703125" style="107" customWidth="1"/>
    <col min="10261" max="10490" width="9.140625" style="107"/>
    <col min="10491" max="10491" width="64.28515625" style="107" customWidth="1"/>
    <col min="10492" max="10492" width="12" style="107" customWidth="1"/>
    <col min="10493" max="10493" width="10.140625" style="107" customWidth="1"/>
    <col min="10494" max="10494" width="10.42578125" style="107" customWidth="1"/>
    <col min="10495" max="10495" width="10.28515625" style="107" customWidth="1"/>
    <col min="10496" max="10496" width="9.42578125" style="107" customWidth="1"/>
    <col min="10497" max="10497" width="11" style="107" customWidth="1"/>
    <col min="10498" max="10498" width="9.5703125" style="107" customWidth="1"/>
    <col min="10499" max="10499" width="9.28515625" style="107" customWidth="1"/>
    <col min="10500" max="10500" width="8.7109375" style="107" customWidth="1"/>
    <col min="10501" max="10501" width="9" style="107" customWidth="1"/>
    <col min="10502" max="10502" width="9.7109375" style="107" customWidth="1"/>
    <col min="10503" max="10503" width="11" style="107" customWidth="1"/>
    <col min="10504" max="10504" width="11.85546875" style="107" customWidth="1"/>
    <col min="10505" max="10505" width="12.5703125" style="107" customWidth="1"/>
    <col min="10506" max="10506" width="11.7109375" style="107" customWidth="1"/>
    <col min="10507" max="10507" width="12.7109375" style="107" customWidth="1"/>
    <col min="10508" max="10508" width="13.85546875" style="107" customWidth="1"/>
    <col min="10509" max="10516" width="11.5703125" style="107" customWidth="1"/>
    <col min="10517" max="10746" width="9.140625" style="107"/>
    <col min="10747" max="10747" width="64.28515625" style="107" customWidth="1"/>
    <col min="10748" max="10748" width="12" style="107" customWidth="1"/>
    <col min="10749" max="10749" width="10.140625" style="107" customWidth="1"/>
    <col min="10750" max="10750" width="10.42578125" style="107" customWidth="1"/>
    <col min="10751" max="10751" width="10.28515625" style="107" customWidth="1"/>
    <col min="10752" max="10752" width="9.42578125" style="107" customWidth="1"/>
    <col min="10753" max="10753" width="11" style="107" customWidth="1"/>
    <col min="10754" max="10754" width="9.5703125" style="107" customWidth="1"/>
    <col min="10755" max="10755" width="9.28515625" style="107" customWidth="1"/>
    <col min="10756" max="10756" width="8.7109375" style="107" customWidth="1"/>
    <col min="10757" max="10757" width="9" style="107" customWidth="1"/>
    <col min="10758" max="10758" width="9.7109375" style="107" customWidth="1"/>
    <col min="10759" max="10759" width="11" style="107" customWidth="1"/>
    <col min="10760" max="10760" width="11.85546875" style="107" customWidth="1"/>
    <col min="10761" max="10761" width="12.5703125" style="107" customWidth="1"/>
    <col min="10762" max="10762" width="11.7109375" style="107" customWidth="1"/>
    <col min="10763" max="10763" width="12.7109375" style="107" customWidth="1"/>
    <col min="10764" max="10764" width="13.85546875" style="107" customWidth="1"/>
    <col min="10765" max="10772" width="11.5703125" style="107" customWidth="1"/>
    <col min="10773" max="11002" width="9.140625" style="107"/>
    <col min="11003" max="11003" width="64.28515625" style="107" customWidth="1"/>
    <col min="11004" max="11004" width="12" style="107" customWidth="1"/>
    <col min="11005" max="11005" width="10.140625" style="107" customWidth="1"/>
    <col min="11006" max="11006" width="10.42578125" style="107" customWidth="1"/>
    <col min="11007" max="11007" width="10.28515625" style="107" customWidth="1"/>
    <col min="11008" max="11008" width="9.42578125" style="107" customWidth="1"/>
    <col min="11009" max="11009" width="11" style="107" customWidth="1"/>
    <col min="11010" max="11010" width="9.5703125" style="107" customWidth="1"/>
    <col min="11011" max="11011" width="9.28515625" style="107" customWidth="1"/>
    <col min="11012" max="11012" width="8.7109375" style="107" customWidth="1"/>
    <col min="11013" max="11013" width="9" style="107" customWidth="1"/>
    <col min="11014" max="11014" width="9.7109375" style="107" customWidth="1"/>
    <col min="11015" max="11015" width="11" style="107" customWidth="1"/>
    <col min="11016" max="11016" width="11.85546875" style="107" customWidth="1"/>
    <col min="11017" max="11017" width="12.5703125" style="107" customWidth="1"/>
    <col min="11018" max="11018" width="11.7109375" style="107" customWidth="1"/>
    <col min="11019" max="11019" width="12.7109375" style="107" customWidth="1"/>
    <col min="11020" max="11020" width="13.85546875" style="107" customWidth="1"/>
    <col min="11021" max="11028" width="11.5703125" style="107" customWidth="1"/>
    <col min="11029" max="11258" width="9.140625" style="107"/>
    <col min="11259" max="11259" width="64.28515625" style="107" customWidth="1"/>
    <col min="11260" max="11260" width="12" style="107" customWidth="1"/>
    <col min="11261" max="11261" width="10.140625" style="107" customWidth="1"/>
    <col min="11262" max="11262" width="10.42578125" style="107" customWidth="1"/>
    <col min="11263" max="11263" width="10.28515625" style="107" customWidth="1"/>
    <col min="11264" max="11264" width="9.42578125" style="107" customWidth="1"/>
    <col min="11265" max="11265" width="11" style="107" customWidth="1"/>
    <col min="11266" max="11266" width="9.5703125" style="107" customWidth="1"/>
    <col min="11267" max="11267" width="9.28515625" style="107" customWidth="1"/>
    <col min="11268" max="11268" width="8.7109375" style="107" customWidth="1"/>
    <col min="11269" max="11269" width="9" style="107" customWidth="1"/>
    <col min="11270" max="11270" width="9.7109375" style="107" customWidth="1"/>
    <col min="11271" max="11271" width="11" style="107" customWidth="1"/>
    <col min="11272" max="11272" width="11.85546875" style="107" customWidth="1"/>
    <col min="11273" max="11273" width="12.5703125" style="107" customWidth="1"/>
    <col min="11274" max="11274" width="11.7109375" style="107" customWidth="1"/>
    <col min="11275" max="11275" width="12.7109375" style="107" customWidth="1"/>
    <col min="11276" max="11276" width="13.85546875" style="107" customWidth="1"/>
    <col min="11277" max="11284" width="11.5703125" style="107" customWidth="1"/>
    <col min="11285" max="11514" width="9.140625" style="107"/>
    <col min="11515" max="11515" width="64.28515625" style="107" customWidth="1"/>
    <col min="11516" max="11516" width="12" style="107" customWidth="1"/>
    <col min="11517" max="11517" width="10.140625" style="107" customWidth="1"/>
    <col min="11518" max="11518" width="10.42578125" style="107" customWidth="1"/>
    <col min="11519" max="11519" width="10.28515625" style="107" customWidth="1"/>
    <col min="11520" max="11520" width="9.42578125" style="107" customWidth="1"/>
    <col min="11521" max="11521" width="11" style="107" customWidth="1"/>
    <col min="11522" max="11522" width="9.5703125" style="107" customWidth="1"/>
    <col min="11523" max="11523" width="9.28515625" style="107" customWidth="1"/>
    <col min="11524" max="11524" width="8.7109375" style="107" customWidth="1"/>
    <col min="11525" max="11525" width="9" style="107" customWidth="1"/>
    <col min="11526" max="11526" width="9.7109375" style="107" customWidth="1"/>
    <col min="11527" max="11527" width="11" style="107" customWidth="1"/>
    <col min="11528" max="11528" width="11.85546875" style="107" customWidth="1"/>
    <col min="11529" max="11529" width="12.5703125" style="107" customWidth="1"/>
    <col min="11530" max="11530" width="11.7109375" style="107" customWidth="1"/>
    <col min="11531" max="11531" width="12.7109375" style="107" customWidth="1"/>
    <col min="11532" max="11532" width="13.85546875" style="107" customWidth="1"/>
    <col min="11533" max="11540" width="11.5703125" style="107" customWidth="1"/>
    <col min="11541" max="11770" width="9.140625" style="107"/>
    <col min="11771" max="11771" width="64.28515625" style="107" customWidth="1"/>
    <col min="11772" max="11772" width="12" style="107" customWidth="1"/>
    <col min="11773" max="11773" width="10.140625" style="107" customWidth="1"/>
    <col min="11774" max="11774" width="10.42578125" style="107" customWidth="1"/>
    <col min="11775" max="11775" width="10.28515625" style="107" customWidth="1"/>
    <col min="11776" max="11776" width="9.42578125" style="107" customWidth="1"/>
    <col min="11777" max="11777" width="11" style="107" customWidth="1"/>
    <col min="11778" max="11778" width="9.5703125" style="107" customWidth="1"/>
    <col min="11779" max="11779" width="9.28515625" style="107" customWidth="1"/>
    <col min="11780" max="11780" width="8.7109375" style="107" customWidth="1"/>
    <col min="11781" max="11781" width="9" style="107" customWidth="1"/>
    <col min="11782" max="11782" width="9.7109375" style="107" customWidth="1"/>
    <col min="11783" max="11783" width="11" style="107" customWidth="1"/>
    <col min="11784" max="11784" width="11.85546875" style="107" customWidth="1"/>
    <col min="11785" max="11785" width="12.5703125" style="107" customWidth="1"/>
    <col min="11786" max="11786" width="11.7109375" style="107" customWidth="1"/>
    <col min="11787" max="11787" width="12.7109375" style="107" customWidth="1"/>
    <col min="11788" max="11788" width="13.85546875" style="107" customWidth="1"/>
    <col min="11789" max="11796" width="11.5703125" style="107" customWidth="1"/>
    <col min="11797" max="12026" width="9.140625" style="107"/>
    <col min="12027" max="12027" width="64.28515625" style="107" customWidth="1"/>
    <col min="12028" max="12028" width="12" style="107" customWidth="1"/>
    <col min="12029" max="12029" width="10.140625" style="107" customWidth="1"/>
    <col min="12030" max="12030" width="10.42578125" style="107" customWidth="1"/>
    <col min="12031" max="12031" width="10.28515625" style="107" customWidth="1"/>
    <col min="12032" max="12032" width="9.42578125" style="107" customWidth="1"/>
    <col min="12033" max="12033" width="11" style="107" customWidth="1"/>
    <col min="12034" max="12034" width="9.5703125" style="107" customWidth="1"/>
    <col min="12035" max="12035" width="9.28515625" style="107" customWidth="1"/>
    <col min="12036" max="12036" width="8.7109375" style="107" customWidth="1"/>
    <col min="12037" max="12037" width="9" style="107" customWidth="1"/>
    <col min="12038" max="12038" width="9.7109375" style="107" customWidth="1"/>
    <col min="12039" max="12039" width="11" style="107" customWidth="1"/>
    <col min="12040" max="12040" width="11.85546875" style="107" customWidth="1"/>
    <col min="12041" max="12041" width="12.5703125" style="107" customWidth="1"/>
    <col min="12042" max="12042" width="11.7109375" style="107" customWidth="1"/>
    <col min="12043" max="12043" width="12.7109375" style="107" customWidth="1"/>
    <col min="12044" max="12044" width="13.85546875" style="107" customWidth="1"/>
    <col min="12045" max="12052" width="11.5703125" style="107" customWidth="1"/>
    <col min="12053" max="12282" width="9.140625" style="107"/>
    <col min="12283" max="12283" width="64.28515625" style="107" customWidth="1"/>
    <col min="12284" max="12284" width="12" style="107" customWidth="1"/>
    <col min="12285" max="12285" width="10.140625" style="107" customWidth="1"/>
    <col min="12286" max="12286" width="10.42578125" style="107" customWidth="1"/>
    <col min="12287" max="12287" width="10.28515625" style="107" customWidth="1"/>
    <col min="12288" max="12288" width="9.42578125" style="107" customWidth="1"/>
    <col min="12289" max="12289" width="11" style="107" customWidth="1"/>
    <col min="12290" max="12290" width="9.5703125" style="107" customWidth="1"/>
    <col min="12291" max="12291" width="9.28515625" style="107" customWidth="1"/>
    <col min="12292" max="12292" width="8.7109375" style="107" customWidth="1"/>
    <col min="12293" max="12293" width="9" style="107" customWidth="1"/>
    <col min="12294" max="12294" width="9.7109375" style="107" customWidth="1"/>
    <col min="12295" max="12295" width="11" style="107" customWidth="1"/>
    <col min="12296" max="12296" width="11.85546875" style="107" customWidth="1"/>
    <col min="12297" max="12297" width="12.5703125" style="107" customWidth="1"/>
    <col min="12298" max="12298" width="11.7109375" style="107" customWidth="1"/>
    <col min="12299" max="12299" width="12.7109375" style="107" customWidth="1"/>
    <col min="12300" max="12300" width="13.85546875" style="107" customWidth="1"/>
    <col min="12301" max="12308" width="11.5703125" style="107" customWidth="1"/>
    <col min="12309" max="12538" width="9.140625" style="107"/>
    <col min="12539" max="12539" width="64.28515625" style="107" customWidth="1"/>
    <col min="12540" max="12540" width="12" style="107" customWidth="1"/>
    <col min="12541" max="12541" width="10.140625" style="107" customWidth="1"/>
    <col min="12542" max="12542" width="10.42578125" style="107" customWidth="1"/>
    <col min="12543" max="12543" width="10.28515625" style="107" customWidth="1"/>
    <col min="12544" max="12544" width="9.42578125" style="107" customWidth="1"/>
    <col min="12545" max="12545" width="11" style="107" customWidth="1"/>
    <col min="12546" max="12546" width="9.5703125" style="107" customWidth="1"/>
    <col min="12547" max="12547" width="9.28515625" style="107" customWidth="1"/>
    <col min="12548" max="12548" width="8.7109375" style="107" customWidth="1"/>
    <col min="12549" max="12549" width="9" style="107" customWidth="1"/>
    <col min="12550" max="12550" width="9.7109375" style="107" customWidth="1"/>
    <col min="12551" max="12551" width="11" style="107" customWidth="1"/>
    <col min="12552" max="12552" width="11.85546875" style="107" customWidth="1"/>
    <col min="12553" max="12553" width="12.5703125" style="107" customWidth="1"/>
    <col min="12554" max="12554" width="11.7109375" style="107" customWidth="1"/>
    <col min="12555" max="12555" width="12.7109375" style="107" customWidth="1"/>
    <col min="12556" max="12556" width="13.85546875" style="107" customWidth="1"/>
    <col min="12557" max="12564" width="11.5703125" style="107" customWidth="1"/>
    <col min="12565" max="12794" width="9.140625" style="107"/>
    <col min="12795" max="12795" width="64.28515625" style="107" customWidth="1"/>
    <col min="12796" max="12796" width="12" style="107" customWidth="1"/>
    <col min="12797" max="12797" width="10.140625" style="107" customWidth="1"/>
    <col min="12798" max="12798" width="10.42578125" style="107" customWidth="1"/>
    <col min="12799" max="12799" width="10.28515625" style="107" customWidth="1"/>
    <col min="12800" max="12800" width="9.42578125" style="107" customWidth="1"/>
    <col min="12801" max="12801" width="11" style="107" customWidth="1"/>
    <col min="12802" max="12802" width="9.5703125" style="107" customWidth="1"/>
    <col min="12803" max="12803" width="9.28515625" style="107" customWidth="1"/>
    <col min="12804" max="12804" width="8.7109375" style="107" customWidth="1"/>
    <col min="12805" max="12805" width="9" style="107" customWidth="1"/>
    <col min="12806" max="12806" width="9.7109375" style="107" customWidth="1"/>
    <col min="12807" max="12807" width="11" style="107" customWidth="1"/>
    <col min="12808" max="12808" width="11.85546875" style="107" customWidth="1"/>
    <col min="12809" max="12809" width="12.5703125" style="107" customWidth="1"/>
    <col min="12810" max="12810" width="11.7109375" style="107" customWidth="1"/>
    <col min="12811" max="12811" width="12.7109375" style="107" customWidth="1"/>
    <col min="12812" max="12812" width="13.85546875" style="107" customWidth="1"/>
    <col min="12813" max="12820" width="11.5703125" style="107" customWidth="1"/>
    <col min="12821" max="13050" width="9.140625" style="107"/>
    <col min="13051" max="13051" width="64.28515625" style="107" customWidth="1"/>
    <col min="13052" max="13052" width="12" style="107" customWidth="1"/>
    <col min="13053" max="13053" width="10.140625" style="107" customWidth="1"/>
    <col min="13054" max="13054" width="10.42578125" style="107" customWidth="1"/>
    <col min="13055" max="13055" width="10.28515625" style="107" customWidth="1"/>
    <col min="13056" max="13056" width="9.42578125" style="107" customWidth="1"/>
    <col min="13057" max="13057" width="11" style="107" customWidth="1"/>
    <col min="13058" max="13058" width="9.5703125" style="107" customWidth="1"/>
    <col min="13059" max="13059" width="9.28515625" style="107" customWidth="1"/>
    <col min="13060" max="13060" width="8.7109375" style="107" customWidth="1"/>
    <col min="13061" max="13061" width="9" style="107" customWidth="1"/>
    <col min="13062" max="13062" width="9.7109375" style="107" customWidth="1"/>
    <col min="13063" max="13063" width="11" style="107" customWidth="1"/>
    <col min="13064" max="13064" width="11.85546875" style="107" customWidth="1"/>
    <col min="13065" max="13065" width="12.5703125" style="107" customWidth="1"/>
    <col min="13066" max="13066" width="11.7109375" style="107" customWidth="1"/>
    <col min="13067" max="13067" width="12.7109375" style="107" customWidth="1"/>
    <col min="13068" max="13068" width="13.85546875" style="107" customWidth="1"/>
    <col min="13069" max="13076" width="11.5703125" style="107" customWidth="1"/>
    <col min="13077" max="13306" width="9.140625" style="107"/>
    <col min="13307" max="13307" width="64.28515625" style="107" customWidth="1"/>
    <col min="13308" max="13308" width="12" style="107" customWidth="1"/>
    <col min="13309" max="13309" width="10.140625" style="107" customWidth="1"/>
    <col min="13310" max="13310" width="10.42578125" style="107" customWidth="1"/>
    <col min="13311" max="13311" width="10.28515625" style="107" customWidth="1"/>
    <col min="13312" max="13312" width="9.42578125" style="107" customWidth="1"/>
    <col min="13313" max="13313" width="11" style="107" customWidth="1"/>
    <col min="13314" max="13314" width="9.5703125" style="107" customWidth="1"/>
    <col min="13315" max="13315" width="9.28515625" style="107" customWidth="1"/>
    <col min="13316" max="13316" width="8.7109375" style="107" customWidth="1"/>
    <col min="13317" max="13317" width="9" style="107" customWidth="1"/>
    <col min="13318" max="13318" width="9.7109375" style="107" customWidth="1"/>
    <col min="13319" max="13319" width="11" style="107" customWidth="1"/>
    <col min="13320" max="13320" width="11.85546875" style="107" customWidth="1"/>
    <col min="13321" max="13321" width="12.5703125" style="107" customWidth="1"/>
    <col min="13322" max="13322" width="11.7109375" style="107" customWidth="1"/>
    <col min="13323" max="13323" width="12.7109375" style="107" customWidth="1"/>
    <col min="13324" max="13324" width="13.85546875" style="107" customWidth="1"/>
    <col min="13325" max="13332" width="11.5703125" style="107" customWidth="1"/>
    <col min="13333" max="13562" width="9.140625" style="107"/>
    <col min="13563" max="13563" width="64.28515625" style="107" customWidth="1"/>
    <col min="13564" max="13564" width="12" style="107" customWidth="1"/>
    <col min="13565" max="13565" width="10.140625" style="107" customWidth="1"/>
    <col min="13566" max="13566" width="10.42578125" style="107" customWidth="1"/>
    <col min="13567" max="13567" width="10.28515625" style="107" customWidth="1"/>
    <col min="13568" max="13568" width="9.42578125" style="107" customWidth="1"/>
    <col min="13569" max="13569" width="11" style="107" customWidth="1"/>
    <col min="13570" max="13570" width="9.5703125" style="107" customWidth="1"/>
    <col min="13571" max="13571" width="9.28515625" style="107" customWidth="1"/>
    <col min="13572" max="13572" width="8.7109375" style="107" customWidth="1"/>
    <col min="13573" max="13573" width="9" style="107" customWidth="1"/>
    <col min="13574" max="13574" width="9.7109375" style="107" customWidth="1"/>
    <col min="13575" max="13575" width="11" style="107" customWidth="1"/>
    <col min="13576" max="13576" width="11.85546875" style="107" customWidth="1"/>
    <col min="13577" max="13577" width="12.5703125" style="107" customWidth="1"/>
    <col min="13578" max="13578" width="11.7109375" style="107" customWidth="1"/>
    <col min="13579" max="13579" width="12.7109375" style="107" customWidth="1"/>
    <col min="13580" max="13580" width="13.85546875" style="107" customWidth="1"/>
    <col min="13581" max="13588" width="11.5703125" style="107" customWidth="1"/>
    <col min="13589" max="13818" width="9.140625" style="107"/>
    <col min="13819" max="13819" width="64.28515625" style="107" customWidth="1"/>
    <col min="13820" max="13820" width="12" style="107" customWidth="1"/>
    <col min="13821" max="13821" width="10.140625" style="107" customWidth="1"/>
    <col min="13822" max="13822" width="10.42578125" style="107" customWidth="1"/>
    <col min="13823" max="13823" width="10.28515625" style="107" customWidth="1"/>
    <col min="13824" max="13824" width="9.42578125" style="107" customWidth="1"/>
    <col min="13825" max="13825" width="11" style="107" customWidth="1"/>
    <col min="13826" max="13826" width="9.5703125" style="107" customWidth="1"/>
    <col min="13827" max="13827" width="9.28515625" style="107" customWidth="1"/>
    <col min="13828" max="13828" width="8.7109375" style="107" customWidth="1"/>
    <col min="13829" max="13829" width="9" style="107" customWidth="1"/>
    <col min="13830" max="13830" width="9.7109375" style="107" customWidth="1"/>
    <col min="13831" max="13831" width="11" style="107" customWidth="1"/>
    <col min="13832" max="13832" width="11.85546875" style="107" customWidth="1"/>
    <col min="13833" max="13833" width="12.5703125" style="107" customWidth="1"/>
    <col min="13834" max="13834" width="11.7109375" style="107" customWidth="1"/>
    <col min="13835" max="13835" width="12.7109375" style="107" customWidth="1"/>
    <col min="13836" max="13836" width="13.85546875" style="107" customWidth="1"/>
    <col min="13837" max="13844" width="11.5703125" style="107" customWidth="1"/>
    <col min="13845" max="14074" width="9.140625" style="107"/>
    <col min="14075" max="14075" width="64.28515625" style="107" customWidth="1"/>
    <col min="14076" max="14076" width="12" style="107" customWidth="1"/>
    <col min="14077" max="14077" width="10.140625" style="107" customWidth="1"/>
    <col min="14078" max="14078" width="10.42578125" style="107" customWidth="1"/>
    <col min="14079" max="14079" width="10.28515625" style="107" customWidth="1"/>
    <col min="14080" max="14080" width="9.42578125" style="107" customWidth="1"/>
    <col min="14081" max="14081" width="11" style="107" customWidth="1"/>
    <col min="14082" max="14082" width="9.5703125" style="107" customWidth="1"/>
    <col min="14083" max="14083" width="9.28515625" style="107" customWidth="1"/>
    <col min="14084" max="14084" width="8.7109375" style="107" customWidth="1"/>
    <col min="14085" max="14085" width="9" style="107" customWidth="1"/>
    <col min="14086" max="14086" width="9.7109375" style="107" customWidth="1"/>
    <col min="14087" max="14087" width="11" style="107" customWidth="1"/>
    <col min="14088" max="14088" width="11.85546875" style="107" customWidth="1"/>
    <col min="14089" max="14089" width="12.5703125" style="107" customWidth="1"/>
    <col min="14090" max="14090" width="11.7109375" style="107" customWidth="1"/>
    <col min="14091" max="14091" width="12.7109375" style="107" customWidth="1"/>
    <col min="14092" max="14092" width="13.85546875" style="107" customWidth="1"/>
    <col min="14093" max="14100" width="11.5703125" style="107" customWidth="1"/>
    <col min="14101" max="14330" width="9.140625" style="107"/>
    <col min="14331" max="14331" width="64.28515625" style="107" customWidth="1"/>
    <col min="14332" max="14332" width="12" style="107" customWidth="1"/>
    <col min="14333" max="14333" width="10.140625" style="107" customWidth="1"/>
    <col min="14334" max="14334" width="10.42578125" style="107" customWidth="1"/>
    <col min="14335" max="14335" width="10.28515625" style="107" customWidth="1"/>
    <col min="14336" max="14336" width="9.42578125" style="107" customWidth="1"/>
    <col min="14337" max="14337" width="11" style="107" customWidth="1"/>
    <col min="14338" max="14338" width="9.5703125" style="107" customWidth="1"/>
    <col min="14339" max="14339" width="9.28515625" style="107" customWidth="1"/>
    <col min="14340" max="14340" width="8.7109375" style="107" customWidth="1"/>
    <col min="14341" max="14341" width="9" style="107" customWidth="1"/>
    <col min="14342" max="14342" width="9.7109375" style="107" customWidth="1"/>
    <col min="14343" max="14343" width="11" style="107" customWidth="1"/>
    <col min="14344" max="14344" width="11.85546875" style="107" customWidth="1"/>
    <col min="14345" max="14345" width="12.5703125" style="107" customWidth="1"/>
    <col min="14346" max="14346" width="11.7109375" style="107" customWidth="1"/>
    <col min="14347" max="14347" width="12.7109375" style="107" customWidth="1"/>
    <col min="14348" max="14348" width="13.85546875" style="107" customWidth="1"/>
    <col min="14349" max="14356" width="11.5703125" style="107" customWidth="1"/>
    <col min="14357" max="14586" width="9.140625" style="107"/>
    <col min="14587" max="14587" width="64.28515625" style="107" customWidth="1"/>
    <col min="14588" max="14588" width="12" style="107" customWidth="1"/>
    <col min="14589" max="14589" width="10.140625" style="107" customWidth="1"/>
    <col min="14590" max="14590" width="10.42578125" style="107" customWidth="1"/>
    <col min="14591" max="14591" width="10.28515625" style="107" customWidth="1"/>
    <col min="14592" max="14592" width="9.42578125" style="107" customWidth="1"/>
    <col min="14593" max="14593" width="11" style="107" customWidth="1"/>
    <col min="14594" max="14594" width="9.5703125" style="107" customWidth="1"/>
    <col min="14595" max="14595" width="9.28515625" style="107" customWidth="1"/>
    <col min="14596" max="14596" width="8.7109375" style="107" customWidth="1"/>
    <col min="14597" max="14597" width="9" style="107" customWidth="1"/>
    <col min="14598" max="14598" width="9.7109375" style="107" customWidth="1"/>
    <col min="14599" max="14599" width="11" style="107" customWidth="1"/>
    <col min="14600" max="14600" width="11.85546875" style="107" customWidth="1"/>
    <col min="14601" max="14601" width="12.5703125" style="107" customWidth="1"/>
    <col min="14602" max="14602" width="11.7109375" style="107" customWidth="1"/>
    <col min="14603" max="14603" width="12.7109375" style="107" customWidth="1"/>
    <col min="14604" max="14604" width="13.85546875" style="107" customWidth="1"/>
    <col min="14605" max="14612" width="11.5703125" style="107" customWidth="1"/>
    <col min="14613" max="14842" width="9.140625" style="107"/>
    <col min="14843" max="14843" width="64.28515625" style="107" customWidth="1"/>
    <col min="14844" max="14844" width="12" style="107" customWidth="1"/>
    <col min="14845" max="14845" width="10.140625" style="107" customWidth="1"/>
    <col min="14846" max="14846" width="10.42578125" style="107" customWidth="1"/>
    <col min="14847" max="14847" width="10.28515625" style="107" customWidth="1"/>
    <col min="14848" max="14848" width="9.42578125" style="107" customWidth="1"/>
    <col min="14849" max="14849" width="11" style="107" customWidth="1"/>
    <col min="14850" max="14850" width="9.5703125" style="107" customWidth="1"/>
    <col min="14851" max="14851" width="9.28515625" style="107" customWidth="1"/>
    <col min="14852" max="14852" width="8.7109375" style="107" customWidth="1"/>
    <col min="14853" max="14853" width="9" style="107" customWidth="1"/>
    <col min="14854" max="14854" width="9.7109375" style="107" customWidth="1"/>
    <col min="14855" max="14855" width="11" style="107" customWidth="1"/>
    <col min="14856" max="14856" width="11.85546875" style="107" customWidth="1"/>
    <col min="14857" max="14857" width="12.5703125" style="107" customWidth="1"/>
    <col min="14858" max="14858" width="11.7109375" style="107" customWidth="1"/>
    <col min="14859" max="14859" width="12.7109375" style="107" customWidth="1"/>
    <col min="14860" max="14860" width="13.85546875" style="107" customWidth="1"/>
    <col min="14861" max="14868" width="11.5703125" style="107" customWidth="1"/>
    <col min="14869" max="15098" width="9.140625" style="107"/>
    <col min="15099" max="15099" width="64.28515625" style="107" customWidth="1"/>
    <col min="15100" max="15100" width="12" style="107" customWidth="1"/>
    <col min="15101" max="15101" width="10.140625" style="107" customWidth="1"/>
    <col min="15102" max="15102" width="10.42578125" style="107" customWidth="1"/>
    <col min="15103" max="15103" width="10.28515625" style="107" customWidth="1"/>
    <col min="15104" max="15104" width="9.42578125" style="107" customWidth="1"/>
    <col min="15105" max="15105" width="11" style="107" customWidth="1"/>
    <col min="15106" max="15106" width="9.5703125" style="107" customWidth="1"/>
    <col min="15107" max="15107" width="9.28515625" style="107" customWidth="1"/>
    <col min="15108" max="15108" width="8.7109375" style="107" customWidth="1"/>
    <col min="15109" max="15109" width="9" style="107" customWidth="1"/>
    <col min="15110" max="15110" width="9.7109375" style="107" customWidth="1"/>
    <col min="15111" max="15111" width="11" style="107" customWidth="1"/>
    <col min="15112" max="15112" width="11.85546875" style="107" customWidth="1"/>
    <col min="15113" max="15113" width="12.5703125" style="107" customWidth="1"/>
    <col min="15114" max="15114" width="11.7109375" style="107" customWidth="1"/>
    <col min="15115" max="15115" width="12.7109375" style="107" customWidth="1"/>
    <col min="15116" max="15116" width="13.85546875" style="107" customWidth="1"/>
    <col min="15117" max="15124" width="11.5703125" style="107" customWidth="1"/>
    <col min="15125" max="15354" width="9.140625" style="107"/>
    <col min="15355" max="15355" width="64.28515625" style="107" customWidth="1"/>
    <col min="15356" max="15356" width="12" style="107" customWidth="1"/>
    <col min="15357" max="15357" width="10.140625" style="107" customWidth="1"/>
    <col min="15358" max="15358" width="10.42578125" style="107" customWidth="1"/>
    <col min="15359" max="15359" width="10.28515625" style="107" customWidth="1"/>
    <col min="15360" max="15360" width="9.42578125" style="107" customWidth="1"/>
    <col min="15361" max="15361" width="11" style="107" customWidth="1"/>
    <col min="15362" max="15362" width="9.5703125" style="107" customWidth="1"/>
    <col min="15363" max="15363" width="9.28515625" style="107" customWidth="1"/>
    <col min="15364" max="15364" width="8.7109375" style="107" customWidth="1"/>
    <col min="15365" max="15365" width="9" style="107" customWidth="1"/>
    <col min="15366" max="15366" width="9.7109375" style="107" customWidth="1"/>
    <col min="15367" max="15367" width="11" style="107" customWidth="1"/>
    <col min="15368" max="15368" width="11.85546875" style="107" customWidth="1"/>
    <col min="15369" max="15369" width="12.5703125" style="107" customWidth="1"/>
    <col min="15370" max="15370" width="11.7109375" style="107" customWidth="1"/>
    <col min="15371" max="15371" width="12.7109375" style="107" customWidth="1"/>
    <col min="15372" max="15372" width="13.85546875" style="107" customWidth="1"/>
    <col min="15373" max="15380" width="11.5703125" style="107" customWidth="1"/>
    <col min="15381" max="15610" width="9.140625" style="107"/>
    <col min="15611" max="15611" width="64.28515625" style="107" customWidth="1"/>
    <col min="15612" max="15612" width="12" style="107" customWidth="1"/>
    <col min="15613" max="15613" width="10.140625" style="107" customWidth="1"/>
    <col min="15614" max="15614" width="10.42578125" style="107" customWidth="1"/>
    <col min="15615" max="15615" width="10.28515625" style="107" customWidth="1"/>
    <col min="15616" max="15616" width="9.42578125" style="107" customWidth="1"/>
    <col min="15617" max="15617" width="11" style="107" customWidth="1"/>
    <col min="15618" max="15618" width="9.5703125" style="107" customWidth="1"/>
    <col min="15619" max="15619" width="9.28515625" style="107" customWidth="1"/>
    <col min="15620" max="15620" width="8.7109375" style="107" customWidth="1"/>
    <col min="15621" max="15621" width="9" style="107" customWidth="1"/>
    <col min="15622" max="15622" width="9.7109375" style="107" customWidth="1"/>
    <col min="15623" max="15623" width="11" style="107" customWidth="1"/>
    <col min="15624" max="15624" width="11.85546875" style="107" customWidth="1"/>
    <col min="15625" max="15625" width="12.5703125" style="107" customWidth="1"/>
    <col min="15626" max="15626" width="11.7109375" style="107" customWidth="1"/>
    <col min="15627" max="15627" width="12.7109375" style="107" customWidth="1"/>
    <col min="15628" max="15628" width="13.85546875" style="107" customWidth="1"/>
    <col min="15629" max="15636" width="11.5703125" style="107" customWidth="1"/>
    <col min="15637" max="15866" width="9.140625" style="107"/>
    <col min="15867" max="15867" width="64.28515625" style="107" customWidth="1"/>
    <col min="15868" max="15868" width="12" style="107" customWidth="1"/>
    <col min="15869" max="15869" width="10.140625" style="107" customWidth="1"/>
    <col min="15870" max="15870" width="10.42578125" style="107" customWidth="1"/>
    <col min="15871" max="15871" width="10.28515625" style="107" customWidth="1"/>
    <col min="15872" max="15872" width="9.42578125" style="107" customWidth="1"/>
    <col min="15873" max="15873" width="11" style="107" customWidth="1"/>
    <col min="15874" max="15874" width="9.5703125" style="107" customWidth="1"/>
    <col min="15875" max="15875" width="9.28515625" style="107" customWidth="1"/>
    <col min="15876" max="15876" width="8.7109375" style="107" customWidth="1"/>
    <col min="15877" max="15877" width="9" style="107" customWidth="1"/>
    <col min="15878" max="15878" width="9.7109375" style="107" customWidth="1"/>
    <col min="15879" max="15879" width="11" style="107" customWidth="1"/>
    <col min="15880" max="15880" width="11.85546875" style="107" customWidth="1"/>
    <col min="15881" max="15881" width="12.5703125" style="107" customWidth="1"/>
    <col min="15882" max="15882" width="11.7109375" style="107" customWidth="1"/>
    <col min="15883" max="15883" width="12.7109375" style="107" customWidth="1"/>
    <col min="15884" max="15884" width="13.85546875" style="107" customWidth="1"/>
    <col min="15885" max="15892" width="11.5703125" style="107" customWidth="1"/>
    <col min="15893" max="16122" width="9.140625" style="107"/>
    <col min="16123" max="16123" width="64.28515625" style="107" customWidth="1"/>
    <col min="16124" max="16124" width="12" style="107" customWidth="1"/>
    <col min="16125" max="16125" width="10.140625" style="107" customWidth="1"/>
    <col min="16126" max="16126" width="10.42578125" style="107" customWidth="1"/>
    <col min="16127" max="16127" width="10.28515625" style="107" customWidth="1"/>
    <col min="16128" max="16128" width="9.42578125" style="107" customWidth="1"/>
    <col min="16129" max="16129" width="11" style="107" customWidth="1"/>
    <col min="16130" max="16130" width="9.5703125" style="107" customWidth="1"/>
    <col min="16131" max="16131" width="9.28515625" style="107" customWidth="1"/>
    <col min="16132" max="16132" width="8.7109375" style="107" customWidth="1"/>
    <col min="16133" max="16133" width="9" style="107" customWidth="1"/>
    <col min="16134" max="16134" width="9.7109375" style="107" customWidth="1"/>
    <col min="16135" max="16135" width="11" style="107" customWidth="1"/>
    <col min="16136" max="16136" width="11.85546875" style="107" customWidth="1"/>
    <col min="16137" max="16137" width="12.5703125" style="107" customWidth="1"/>
    <col min="16138" max="16138" width="11.7109375" style="107" customWidth="1"/>
    <col min="16139" max="16139" width="12.7109375" style="107" customWidth="1"/>
    <col min="16140" max="16140" width="13.85546875" style="107" customWidth="1"/>
    <col min="16141" max="16148" width="11.5703125" style="107" customWidth="1"/>
    <col min="16149" max="16384" width="9.140625" style="107"/>
  </cols>
  <sheetData>
    <row r="1" spans="1:20" ht="94.5" customHeight="1">
      <c r="A1" s="136"/>
      <c r="B1" s="137"/>
      <c r="C1" s="119"/>
      <c r="D1" s="138"/>
      <c r="E1" s="137"/>
      <c r="F1" s="137"/>
      <c r="G1" s="137"/>
      <c r="H1" s="137"/>
      <c r="I1" s="137"/>
      <c r="J1" s="137"/>
      <c r="K1" s="137"/>
      <c r="L1" s="137"/>
      <c r="M1" s="137"/>
      <c r="N1" s="137"/>
      <c r="O1" s="137"/>
      <c r="P1" s="137"/>
      <c r="Q1" s="136" t="s">
        <v>62</v>
      </c>
      <c r="R1" s="137"/>
      <c r="S1" s="137"/>
      <c r="T1" s="137"/>
    </row>
    <row r="2" spans="1:20" s="120" customFormat="1" ht="114.75" customHeight="1">
      <c r="A2" s="139" t="s">
        <v>131</v>
      </c>
      <c r="B2" s="140"/>
      <c r="C2" s="140"/>
      <c r="D2" s="140"/>
      <c r="E2" s="140"/>
      <c r="F2" s="140"/>
      <c r="G2" s="140"/>
      <c r="H2" s="140"/>
      <c r="I2" s="140"/>
      <c r="J2" s="140"/>
      <c r="K2" s="140"/>
      <c r="L2" s="140"/>
      <c r="M2" s="140"/>
      <c r="N2" s="140"/>
      <c r="O2" s="140"/>
      <c r="P2" s="140"/>
      <c r="Q2" s="140"/>
      <c r="R2" s="140"/>
      <c r="S2" s="141"/>
      <c r="T2" s="142"/>
    </row>
    <row r="3" spans="1:20" s="120" customFormat="1" ht="135" customHeight="1">
      <c r="A3" s="143" t="s">
        <v>75</v>
      </c>
      <c r="B3" s="144"/>
      <c r="C3" s="144"/>
      <c r="D3" s="147" t="s">
        <v>0</v>
      </c>
      <c r="E3" s="147" t="s">
        <v>1</v>
      </c>
      <c r="F3" s="147" t="s">
        <v>61</v>
      </c>
      <c r="G3" s="149" t="s">
        <v>2</v>
      </c>
      <c r="H3" s="149"/>
      <c r="I3" s="149"/>
      <c r="J3" s="149"/>
      <c r="K3" s="149"/>
      <c r="L3" s="149"/>
      <c r="M3" s="149"/>
      <c r="N3" s="150" t="s">
        <v>11</v>
      </c>
      <c r="O3" s="154" t="s">
        <v>12</v>
      </c>
      <c r="P3" s="155"/>
      <c r="Q3" s="156" t="s">
        <v>8</v>
      </c>
      <c r="R3" s="154" t="s">
        <v>13</v>
      </c>
      <c r="S3" s="155"/>
      <c r="T3" s="158" t="s">
        <v>14</v>
      </c>
    </row>
    <row r="4" spans="1:20" s="120" customFormat="1" ht="192" customHeight="1">
      <c r="A4" s="145"/>
      <c r="B4" s="146"/>
      <c r="C4" s="146"/>
      <c r="D4" s="147"/>
      <c r="E4" s="147"/>
      <c r="F4" s="148"/>
      <c r="G4" s="122" t="s">
        <v>3</v>
      </c>
      <c r="H4" s="123" t="s">
        <v>4</v>
      </c>
      <c r="I4" s="123" t="s">
        <v>5</v>
      </c>
      <c r="J4" s="123" t="s">
        <v>6</v>
      </c>
      <c r="K4" s="123" t="s">
        <v>60</v>
      </c>
      <c r="L4" s="123" t="s">
        <v>7</v>
      </c>
      <c r="M4" s="123" t="s">
        <v>8</v>
      </c>
      <c r="N4" s="151"/>
      <c r="O4" s="124" t="s">
        <v>9</v>
      </c>
      <c r="P4" s="124" t="s">
        <v>10</v>
      </c>
      <c r="Q4" s="157"/>
      <c r="R4" s="124" t="s">
        <v>9</v>
      </c>
      <c r="S4" s="124" t="s">
        <v>10</v>
      </c>
      <c r="T4" s="159"/>
    </row>
    <row r="5" spans="1:20" s="120" customFormat="1" ht="41.25" customHeight="1">
      <c r="A5" s="95"/>
      <c r="B5" s="96"/>
      <c r="C5" s="96"/>
      <c r="D5" s="97">
        <v>1</v>
      </c>
      <c r="E5" s="97">
        <v>2</v>
      </c>
      <c r="F5" s="97">
        <v>3</v>
      </c>
      <c r="G5" s="97">
        <v>4</v>
      </c>
      <c r="H5" s="97">
        <v>5</v>
      </c>
      <c r="I5" s="97">
        <v>6</v>
      </c>
      <c r="J5" s="97">
        <v>7</v>
      </c>
      <c r="K5" s="97">
        <v>8</v>
      </c>
      <c r="L5" s="97">
        <v>9</v>
      </c>
      <c r="M5" s="97">
        <v>10</v>
      </c>
      <c r="N5" s="97">
        <v>11</v>
      </c>
      <c r="O5" s="97">
        <v>12</v>
      </c>
      <c r="P5" s="97">
        <v>13</v>
      </c>
      <c r="Q5" s="97">
        <v>14</v>
      </c>
      <c r="R5" s="97">
        <v>15</v>
      </c>
      <c r="S5" s="97">
        <v>16</v>
      </c>
      <c r="T5" s="97">
        <v>17</v>
      </c>
    </row>
    <row r="6" spans="1:20" s="120" customFormat="1" ht="53.25" customHeight="1">
      <c r="A6" s="160" t="s">
        <v>15</v>
      </c>
      <c r="B6" s="161"/>
      <c r="C6" s="162"/>
      <c r="D6" s="112">
        <f>D7+D8+D9+D10+D11</f>
        <v>7</v>
      </c>
      <c r="E6" s="112">
        <f>E7+E8+E9+E10+E11</f>
        <v>2019</v>
      </c>
      <c r="F6" s="112">
        <f>F7+F8+F9+F10+F11</f>
        <v>21</v>
      </c>
      <c r="G6" s="112">
        <f t="shared" ref="G6:T6" si="0">G7+G8+G9+G10+G11</f>
        <v>166</v>
      </c>
      <c r="H6" s="112">
        <f t="shared" si="0"/>
        <v>1273</v>
      </c>
      <c r="I6" s="112">
        <f t="shared" si="0"/>
        <v>483</v>
      </c>
      <c r="J6" s="112">
        <f t="shared" si="0"/>
        <v>0</v>
      </c>
      <c r="K6" s="112">
        <f t="shared" si="0"/>
        <v>37</v>
      </c>
      <c r="L6" s="112">
        <f t="shared" si="0"/>
        <v>2</v>
      </c>
      <c r="M6" s="112">
        <f t="shared" si="0"/>
        <v>1961</v>
      </c>
      <c r="N6" s="112">
        <f t="shared" si="0"/>
        <v>26</v>
      </c>
      <c r="O6" s="112">
        <f t="shared" si="0"/>
        <v>63</v>
      </c>
      <c r="P6" s="112">
        <f t="shared" si="0"/>
        <v>729</v>
      </c>
      <c r="Q6" s="112">
        <f t="shared" si="0"/>
        <v>792</v>
      </c>
      <c r="R6" s="112">
        <f t="shared" si="0"/>
        <v>13</v>
      </c>
      <c r="S6" s="112">
        <f t="shared" si="0"/>
        <v>25</v>
      </c>
      <c r="T6" s="112">
        <f t="shared" si="0"/>
        <v>207</v>
      </c>
    </row>
    <row r="7" spans="1:20" s="120" customFormat="1" ht="46.5" customHeight="1">
      <c r="A7" s="99">
        <v>1</v>
      </c>
      <c r="B7" s="163" t="s">
        <v>16</v>
      </c>
      <c r="C7" s="164"/>
      <c r="D7" s="112">
        <f>SUM('Մ. Մարտիրոսյան:է. Մկրտչյան'!D7)</f>
        <v>0</v>
      </c>
      <c r="E7" s="112">
        <f>SUM('Մ. Մարտիրոսյան:է. Մկրտչյան'!E7)</f>
        <v>1083</v>
      </c>
      <c r="F7" s="112">
        <f>SUM('Մ. Մարտիրոսյան:է. Մկրտչյան'!F7)</f>
        <v>13</v>
      </c>
      <c r="G7" s="112">
        <f>SUM('Մ. Մարտիրոսյան:է. Մկրտչյան'!G7)</f>
        <v>113</v>
      </c>
      <c r="H7" s="112">
        <f>SUM('Մ. Մարտիրոսյան:է. Մկրտչյան'!H7)</f>
        <v>689</v>
      </c>
      <c r="I7" s="112">
        <f>SUM('Մ. Մարտիրոսյան:է. Մկրտչյան'!I7)</f>
        <v>248</v>
      </c>
      <c r="J7" s="112">
        <f>SUM('Մ. Մարտիրոսյան:է. Մկրտչյան'!J7)</f>
        <v>0</v>
      </c>
      <c r="K7" s="112">
        <f>SUM('Մ. Մարտիրոսյան:է. Մկրտչյան'!K7)</f>
        <v>15</v>
      </c>
      <c r="L7" s="112">
        <f>SUM('Մ. Մարտիրոսյան:է. Մկրտչյան'!L7)</f>
        <v>0</v>
      </c>
      <c r="M7" s="112">
        <f>SUM('Մ. Մարտիրոսյան:է. Մկրտչյան'!M7)</f>
        <v>1065</v>
      </c>
      <c r="N7" s="112">
        <f>SUM('Մ. Մարտիրոսյան:է. Մկրտչյան'!N7)</f>
        <v>0</v>
      </c>
      <c r="O7" s="112">
        <f>SUM('Մ. Մարտիրոսյան:է. Մկրտչյան'!O7)</f>
        <v>37</v>
      </c>
      <c r="P7" s="112">
        <f>SUM('Մ. Մարտիրոսյան:է. Մկրտչյան'!P7)</f>
        <v>382</v>
      </c>
      <c r="Q7" s="112">
        <f>SUM('Մ. Մարտիրոսյան:է. Մկրտչյան'!Q7)</f>
        <v>419</v>
      </c>
      <c r="R7" s="112">
        <f>SUM('Մ. Մարտիրոսյան:է. Մկրտչյան'!R7)</f>
        <v>10</v>
      </c>
      <c r="S7" s="112">
        <f>SUM('Մ. Մարտիրոսյան:է. Մկրտչյան'!S7)</f>
        <v>18</v>
      </c>
      <c r="T7" s="112">
        <f>SUM('Մ. Մարտիրոսյան:է. Մկրտչյան'!T7)</f>
        <v>100</v>
      </c>
    </row>
    <row r="8" spans="1:20" s="120" customFormat="1" ht="42" customHeight="1">
      <c r="A8" s="99">
        <v>2</v>
      </c>
      <c r="B8" s="163" t="s">
        <v>63</v>
      </c>
      <c r="C8" s="164"/>
      <c r="D8" s="112">
        <f>SUM('Մ. Մարտիրոսյան:է. Մկրտչյան'!D8)</f>
        <v>7</v>
      </c>
      <c r="E8" s="112">
        <f>SUM('Մ. Մարտիրոսյան:է. Մկրտչյան'!E8)</f>
        <v>812</v>
      </c>
      <c r="F8" s="112">
        <f>SUM('Մ. Մարտիրոսյան:է. Մկրտչյան'!F8)</f>
        <v>7</v>
      </c>
      <c r="G8" s="112">
        <f>SUM('Մ. Մարտիրոսյան:է. Մկրտչյան'!G8)</f>
        <v>38</v>
      </c>
      <c r="H8" s="112">
        <f>SUM('Մ. Մարտիրոսյան:է. Մկրտչյան'!H8)</f>
        <v>520</v>
      </c>
      <c r="I8" s="112">
        <f>SUM('Մ. Մարտիրոսյան:է. Մկրտչյան'!I8)</f>
        <v>216</v>
      </c>
      <c r="J8" s="112">
        <f>SUM('Մ. Մարտիրոսյան:է. Մկրտչյան'!J8)</f>
        <v>0</v>
      </c>
      <c r="K8" s="112">
        <f>SUM('Մ. Մարտիրոսյան:է. Մկրտչյան'!K8)</f>
        <v>10</v>
      </c>
      <c r="L8" s="112">
        <f>SUM('Մ. Մարտիրոսյան:է. Մկրտչյան'!L8)</f>
        <v>0</v>
      </c>
      <c r="M8" s="112">
        <f>SUM('Մ. Մարտիրոսյան:է. Մկրտչյան'!M8)</f>
        <v>784</v>
      </c>
      <c r="N8" s="112">
        <f>SUM('Մ. Մարտիրոսյան:է. Մկրտչյան'!N8)</f>
        <v>23</v>
      </c>
      <c r="O8" s="112">
        <f>SUM('Մ. Մարտիրոսյան:է. Մկրտչյան'!O8)</f>
        <v>23</v>
      </c>
      <c r="P8" s="112">
        <f>SUM('Մ. Մարտիրոսյան:է. Մկրտչյան'!P8)</f>
        <v>312</v>
      </c>
      <c r="Q8" s="112">
        <f>SUM('Մ. Մարտիրոսյան:է. Մկրտչյան'!Q8)</f>
        <v>335</v>
      </c>
      <c r="R8" s="112">
        <f>SUM('Մ. Մարտիրոսյան:է. Մկրտչյան'!R8)</f>
        <v>2</v>
      </c>
      <c r="S8" s="112">
        <f>SUM('Մ. Մարտիրոսյան:է. Մկրտչյան'!S8)</f>
        <v>6</v>
      </c>
      <c r="T8" s="112">
        <f>SUM('Մ. Մարտիրոսյան:է. Մկրտչյան'!T8)</f>
        <v>97</v>
      </c>
    </row>
    <row r="9" spans="1:20" s="120" customFormat="1" ht="46.5" customHeight="1">
      <c r="A9" s="99">
        <v>3</v>
      </c>
      <c r="B9" s="163" t="s">
        <v>17</v>
      </c>
      <c r="C9" s="164"/>
      <c r="D9" s="112">
        <f>SUM('Մ. Մարտիրոսյան:է. Մկրտչյան'!D9)</f>
        <v>0</v>
      </c>
      <c r="E9" s="112">
        <f>SUM('Մ. Մարտիրոսյան:է. Մկրտչյան'!E9)</f>
        <v>64</v>
      </c>
      <c r="F9" s="112">
        <f>SUM('Մ. Մարտիրոսյան:է. Մկրտչյան'!F9)</f>
        <v>0</v>
      </c>
      <c r="G9" s="112">
        <f>SUM('Մ. Մարտիրոսյան:է. Մկրտչյան'!G9)</f>
        <v>8</v>
      </c>
      <c r="H9" s="112">
        <f>SUM('Մ. Մարտիրոսյան:է. Մկրտչյան'!H9)</f>
        <v>34</v>
      </c>
      <c r="I9" s="112">
        <f>SUM('Մ. Մարտիրոսյան:է. Մկրտչյան'!I9)</f>
        <v>19</v>
      </c>
      <c r="J9" s="112">
        <f>SUM('Մ. Մարտիրոսյան:է. Մկրտչյան'!J9)</f>
        <v>0</v>
      </c>
      <c r="K9" s="112">
        <f>SUM('Մ. Մարտիրոսյան:է. Մկրտչյան'!K9)</f>
        <v>3</v>
      </c>
      <c r="L9" s="112">
        <f>SUM('Մ. Մարտիրոսյան:է. Մկրտչյան'!L9)</f>
        <v>0</v>
      </c>
      <c r="M9" s="112">
        <f>SUM('Մ. Մարտիրոսյան:է. Մկրտչյան'!M9)</f>
        <v>64</v>
      </c>
      <c r="N9" s="112">
        <f>SUM('Մ. Մարտիրոսյան:է. Մկրտչյան'!N9)</f>
        <v>0</v>
      </c>
      <c r="O9" s="112">
        <f>SUM('Մ. Մարտիրոսյան:է. Մկրտչյան'!O9)</f>
        <v>3</v>
      </c>
      <c r="P9" s="112">
        <f>SUM('Մ. Մարտիրոսյան:է. Մկրտչյան'!P9)</f>
        <v>32</v>
      </c>
      <c r="Q9" s="112">
        <f>SUM('Մ. Մարտիրոսյան:է. Մկրտչյան'!Q9)</f>
        <v>35</v>
      </c>
      <c r="R9" s="112">
        <f>SUM('Մ. Մարտիրոսյան:է. Մկրտչյան'!R9)</f>
        <v>1</v>
      </c>
      <c r="S9" s="112">
        <f>SUM('Մ. Մարտիրոսյան:է. Մկրտչյան'!S9)</f>
        <v>1</v>
      </c>
      <c r="T9" s="112">
        <f>SUM('Մ. Մարտիրոսյան:է. Մկրտչյան'!T9)</f>
        <v>10</v>
      </c>
    </row>
    <row r="10" spans="1:20" s="120" customFormat="1" ht="46.5" customHeight="1">
      <c r="A10" s="100">
        <v>4</v>
      </c>
      <c r="B10" s="163" t="s">
        <v>59</v>
      </c>
      <c r="C10" s="165"/>
      <c r="D10" s="112">
        <f>SUM('Մ. Մարտիրոսյան:է. Մկրտչյան'!D10)</f>
        <v>0</v>
      </c>
      <c r="E10" s="112">
        <f>SUM('Մ. Մարտիրոսյան:է. Մկրտչյան'!E10)</f>
        <v>24</v>
      </c>
      <c r="F10" s="112">
        <f>SUM('Մ. Մարտիրոսյան:է. Մկրտչյան'!F10)</f>
        <v>0</v>
      </c>
      <c r="G10" s="112">
        <f>SUM('Մ. Մարտիրոսյան:է. Մկրտչյան'!G10)</f>
        <v>3</v>
      </c>
      <c r="H10" s="112">
        <f>SUM('Մ. Մարտիրոսյան:է. Մկրտչյան'!H10)</f>
        <v>16</v>
      </c>
      <c r="I10" s="112">
        <f>SUM('Մ. Մարտիրոսյան:է. Մկրտչյան'!I10)</f>
        <v>0</v>
      </c>
      <c r="J10" s="112">
        <f>SUM('Մ. Մարտիրոսյան:է. Մկրտչյան'!J10)</f>
        <v>0</v>
      </c>
      <c r="K10" s="112">
        <f>SUM('Մ. Մարտիրոսյան:է. Մկրտչյան'!K10)</f>
        <v>4</v>
      </c>
      <c r="L10" s="112">
        <f>SUM('Մ. Մարտիրոսյան:է. Մկրտչյան'!L10)</f>
        <v>0</v>
      </c>
      <c r="M10" s="112">
        <f>SUM('Մ. Մարտիրոսյան:է. Մկրտչյան'!M10)</f>
        <v>23</v>
      </c>
      <c r="N10" s="112">
        <f>SUM('Մ. Մարտիրոսյան:է. Մկրտչյան'!N10)</f>
        <v>1</v>
      </c>
      <c r="O10" s="112">
        <f>SUM('Մ. Մարտիրոսյան:է. Մկրտչյան'!O10)</f>
        <v>0</v>
      </c>
      <c r="P10" s="112">
        <f>SUM('Մ. Մարտիրոսյան:է. Մկրտչյան'!P10)</f>
        <v>0</v>
      </c>
      <c r="Q10" s="112">
        <f>SUM('Մ. Մարտիրոսյան:է. Մկրտչյան'!Q10)</f>
        <v>0</v>
      </c>
      <c r="R10" s="112">
        <f>SUM('Մ. Մարտիրոսյան:է. Մկրտչյան'!R10)</f>
        <v>0</v>
      </c>
      <c r="S10" s="112">
        <f>SUM('Մ. Մարտիրոսյան:է. Մկրտչյան'!S10)</f>
        <v>0</v>
      </c>
      <c r="T10" s="112">
        <f>SUM('Մ. Մարտիրոսյան:է. Մկրտչյան'!T10)</f>
        <v>0</v>
      </c>
    </row>
    <row r="11" spans="1:20" s="120" customFormat="1" ht="41.25" customHeight="1">
      <c r="A11" s="100">
        <v>5</v>
      </c>
      <c r="B11" s="166" t="s">
        <v>58</v>
      </c>
      <c r="C11" s="167"/>
      <c r="D11" s="112">
        <f>SUM('Մ. Մարտիրոսյան:է. Մկրտչյան'!D11)</f>
        <v>0</v>
      </c>
      <c r="E11" s="112">
        <f>SUM('Մ. Մարտիրոսյան:է. Մկրտչյան'!E11)</f>
        <v>36</v>
      </c>
      <c r="F11" s="112">
        <f>SUM('Մ. Մարտիրոսյան:է. Մկրտչյան'!F11)</f>
        <v>1</v>
      </c>
      <c r="G11" s="112">
        <f>SUM('Մ. Մարտիրոսյան:է. Մկրտչյան'!G11)</f>
        <v>4</v>
      </c>
      <c r="H11" s="112">
        <f>SUM('Մ. Մարտիրոսյան:է. Մկրտչյան'!H11)</f>
        <v>14</v>
      </c>
      <c r="I11" s="112">
        <f>SUM('Մ. Մարտիրոսյան:է. Մկրտչյան'!I11)</f>
        <v>0</v>
      </c>
      <c r="J11" s="112">
        <f>SUM('Մ. Մարտիրոսյան:է. Մկրտչյան'!J11)</f>
        <v>0</v>
      </c>
      <c r="K11" s="112">
        <f>SUM('Մ. Մարտիրոսյան:է. Մկրտչյան'!K11)</f>
        <v>5</v>
      </c>
      <c r="L11" s="112">
        <f>SUM('Մ. Մարտիրոսյան:է. Մկրտչյան'!L11)</f>
        <v>2</v>
      </c>
      <c r="M11" s="112">
        <f>SUM('Մ. Մարտիրոսյան:է. Մկրտչյան'!M11)</f>
        <v>25</v>
      </c>
      <c r="N11" s="112">
        <f>SUM('Մ. Մարտիրոսյան:է. Մկրտչյան'!N11)</f>
        <v>2</v>
      </c>
      <c r="O11" s="112">
        <f>SUM('Մ. Մարտիրոսյան:է. Մկրտչյան'!O11)</f>
        <v>0</v>
      </c>
      <c r="P11" s="112">
        <f>SUM('Մ. Մարտիրոսյան:է. Մկրտչյան'!P11)</f>
        <v>3</v>
      </c>
      <c r="Q11" s="112">
        <f>SUM('Մ. Մարտիրոսյան:է. Մկրտչյան'!Q11)</f>
        <v>3</v>
      </c>
      <c r="R11" s="112">
        <f>SUM('Մ. Մարտիրոսյան:է. Մկրտչյան'!R11)</f>
        <v>0</v>
      </c>
      <c r="S11" s="112">
        <f>SUM('Մ. Մարտիրոսյան:է. Մկրտչյան'!S11)</f>
        <v>0</v>
      </c>
      <c r="T11" s="112">
        <f>SUM('Մ. Մարտիրոսյան:է. Մկրտչյան'!T11)</f>
        <v>0</v>
      </c>
    </row>
    <row r="12" spans="1:20" s="120" customFormat="1" ht="63" customHeight="1">
      <c r="A12" s="160" t="s">
        <v>18</v>
      </c>
      <c r="B12" s="168"/>
      <c r="C12" s="168"/>
      <c r="D12" s="112">
        <f>D13+D14+D15+D16+D17+D18+D19+D20</f>
        <v>0</v>
      </c>
      <c r="E12" s="112">
        <f>E13+E14+E15+E16+E17+E18+E19+E20</f>
        <v>33</v>
      </c>
      <c r="F12" s="112">
        <f>F13+F14+F15+F16+F17+F18+F19+F20</f>
        <v>0</v>
      </c>
      <c r="G12" s="112">
        <f t="shared" ref="G12:T12" si="1">G13+G14+G15+G16+G17+G18+G19+G20</f>
        <v>16</v>
      </c>
      <c r="H12" s="112">
        <f t="shared" si="1"/>
        <v>10</v>
      </c>
      <c r="I12" s="112">
        <f t="shared" si="1"/>
        <v>5</v>
      </c>
      <c r="J12" s="112">
        <f t="shared" si="1"/>
        <v>0</v>
      </c>
      <c r="K12" s="112">
        <f t="shared" si="1"/>
        <v>2</v>
      </c>
      <c r="L12" s="112">
        <f t="shared" si="1"/>
        <v>0</v>
      </c>
      <c r="M12" s="112">
        <f>M13+M14+M15+M16+M17+M18+M19+M20</f>
        <v>33</v>
      </c>
      <c r="N12" s="112">
        <f t="shared" si="1"/>
        <v>0</v>
      </c>
      <c r="O12" s="112">
        <f t="shared" si="1"/>
        <v>1</v>
      </c>
      <c r="P12" s="112">
        <f t="shared" si="1"/>
        <v>6</v>
      </c>
      <c r="Q12" s="112">
        <f t="shared" si="1"/>
        <v>7</v>
      </c>
      <c r="R12" s="112">
        <f t="shared" si="1"/>
        <v>1</v>
      </c>
      <c r="S12" s="112">
        <f t="shared" si="1"/>
        <v>1</v>
      </c>
      <c r="T12" s="112">
        <f t="shared" si="1"/>
        <v>0</v>
      </c>
    </row>
    <row r="13" spans="1:20" s="120" customFormat="1" ht="47.25" customHeight="1">
      <c r="A13" s="99">
        <v>1</v>
      </c>
      <c r="B13" s="152" t="s">
        <v>19</v>
      </c>
      <c r="C13" s="153"/>
      <c r="D13" s="112">
        <f>SUM('Մ. Մարտիրոսյան:է. Մկրտչյան'!D13)</f>
        <v>0</v>
      </c>
      <c r="E13" s="112">
        <f>SUM('Մ. Մարտիրոսյան:է. Մկրտչյան'!E13)</f>
        <v>22</v>
      </c>
      <c r="F13" s="112">
        <f>SUM('Մ. Մարտիրոսյան:է. Մկրտչյան'!F13)</f>
        <v>0</v>
      </c>
      <c r="G13" s="112">
        <f>SUM('Մ. Մարտիրոսյան:է. Մկրտչյան'!G13)</f>
        <v>10</v>
      </c>
      <c r="H13" s="112">
        <f>SUM('Մ. Մարտիրոսյան:է. Մկրտչյան'!H13)</f>
        <v>8</v>
      </c>
      <c r="I13" s="112">
        <f>SUM('Մ. Մարտիրոսյան:է. Մկրտչյան'!I13)</f>
        <v>2</v>
      </c>
      <c r="J13" s="112">
        <f>SUM('Մ. Մարտիրոսյան:է. Մկրտչյան'!J13)</f>
        <v>0</v>
      </c>
      <c r="K13" s="112">
        <f>SUM('Մ. Մարտիրոսյան:է. Մկրտչյան'!K13)</f>
        <v>2</v>
      </c>
      <c r="L13" s="112">
        <f>SUM('Մ. Մարտիրոսյան:է. Մկրտչյան'!L13)</f>
        <v>0</v>
      </c>
      <c r="M13" s="112">
        <f>SUM('Մ. Մարտիրոսյան:է. Մկրտչյան'!M13)</f>
        <v>22</v>
      </c>
      <c r="N13" s="112">
        <f>SUM('Մ. Մարտիրոսյան:է. Մկրտչյան'!N13)</f>
        <v>0</v>
      </c>
      <c r="O13" s="112">
        <f>SUM('Մ. Մարտիրոսյան:է. Մկրտչյան'!O13)</f>
        <v>1</v>
      </c>
      <c r="P13" s="112">
        <f>SUM('Մ. Մարտիրոսյան:է. Մկրտչյան'!P13)</f>
        <v>5</v>
      </c>
      <c r="Q13" s="112">
        <f>SUM('Մ. Մարտիրոսյան:է. Մկրտչյան'!Q13)</f>
        <v>6</v>
      </c>
      <c r="R13" s="112">
        <f>SUM('Մ. Մարտիրոսյան:է. Մկրտչյան'!R13)</f>
        <v>1</v>
      </c>
      <c r="S13" s="112">
        <f>SUM('Մ. Մարտիրոսյան:է. Մկրտչյան'!S13)</f>
        <v>1</v>
      </c>
      <c r="T13" s="112">
        <f>SUM('Մ. Մարտիրոսյան:է. Մկրտչյան'!T13)</f>
        <v>0</v>
      </c>
    </row>
    <row r="14" spans="1:20" s="120" customFormat="1" ht="54" customHeight="1">
      <c r="A14" s="99">
        <v>2</v>
      </c>
      <c r="B14" s="152" t="s">
        <v>20</v>
      </c>
      <c r="C14" s="153"/>
      <c r="D14" s="112">
        <f>SUM('Մ. Մարտիրոսյան:է. Մկրտչյան'!D14)</f>
        <v>0</v>
      </c>
      <c r="E14" s="112">
        <f>SUM('Մ. Մարտիրոսյան:է. Մկրտչյան'!E14)</f>
        <v>11</v>
      </c>
      <c r="F14" s="112">
        <f>SUM('Մ. Մարտիրոսյան:է. Մկրտչյան'!F14)</f>
        <v>0</v>
      </c>
      <c r="G14" s="112">
        <f>SUM('Մ. Մարտիրոսյան:է. Մկրտչյան'!G14)</f>
        <v>6</v>
      </c>
      <c r="H14" s="112">
        <f>SUM('Մ. Մարտիրոսյան:է. Մկրտչյան'!H14)</f>
        <v>2</v>
      </c>
      <c r="I14" s="112">
        <f>SUM('Մ. Մարտիրոսյան:է. Մկրտչյան'!I14)</f>
        <v>3</v>
      </c>
      <c r="J14" s="112">
        <f>SUM('Մ. Մարտիրոսյան:է. Մկրտչյան'!J14)</f>
        <v>0</v>
      </c>
      <c r="K14" s="112">
        <f>SUM('Մ. Մարտիրոսյան:է. Մկրտչյան'!K14)</f>
        <v>0</v>
      </c>
      <c r="L14" s="112">
        <f>SUM('Մ. Մարտիրոսյան:է. Մկրտչյան'!L14)</f>
        <v>0</v>
      </c>
      <c r="M14" s="112">
        <f>SUM('Մ. Մարտիրոսյան:է. Մկրտչյան'!M14)</f>
        <v>11</v>
      </c>
      <c r="N14" s="112">
        <f>SUM('Մ. Մարտիրոսյան:է. Մկրտչյան'!N14)</f>
        <v>0</v>
      </c>
      <c r="O14" s="112">
        <f>SUM('Մ. Մարտիրոսյան:է. Մկրտչյան'!O14)</f>
        <v>0</v>
      </c>
      <c r="P14" s="112">
        <f>SUM('Մ. Մարտիրոսյան:է. Մկրտչյան'!P14)</f>
        <v>1</v>
      </c>
      <c r="Q14" s="112">
        <f>SUM('Մ. Մարտիրոսյան:է. Մկրտչյան'!Q14)</f>
        <v>1</v>
      </c>
      <c r="R14" s="112">
        <f>SUM('Մ. Մարտիրոսյան:է. Մկրտչյան'!R14)</f>
        <v>0</v>
      </c>
      <c r="S14" s="112">
        <f>SUM('Մ. Մարտիրոսյան:է. Մկրտչյան'!S14)</f>
        <v>0</v>
      </c>
      <c r="T14" s="112">
        <f>SUM('Մ. Մարտիրոսյան:է. Մկրտչյան'!T14)</f>
        <v>0</v>
      </c>
    </row>
    <row r="15" spans="1:20" s="120" customFormat="1" ht="42" customHeight="1">
      <c r="A15" s="102">
        <v>3</v>
      </c>
      <c r="B15" s="152" t="s">
        <v>21</v>
      </c>
      <c r="C15" s="153"/>
      <c r="D15" s="112">
        <f>SUM('Մ. Մարտիրոսյան:է. Մկրտչյան'!D15)</f>
        <v>0</v>
      </c>
      <c r="E15" s="112">
        <f>SUM('Մ. Մարտիրոսյան:է. Մկրտչյան'!E15)</f>
        <v>0</v>
      </c>
      <c r="F15" s="112">
        <f>SUM('Մ. Մարտիրոսյան:է. Մկրտչյան'!F15)</f>
        <v>0</v>
      </c>
      <c r="G15" s="112">
        <f>SUM('Մ. Մարտիրոսյան:է. Մկրտչյան'!G15)</f>
        <v>0</v>
      </c>
      <c r="H15" s="112">
        <f>SUM('Մ. Մարտիրոսյան:է. Մկրտչյան'!H15)</f>
        <v>0</v>
      </c>
      <c r="I15" s="112">
        <f>SUM('Մ. Մարտիրոսյան:է. Մկրտչյան'!I15)</f>
        <v>0</v>
      </c>
      <c r="J15" s="112">
        <f>SUM('Մ. Մարտիրոսյան:է. Մկրտչյան'!J15)</f>
        <v>0</v>
      </c>
      <c r="K15" s="112">
        <f>SUM('Մ. Մարտիրոսյան:է. Մկրտչյան'!K15)</f>
        <v>0</v>
      </c>
      <c r="L15" s="112">
        <f>SUM('Մ. Մարտիրոսյան:է. Մկրտչյան'!L15)</f>
        <v>0</v>
      </c>
      <c r="M15" s="112">
        <f>SUM('Մ. Մարտիրոսյան:է. Մկրտչյան'!M15)</f>
        <v>0</v>
      </c>
      <c r="N15" s="112">
        <f>SUM('Մ. Մարտիրոսյան:է. Մկրտչյան'!N15)</f>
        <v>0</v>
      </c>
      <c r="O15" s="112">
        <f>SUM('Մ. Մարտիրոսյան:է. Մկրտչյան'!O15)</f>
        <v>0</v>
      </c>
      <c r="P15" s="112">
        <f>SUM('Մ. Մարտիրոսյան:է. Մկրտչյան'!P15)</f>
        <v>0</v>
      </c>
      <c r="Q15" s="112">
        <f>SUM('Մ. Մարտիրոսյան:է. Մկրտչյան'!Q15)</f>
        <v>0</v>
      </c>
      <c r="R15" s="112">
        <f>SUM('Մ. Մարտիրոսյան:է. Մկրտչյան'!R15)</f>
        <v>0</v>
      </c>
      <c r="S15" s="112">
        <f>SUM('Մ. Մարտիրոսյան:է. Մկրտչյան'!S15)</f>
        <v>0</v>
      </c>
      <c r="T15" s="112">
        <f>SUM('Մ. Մարտիրոսյան:է. Մկրտչյան'!T15)</f>
        <v>0</v>
      </c>
    </row>
    <row r="16" spans="1:20" s="120" customFormat="1" ht="57" customHeight="1">
      <c r="A16" s="99">
        <v>4</v>
      </c>
      <c r="B16" s="152" t="s">
        <v>22</v>
      </c>
      <c r="C16" s="153"/>
      <c r="D16" s="112">
        <f>SUM('Մ. Մարտիրոսյան:է. Մկրտչյան'!D16)</f>
        <v>0</v>
      </c>
      <c r="E16" s="112">
        <f>SUM('Մ. Մարտիրոսյան:է. Մկրտչյան'!E16)</f>
        <v>0</v>
      </c>
      <c r="F16" s="112">
        <f>SUM('Մ. Մարտիրոսյան:է. Մկրտչյան'!F16)</f>
        <v>0</v>
      </c>
      <c r="G16" s="112">
        <f>SUM('Մ. Մարտիրոսյան:է. Մկրտչյան'!G16)</f>
        <v>0</v>
      </c>
      <c r="H16" s="112">
        <f>SUM('Մ. Մարտիրոսյան:է. Մկրտչյան'!H16)</f>
        <v>0</v>
      </c>
      <c r="I16" s="112">
        <f>SUM('Մ. Մարտիրոսյան:է. Մկրտչյան'!I16)</f>
        <v>0</v>
      </c>
      <c r="J16" s="112">
        <f>SUM('Մ. Մարտիրոսյան:է. Մկրտչյան'!J16)</f>
        <v>0</v>
      </c>
      <c r="K16" s="112">
        <f>SUM('Մ. Մարտիրոսյան:է. Մկրտչյան'!K16)</f>
        <v>0</v>
      </c>
      <c r="L16" s="112">
        <f>SUM('Մ. Մարտիրոսյան:է. Մկրտչյան'!L16)</f>
        <v>0</v>
      </c>
      <c r="M16" s="112">
        <f>SUM('Մ. Մարտիրոսյան:է. Մկրտչյան'!M16)</f>
        <v>0</v>
      </c>
      <c r="N16" s="112">
        <f>SUM('Մ. Մարտիրոսյան:է. Մկրտչյան'!N16)</f>
        <v>0</v>
      </c>
      <c r="O16" s="112">
        <f>SUM('Մ. Մարտիրոսյան:է. Մկրտչյան'!O16)</f>
        <v>0</v>
      </c>
      <c r="P16" s="112">
        <f>SUM('Մ. Մարտիրոսյան:է. Մկրտչյան'!P16)</f>
        <v>0</v>
      </c>
      <c r="Q16" s="112">
        <f>SUM('Մ. Մարտիրոսյան:է. Մկրտչյան'!Q16)</f>
        <v>0</v>
      </c>
      <c r="R16" s="112">
        <f>SUM('Մ. Մարտիրոսյան:է. Մկրտչյան'!R16)</f>
        <v>0</v>
      </c>
      <c r="S16" s="112">
        <f>SUM('Մ. Մարտիրոսյան:է. Մկրտչյան'!S16)</f>
        <v>0</v>
      </c>
      <c r="T16" s="112">
        <f>SUM('Մ. Մարտիրոսյան:է. Մկրտչյան'!T16)</f>
        <v>0</v>
      </c>
    </row>
    <row r="17" spans="1:50" s="120" customFormat="1" ht="38.25" customHeight="1">
      <c r="A17" s="99">
        <v>5</v>
      </c>
      <c r="B17" s="152" t="s">
        <v>23</v>
      </c>
      <c r="C17" s="153"/>
      <c r="D17" s="112">
        <f>SUM('Մ. Մարտիրոսյան:է. Մկրտչյան'!D17)</f>
        <v>0</v>
      </c>
      <c r="E17" s="112">
        <f>SUM('Մ. Մարտիրոսյան:է. Մկրտչյան'!E17)</f>
        <v>0</v>
      </c>
      <c r="F17" s="112">
        <f>SUM('Մ. Մարտիրոսյան:է. Մկրտչյան'!F17)</f>
        <v>0</v>
      </c>
      <c r="G17" s="112">
        <f>SUM('Մ. Մարտիրոսյան:է. Մկրտչյան'!G17)</f>
        <v>0</v>
      </c>
      <c r="H17" s="112">
        <f>SUM('Մ. Մարտիրոսյան:է. Մկրտչյան'!H17)</f>
        <v>0</v>
      </c>
      <c r="I17" s="112">
        <f>SUM('Մ. Մարտիրոսյան:է. Մկրտչյան'!I17)</f>
        <v>0</v>
      </c>
      <c r="J17" s="112">
        <f>SUM('Մ. Մարտիրոսյան:է. Մկրտչյան'!J17)</f>
        <v>0</v>
      </c>
      <c r="K17" s="112">
        <f>SUM('Մ. Մարտիրոսյան:է. Մկրտչյան'!K17)</f>
        <v>0</v>
      </c>
      <c r="L17" s="112">
        <f>SUM('Մ. Մարտիրոսյան:է. Մկրտչյան'!L17)</f>
        <v>0</v>
      </c>
      <c r="M17" s="112">
        <f>SUM('Մ. Մարտիրոսյան:է. Մկրտչյան'!M17)</f>
        <v>0</v>
      </c>
      <c r="N17" s="112">
        <f>SUM('Մ. Մարտիրոսյան:է. Մկրտչյան'!N17)</f>
        <v>0</v>
      </c>
      <c r="O17" s="112">
        <f>SUM('Մ. Մարտիրոսյան:է. Մկրտչյան'!O17)</f>
        <v>0</v>
      </c>
      <c r="P17" s="112">
        <f>SUM('Մ. Մարտիրոսյան:է. Մկրտչյան'!P17)</f>
        <v>0</v>
      </c>
      <c r="Q17" s="112">
        <f>SUM('Մ. Մարտիրոսյան:է. Մկրտչյան'!Q17)</f>
        <v>0</v>
      </c>
      <c r="R17" s="112">
        <f>SUM('Մ. Մարտիրոսյան:է. Մկրտչյան'!R17)</f>
        <v>0</v>
      </c>
      <c r="S17" s="112">
        <f>SUM('Մ. Մարտիրոսյան:է. Մկրտչյան'!S17)</f>
        <v>0</v>
      </c>
      <c r="T17" s="112">
        <f>SUM('Մ. Մարտիրոսյան:է. Մկրտչյան'!T17)</f>
        <v>0</v>
      </c>
    </row>
    <row r="18" spans="1:50" s="120" customFormat="1" ht="47.25" customHeight="1">
      <c r="A18" s="102">
        <v>6</v>
      </c>
      <c r="B18" s="152" t="s">
        <v>24</v>
      </c>
      <c r="C18" s="153"/>
      <c r="D18" s="112">
        <f>SUM('Մ. Մարտիրոսյան:է. Մկրտչյան'!D18)</f>
        <v>0</v>
      </c>
      <c r="E18" s="112">
        <f>SUM('Մ. Մարտիրոսյան:է. Մկրտչյան'!E18)</f>
        <v>0</v>
      </c>
      <c r="F18" s="112">
        <f>SUM('Մ. Մարտիրոսյան:է. Մկրտչյան'!F18)</f>
        <v>0</v>
      </c>
      <c r="G18" s="112">
        <f>SUM('Մ. Մարտիրոսյան:է. Մկրտչյան'!G18)</f>
        <v>0</v>
      </c>
      <c r="H18" s="112">
        <f>SUM('Մ. Մարտիրոսյան:է. Մկրտչյան'!H18)</f>
        <v>0</v>
      </c>
      <c r="I18" s="112">
        <f>SUM('Մ. Մարտիրոսյան:է. Մկրտչյան'!I18)</f>
        <v>0</v>
      </c>
      <c r="J18" s="112">
        <f>SUM('Մ. Մարտիրոսյան:է. Մկրտչյան'!J18)</f>
        <v>0</v>
      </c>
      <c r="K18" s="112">
        <f>SUM('Մ. Մարտիրոսյան:է. Մկրտչյան'!K18)</f>
        <v>0</v>
      </c>
      <c r="L18" s="112">
        <f>SUM('Մ. Մարտիրոսյան:է. Մկրտչյան'!L18)</f>
        <v>0</v>
      </c>
      <c r="M18" s="112">
        <f>SUM('Մ. Մարտիրոսյան:է. Մկրտչյան'!M18)</f>
        <v>0</v>
      </c>
      <c r="N18" s="112">
        <f>SUM('Մ. Մարտիրոսյան:է. Մկրտչյան'!N18)</f>
        <v>0</v>
      </c>
      <c r="O18" s="112">
        <f>SUM('Մ. Մարտիրոսյան:է. Մկրտչյան'!O18)</f>
        <v>0</v>
      </c>
      <c r="P18" s="112">
        <f>SUM('Մ. Մարտիրոսյան:է. Մկրտչյան'!P18)</f>
        <v>0</v>
      </c>
      <c r="Q18" s="112">
        <f>SUM('Մ. Մարտիրոսյան:է. Մկրտչյան'!Q18)</f>
        <v>0</v>
      </c>
      <c r="R18" s="112">
        <f>SUM('Մ. Մարտիրոսյան:է. Մկրտչյան'!R18)</f>
        <v>0</v>
      </c>
      <c r="S18" s="112">
        <f>SUM('Մ. Մարտիրոսյան:է. Մկրտչյան'!S18)</f>
        <v>0</v>
      </c>
      <c r="T18" s="112">
        <f>SUM('Մ. Մարտիրոսյան:է. Մկրտչյան'!T18)</f>
        <v>0</v>
      </c>
    </row>
    <row r="19" spans="1:50" s="120" customFormat="1" ht="44.25" customHeight="1">
      <c r="A19" s="99">
        <v>7</v>
      </c>
      <c r="B19" s="152" t="s">
        <v>25</v>
      </c>
      <c r="C19" s="153"/>
      <c r="D19" s="112">
        <f>SUM('Մ. Մարտիրոսյան:է. Մկրտչյան'!D19)</f>
        <v>0</v>
      </c>
      <c r="E19" s="112">
        <f>SUM('Մ. Մարտիրոսյան:է. Մկրտչյան'!E19)</f>
        <v>0</v>
      </c>
      <c r="F19" s="112">
        <f>SUM('Մ. Մարտիրոսյան:է. Մկրտչյան'!F19)</f>
        <v>0</v>
      </c>
      <c r="G19" s="112">
        <f>SUM('Մ. Մարտիրոսյան:է. Մկրտչյան'!G19)</f>
        <v>0</v>
      </c>
      <c r="H19" s="112">
        <f>SUM('Մ. Մարտիրոսյան:է. Մկրտչյան'!H19)</f>
        <v>0</v>
      </c>
      <c r="I19" s="112">
        <f>SUM('Մ. Մարտիրոսյան:է. Մկրտչյան'!I19)</f>
        <v>0</v>
      </c>
      <c r="J19" s="112">
        <f>SUM('Մ. Մարտիրոսյան:է. Մկրտչյան'!J19)</f>
        <v>0</v>
      </c>
      <c r="K19" s="112">
        <f>SUM('Մ. Մարտիրոսյան:է. Մկրտչյան'!K19)</f>
        <v>0</v>
      </c>
      <c r="L19" s="112">
        <f>SUM('Մ. Մարտիրոսյան:է. Մկրտչյան'!L19)</f>
        <v>0</v>
      </c>
      <c r="M19" s="112">
        <f>SUM('Մ. Մարտիրոսյան:է. Մկրտչյան'!M19)</f>
        <v>0</v>
      </c>
      <c r="N19" s="112">
        <f>SUM('Մ. Մարտիրոսյան:է. Մկրտչյան'!N19)</f>
        <v>0</v>
      </c>
      <c r="O19" s="112">
        <f>SUM('Մ. Մարտիրոսյան:է. Մկրտչյան'!O19)</f>
        <v>0</v>
      </c>
      <c r="P19" s="112">
        <f>SUM('Մ. Մարտիրոսյան:է. Մկրտչյան'!P19)</f>
        <v>0</v>
      </c>
      <c r="Q19" s="112">
        <f>SUM('Մ. Մարտիրոսյան:է. Մկրտչյան'!Q19)</f>
        <v>0</v>
      </c>
      <c r="R19" s="112">
        <f>SUM('Մ. Մարտիրոսյան:է. Մկրտչյան'!R19)</f>
        <v>0</v>
      </c>
      <c r="S19" s="112">
        <f>SUM('Մ. Մարտիրոսյան:է. Մկրտչյան'!S19)</f>
        <v>0</v>
      </c>
      <c r="T19" s="112">
        <f>SUM('Մ. Մարտիրոսյան:է. Մկրտչյան'!T19)</f>
        <v>0</v>
      </c>
    </row>
    <row r="20" spans="1:50" s="120" customFormat="1" ht="45.75" customHeight="1">
      <c r="A20" s="99">
        <v>8</v>
      </c>
      <c r="B20" s="152" t="s">
        <v>26</v>
      </c>
      <c r="C20" s="153"/>
      <c r="D20" s="112">
        <f>SUM('Մ. Մարտիրոսյան:է. Մկրտչյան'!D20)</f>
        <v>0</v>
      </c>
      <c r="E20" s="112">
        <f>SUM('Մ. Մարտիրոսյան:է. Մկրտչյան'!E20)</f>
        <v>0</v>
      </c>
      <c r="F20" s="112">
        <f>SUM('Մ. Մարտիրոսյան:է. Մկրտչյան'!F20)</f>
        <v>0</v>
      </c>
      <c r="G20" s="112">
        <f>SUM('Մ. Մարտիրոսյան:է. Մկրտչյան'!G20)</f>
        <v>0</v>
      </c>
      <c r="H20" s="112">
        <f>SUM('Մ. Մարտիրոսյան:է. Մկրտչյան'!H20)</f>
        <v>0</v>
      </c>
      <c r="I20" s="112">
        <f>SUM('Մ. Մարտիրոսյան:է. Մկրտչյան'!I20)</f>
        <v>0</v>
      </c>
      <c r="J20" s="112">
        <f>SUM('Մ. Մարտիրոսյան:է. Մկրտչյան'!J20)</f>
        <v>0</v>
      </c>
      <c r="K20" s="112">
        <f>SUM('Մ. Մարտիրոսյան:է. Մկրտչյան'!K20)</f>
        <v>0</v>
      </c>
      <c r="L20" s="112">
        <f>SUM('Մ. Մարտիրոսյան:է. Մկրտչյան'!L20)</f>
        <v>0</v>
      </c>
      <c r="M20" s="112">
        <f>SUM('Մ. Մարտիրոսյան:է. Մկրտչյան'!M20)</f>
        <v>0</v>
      </c>
      <c r="N20" s="112">
        <f>SUM('Մ. Մարտիրոսյան:է. Մկրտչյան'!N20)</f>
        <v>0</v>
      </c>
      <c r="O20" s="112">
        <f>SUM('Մ. Մարտիրոսյան:է. Մկրտչյան'!O20)</f>
        <v>0</v>
      </c>
      <c r="P20" s="112">
        <f>SUM('Մ. Մարտիրոսյան:է. Մկրտչյան'!P20)</f>
        <v>0</v>
      </c>
      <c r="Q20" s="112">
        <f>SUM('Մ. Մարտիրոսյան:է. Մկրտչյան'!Q20)</f>
        <v>0</v>
      </c>
      <c r="R20" s="112">
        <f>SUM('Մ. Մարտիրոսյան:է. Մկրտչյան'!R20)</f>
        <v>0</v>
      </c>
      <c r="S20" s="112">
        <f>SUM('Մ. Մարտիրոսյան:է. Մկրտչյան'!S20)</f>
        <v>0</v>
      </c>
      <c r="T20" s="112">
        <f>SUM('Մ. Մարտիրոսյան:է. Մկրտչյան'!T20)</f>
        <v>0</v>
      </c>
    </row>
    <row r="21" spans="1:50" s="120" customFormat="1" ht="42" customHeight="1">
      <c r="A21" s="171" t="s">
        <v>27</v>
      </c>
      <c r="B21" s="171"/>
      <c r="C21" s="171"/>
      <c r="D21" s="112">
        <f>D22+D23+D24+D25+D26+D27+D28</f>
        <v>0</v>
      </c>
      <c r="E21" s="112">
        <f>E22+E23+E24+E25+E26+E27+E28</f>
        <v>8815</v>
      </c>
      <c r="F21" s="112">
        <f>F22+F23+F24+F25+F26+F27+F28</f>
        <v>1</v>
      </c>
      <c r="G21" s="112">
        <f t="shared" ref="G21:T21" si="2">G22+G23+G24+G25+G26+G27+G28</f>
        <v>1237</v>
      </c>
      <c r="H21" s="112">
        <f t="shared" si="2"/>
        <v>6736</v>
      </c>
      <c r="I21" s="112">
        <f t="shared" si="2"/>
        <v>93</v>
      </c>
      <c r="J21" s="112">
        <f t="shared" si="2"/>
        <v>0</v>
      </c>
      <c r="K21" s="112">
        <f t="shared" si="2"/>
        <v>745</v>
      </c>
      <c r="L21" s="112">
        <f t="shared" si="2"/>
        <v>0</v>
      </c>
      <c r="M21" s="112">
        <f t="shared" si="2"/>
        <v>8812</v>
      </c>
      <c r="N21" s="112">
        <f t="shared" si="2"/>
        <v>3</v>
      </c>
      <c r="O21" s="112">
        <f t="shared" si="2"/>
        <v>16</v>
      </c>
      <c r="P21" s="112">
        <f t="shared" si="2"/>
        <v>105</v>
      </c>
      <c r="Q21" s="112">
        <f t="shared" si="2"/>
        <v>121</v>
      </c>
      <c r="R21" s="112">
        <f t="shared" si="2"/>
        <v>4</v>
      </c>
      <c r="S21" s="112">
        <f t="shared" si="2"/>
        <v>16</v>
      </c>
      <c r="T21" s="112">
        <f t="shared" si="2"/>
        <v>25</v>
      </c>
    </row>
    <row r="22" spans="1:50" s="120" customFormat="1" ht="42" customHeight="1">
      <c r="A22" s="103">
        <v>1</v>
      </c>
      <c r="B22" s="172" t="s">
        <v>28</v>
      </c>
      <c r="C22" s="173"/>
      <c r="D22" s="112">
        <f>SUM('Մ. Մարտիրոսյան:է. Մկրտչյան'!D22)</f>
        <v>0</v>
      </c>
      <c r="E22" s="112">
        <f>SUM('Մ. Մարտիրոսյան:է. Մկրտչյան'!E22)</f>
        <v>2706</v>
      </c>
      <c r="F22" s="112">
        <f>SUM('Մ. Մարտիրոսյան:է. Մկրտչյան'!F22)</f>
        <v>0</v>
      </c>
      <c r="G22" s="112">
        <f>SUM('Մ. Մարտիրոսյան:է. Մկրտչյան'!G22)</f>
        <v>429</v>
      </c>
      <c r="H22" s="112">
        <f>SUM('Մ. Մարտիրոսյան:է. Մկրտչյան'!H22)</f>
        <v>2161</v>
      </c>
      <c r="I22" s="112">
        <f>SUM('Մ. Մարտիրոսյան:է. Մկրտչյան'!I22)</f>
        <v>5</v>
      </c>
      <c r="J22" s="112">
        <f>SUM('Մ. Մարտիրոսյան:է. Մկրտչյան'!J22)</f>
        <v>0</v>
      </c>
      <c r="K22" s="112">
        <f>SUM('Մ. Մարտիրոսյան:է. Մկրտչյան'!K22)</f>
        <v>109</v>
      </c>
      <c r="L22" s="112">
        <f>SUM('Մ. Մարտիրոսյան:է. Մկրտչյան'!L22)</f>
        <v>0</v>
      </c>
      <c r="M22" s="112">
        <f>SUM('Մ. Մարտիրոսյան:է. Մկրտչյան'!M22)</f>
        <v>2704</v>
      </c>
      <c r="N22" s="112">
        <f>SUM('Մ. Մարտիրոսյան:է. Մկրտչյան'!N22)</f>
        <v>2</v>
      </c>
      <c r="O22" s="112">
        <f>SUM('Մ. Մարտիրոսյան:է. Մկրտչյան'!O22)</f>
        <v>15</v>
      </c>
      <c r="P22" s="112">
        <f>SUM('Մ. Մարտիրոսյան:է. Մկրտչյան'!P22)</f>
        <v>53</v>
      </c>
      <c r="Q22" s="112">
        <f>SUM('Մ. Մարտիրոսյան:է. Մկրտչյան'!Q22)</f>
        <v>68</v>
      </c>
      <c r="R22" s="112">
        <f>SUM('Մ. Մարտիրոսյան:է. Մկրտչյան'!R22)</f>
        <v>4</v>
      </c>
      <c r="S22" s="112">
        <f>SUM('Մ. Մարտիրոսյան:է. Մկրտչյան'!S22)</f>
        <v>3</v>
      </c>
      <c r="T22" s="112">
        <f>SUM('Մ. Մարտիրոսյան:է. Մկրտչյան'!T22)</f>
        <v>17</v>
      </c>
    </row>
    <row r="23" spans="1:50" s="105" customFormat="1" ht="45" customHeight="1">
      <c r="A23" s="103">
        <v>2</v>
      </c>
      <c r="B23" s="172" t="s">
        <v>29</v>
      </c>
      <c r="C23" s="173"/>
      <c r="D23" s="112">
        <f>SUM('Մ. Մարտիրոսյան:է. Մկրտչյան'!D23)</f>
        <v>0</v>
      </c>
      <c r="E23" s="112">
        <f>SUM('Մ. Մարտիրոսյան:է. Մկրտչյան'!E23)</f>
        <v>0</v>
      </c>
      <c r="F23" s="112">
        <f>SUM('Մ. Մարտիրոսյան:է. Մկրտչյան'!F23)</f>
        <v>0</v>
      </c>
      <c r="G23" s="112">
        <f>SUM('Մ. Մարտիրոսյան:է. Մկրտչյան'!G23)</f>
        <v>0</v>
      </c>
      <c r="H23" s="112">
        <f>SUM('Մ. Մարտիրոսյան:է. Մկրտչյան'!H23)</f>
        <v>0</v>
      </c>
      <c r="I23" s="112">
        <f>SUM('Մ. Մարտիրոսյան:է. Մկրտչյան'!I23)</f>
        <v>0</v>
      </c>
      <c r="J23" s="112">
        <f>SUM('Մ. Մարտիրոսյան:է. Մկրտչյան'!J23)</f>
        <v>0</v>
      </c>
      <c r="K23" s="112">
        <f>SUM('Մ. Մարտիրոսյան:է. Մկրտչյան'!K23)</f>
        <v>0</v>
      </c>
      <c r="L23" s="112">
        <f>SUM('Մ. Մարտիրոսյան:է. Մկրտչյան'!L23)</f>
        <v>0</v>
      </c>
      <c r="M23" s="112">
        <f>SUM('Մ. Մարտիրոսյան:է. Մկրտչյան'!M23)</f>
        <v>0</v>
      </c>
      <c r="N23" s="112">
        <f>SUM('Մ. Մարտիրոսյան:է. Մկրտչյան'!N23)</f>
        <v>0</v>
      </c>
      <c r="O23" s="112">
        <f>SUM('Մ. Մարտիրոսյան:է. Մկրտչյան'!O23)</f>
        <v>0</v>
      </c>
      <c r="P23" s="112">
        <f>SUM('Մ. Մարտիրոսյան:է. Մկրտչյան'!P23)</f>
        <v>0</v>
      </c>
      <c r="Q23" s="112">
        <f>SUM('Մ. Մարտիրոսյան:է. Մկրտչյան'!Q23)</f>
        <v>0</v>
      </c>
      <c r="R23" s="112">
        <f>SUM('Մ. Մարտիրոսյան:է. Մկրտչյան'!R23)</f>
        <v>0</v>
      </c>
      <c r="S23" s="112">
        <f>SUM('Մ. Մարտիրոսյան:է. Մկրտչյան'!S23)</f>
        <v>0</v>
      </c>
      <c r="T23" s="112">
        <f>SUM('Մ. Մարտիրոսյան:է. Մկրտչյան'!T23)</f>
        <v>0</v>
      </c>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row>
    <row r="24" spans="1:50" s="120" customFormat="1" ht="48" customHeight="1">
      <c r="A24" s="99">
        <v>3</v>
      </c>
      <c r="B24" s="140" t="s">
        <v>30</v>
      </c>
      <c r="C24" s="170"/>
      <c r="D24" s="112">
        <f>SUM('Մ. Մարտիրոսյան:է. Մկրտչյան'!D24)</f>
        <v>0</v>
      </c>
      <c r="E24" s="112">
        <f>SUM('Մ. Մարտիրոսյան:է. Մկրտչյան'!E24)</f>
        <v>0</v>
      </c>
      <c r="F24" s="112">
        <f>SUM('Մ. Մարտիրոսյան:է. Մկրտչյան'!F24)</f>
        <v>0</v>
      </c>
      <c r="G24" s="112">
        <f>SUM('Մ. Մարտիրոսյան:է. Մկրտչյան'!G24)</f>
        <v>0</v>
      </c>
      <c r="H24" s="112">
        <f>SUM('Մ. Մարտիրոսյան:է. Մկրտչյան'!H24)</f>
        <v>0</v>
      </c>
      <c r="I24" s="112">
        <f>SUM('Մ. Մարտիրոսյան:է. Մկրտչյան'!I24)</f>
        <v>0</v>
      </c>
      <c r="J24" s="112">
        <f>SUM('Մ. Մարտիրոսյան:է. Մկրտչյան'!J24)</f>
        <v>0</v>
      </c>
      <c r="K24" s="112">
        <f>SUM('Մ. Մարտիրոսյան:է. Մկրտչյան'!K24)</f>
        <v>0</v>
      </c>
      <c r="L24" s="112">
        <f>SUM('Մ. Մարտիրոսյան:է. Մկրտչյան'!L24)</f>
        <v>0</v>
      </c>
      <c r="M24" s="112">
        <f>SUM('Մ. Մարտիրոսյան:է. Մկրտչյան'!M24)</f>
        <v>0</v>
      </c>
      <c r="N24" s="112">
        <f>SUM('Մ. Մարտիրոսյան:է. Մկրտչյան'!N24)</f>
        <v>0</v>
      </c>
      <c r="O24" s="112">
        <f>SUM('Մ. Մարտիրոսյան:է. Մկրտչյան'!O24)</f>
        <v>0</v>
      </c>
      <c r="P24" s="112">
        <f>SUM('Մ. Մարտիրոսյան:է. Մկրտչյան'!P24)</f>
        <v>0</v>
      </c>
      <c r="Q24" s="112">
        <f>SUM('Մ. Մարտիրոսյան:է. Մկրտչյան'!Q24)</f>
        <v>0</v>
      </c>
      <c r="R24" s="112">
        <f>SUM('Մ. Մարտիրոսյան:է. Մկրտչյան'!R24)</f>
        <v>0</v>
      </c>
      <c r="S24" s="112">
        <f>SUM('Մ. Մարտիրոսյան:է. Մկրտչյան'!S24)</f>
        <v>0</v>
      </c>
      <c r="T24" s="112">
        <f>SUM('Մ. Մարտիրոսյան:է. Մկրտչյան'!T24)</f>
        <v>0</v>
      </c>
    </row>
    <row r="25" spans="1:50" s="120" customFormat="1" ht="42" customHeight="1">
      <c r="A25" s="99">
        <v>4</v>
      </c>
      <c r="B25" s="169" t="s">
        <v>31</v>
      </c>
      <c r="C25" s="170"/>
      <c r="D25" s="112">
        <f>SUM('Մ. Մարտիրոսյան:է. Մկրտչյան'!D25)</f>
        <v>0</v>
      </c>
      <c r="E25" s="112">
        <f>SUM('Մ. Մարտիրոսյան:է. Մկրտչյան'!E25)</f>
        <v>1520</v>
      </c>
      <c r="F25" s="112">
        <f>SUM('Մ. Մարտիրոսյան:է. Մկրտչյան'!F25)</f>
        <v>0</v>
      </c>
      <c r="G25" s="112">
        <f>SUM('Մ. Մարտիրոսյան:է. Մկրտչյան'!G25)</f>
        <v>199</v>
      </c>
      <c r="H25" s="112">
        <f>SUM('Մ. Մարտիրոսյան:է. Մկրտչյան'!H25)</f>
        <v>1222</v>
      </c>
      <c r="I25" s="112">
        <f>SUM('Մ. Մարտիրոսյան:է. Մկրտչյան'!I25)</f>
        <v>9</v>
      </c>
      <c r="J25" s="112">
        <f>SUM('Մ. Մարտիրոսյան:է. Մկրտչյան'!J25)</f>
        <v>0</v>
      </c>
      <c r="K25" s="112">
        <f>SUM('Մ. Մարտիրոսյան:է. Մկրտչյան'!K25)</f>
        <v>90</v>
      </c>
      <c r="L25" s="112">
        <f>SUM('Մ. Մարտիրոսյան:է. Մկրտչյան'!L25)</f>
        <v>0</v>
      </c>
      <c r="M25" s="112">
        <f>SUM('Մ. Մարտիրոսյան:է. Մկրտչյան'!M25)</f>
        <v>1520</v>
      </c>
      <c r="N25" s="112">
        <f>SUM('Մ. Մարտիրոսյան:է. Մկրտչյան'!N25)</f>
        <v>0</v>
      </c>
      <c r="O25" s="112">
        <f>SUM('Մ. Մարտիրոսյան:է. Մկրտչյան'!O25)</f>
        <v>0</v>
      </c>
      <c r="P25" s="112">
        <f>SUM('Մ. Մարտիրոսյան:է. Մկրտչյան'!P25)</f>
        <v>10</v>
      </c>
      <c r="Q25" s="112">
        <f>SUM('Մ. Մարտիրոսյան:է. Մկրտչյան'!Q25)</f>
        <v>10</v>
      </c>
      <c r="R25" s="112">
        <f>SUM('Մ. Մարտիրոսյան:է. Մկրտչյան'!R25)</f>
        <v>0</v>
      </c>
      <c r="S25" s="112">
        <f>SUM('Մ. Մարտիրոսյան:է. Մկրտչյան'!S25)</f>
        <v>1</v>
      </c>
      <c r="T25" s="112">
        <f>SUM('Մ. Մարտիրոսյան:է. Մկրտչյան'!T25)</f>
        <v>3</v>
      </c>
    </row>
    <row r="26" spans="1:50" s="120" customFormat="1" ht="55.5" customHeight="1">
      <c r="A26" s="103">
        <v>5</v>
      </c>
      <c r="B26" s="169" t="s">
        <v>32</v>
      </c>
      <c r="C26" s="170"/>
      <c r="D26" s="112">
        <f>SUM('Մ. Մարտիրոսյան:է. Մկրտչյան'!D26)</f>
        <v>0</v>
      </c>
      <c r="E26" s="112">
        <f>SUM('Մ. Մարտիրոսյան:է. Մկրտչյան'!E26)</f>
        <v>2443</v>
      </c>
      <c r="F26" s="112">
        <f>SUM('Մ. Մարտիրոսյան:է. Մկրտչյան'!F26)</f>
        <v>1</v>
      </c>
      <c r="G26" s="112">
        <f>SUM('Մ. Մարտիրոսյան:է. Մկրտչյան'!G26)</f>
        <v>405</v>
      </c>
      <c r="H26" s="112">
        <f>SUM('Մ. Մարտիրոսյան:է. Մկրտչյան'!H26)</f>
        <v>1634</v>
      </c>
      <c r="I26" s="112">
        <f>SUM('Մ. Մարտիրոսյան:է. Մկրտչյան'!I26)</f>
        <v>56</v>
      </c>
      <c r="J26" s="112">
        <f>SUM('Մ. Մարտիրոսյան:է. Մկրտչյան'!J26)</f>
        <v>0</v>
      </c>
      <c r="K26" s="112">
        <f>SUM('Մ. Մարտիրոսյան:է. Մկրտչյան'!K26)</f>
        <v>346</v>
      </c>
      <c r="L26" s="112">
        <f>SUM('Մ. Մարտիրոսյան:է. Մկրտչյան'!L26)</f>
        <v>0</v>
      </c>
      <c r="M26" s="112">
        <v>2442</v>
      </c>
      <c r="N26" s="112">
        <f>SUM('Մ. Մարտիրոսյան:է. Մկրտչյան'!N26)</f>
        <v>1</v>
      </c>
      <c r="O26" s="112">
        <f>SUM('Մ. Մարտիրոսյան:է. Մկրտչյան'!O26)</f>
        <v>1</v>
      </c>
      <c r="P26" s="112">
        <f>SUM('Մ. Մարտիրոսյան:է. Մկրտչյան'!P26)</f>
        <v>13</v>
      </c>
      <c r="Q26" s="112">
        <f>SUM('Մ. Մարտիրոսյան:է. Մկրտչյան'!Q26)</f>
        <v>14</v>
      </c>
      <c r="R26" s="112">
        <f>SUM('Մ. Մարտիրոսյան:է. Մկրտչյան'!R26)</f>
        <v>0</v>
      </c>
      <c r="S26" s="112">
        <f>SUM('Մ. Մարտիրոսյան:է. Մկրտչյան'!S26)</f>
        <v>4</v>
      </c>
      <c r="T26" s="112">
        <f>SUM('Մ. Մարտիրոսյան:է. Մկրտչյան'!T26)</f>
        <v>1</v>
      </c>
    </row>
    <row r="27" spans="1:50" s="120" customFormat="1" ht="69.75" customHeight="1">
      <c r="A27" s="99">
        <v>6</v>
      </c>
      <c r="B27" s="169" t="s">
        <v>33</v>
      </c>
      <c r="C27" s="170"/>
      <c r="D27" s="112">
        <f>SUM('Մ. Մարտիրոսյան:է. Մկրտչյան'!D27)</f>
        <v>0</v>
      </c>
      <c r="E27" s="112">
        <f>SUM('Մ. Մարտիրոսյան:է. Մկրտչյան'!E27)</f>
        <v>2146</v>
      </c>
      <c r="F27" s="112">
        <f>SUM('Մ. Մարտիրոսյան:է. Մկրտչյան'!F27)</f>
        <v>0</v>
      </c>
      <c r="G27" s="112">
        <f>SUM('Մ. Մարտիրոսյան:է. Մկրտչյան'!G27)</f>
        <v>204</v>
      </c>
      <c r="H27" s="112">
        <f>SUM('Մ. Մարտիրոսյան:է. Մկրտչյան'!H27)</f>
        <v>1719</v>
      </c>
      <c r="I27" s="112">
        <f>SUM('Մ. Մարտիրոսյան:է. Մկրտչյան'!I27)</f>
        <v>23</v>
      </c>
      <c r="J27" s="112">
        <f>SUM('Մ. Մարտիրոսյան:է. Մկրտչյան'!J27)</f>
        <v>0</v>
      </c>
      <c r="K27" s="112">
        <f>SUM('Մ. Մարտիրոսյան:է. Մկրտչյան'!K27)</f>
        <v>200</v>
      </c>
      <c r="L27" s="112">
        <f>SUM('Մ. Մարտիրոսյան:է. Մկրտչյան'!L27)</f>
        <v>0</v>
      </c>
      <c r="M27" s="112">
        <f>SUM('Մ. Մարտիրոսյան:է. Մկրտչյան'!M27)</f>
        <v>2146</v>
      </c>
      <c r="N27" s="112">
        <f>SUM('Մ. Մարտիրոսյան:է. Մկրտչյան'!N27)</f>
        <v>0</v>
      </c>
      <c r="O27" s="112">
        <f>SUM('Մ. Մարտիրոսյան:է. Մկրտչյան'!O27)</f>
        <v>0</v>
      </c>
      <c r="P27" s="112">
        <f>SUM('Մ. Մարտիրոսյան:է. Մկրտչյան'!P27)</f>
        <v>29</v>
      </c>
      <c r="Q27" s="112">
        <f>SUM('Մ. Մարտիրոսյան:է. Մկրտչյան'!Q27)</f>
        <v>29</v>
      </c>
      <c r="R27" s="112">
        <f>SUM('Մ. Մարտիրոսյան:է. Մկրտչյան'!R27)</f>
        <v>0</v>
      </c>
      <c r="S27" s="112">
        <f>SUM('Մ. Մարտիրոսյան:է. Մկրտչյան'!S27)</f>
        <v>8</v>
      </c>
      <c r="T27" s="112">
        <f>SUM('Մ. Մարտիրոսյան:է. Մկրտչյան'!T27)</f>
        <v>4</v>
      </c>
    </row>
    <row r="28" spans="1:50" s="120" customFormat="1" ht="71.25" customHeight="1">
      <c r="A28" s="99">
        <v>7</v>
      </c>
      <c r="B28" s="169" t="s">
        <v>34</v>
      </c>
      <c r="C28" s="170"/>
      <c r="D28" s="112">
        <f>SUM('Մ. Մարտիրոսյան:է. Մկրտչյան'!D28)</f>
        <v>0</v>
      </c>
      <c r="E28" s="112">
        <f>SUM('Մ. Մարտիրոսյան:է. Մկրտչյան'!E28)</f>
        <v>0</v>
      </c>
      <c r="F28" s="112">
        <f>SUM('Մ. Մարտիրոսյան:է. Մկրտչյան'!F28)</f>
        <v>0</v>
      </c>
      <c r="G28" s="112">
        <f>SUM('Մ. Մարտիրոսյան:է. Մկրտչյան'!G28)</f>
        <v>0</v>
      </c>
      <c r="H28" s="112">
        <f>SUM('Մ. Մարտիրոսյան:է. Մկրտչյան'!H28)</f>
        <v>0</v>
      </c>
      <c r="I28" s="112">
        <f>SUM('Մ. Մարտիրոսյան:է. Մկրտչյան'!I28)</f>
        <v>0</v>
      </c>
      <c r="J28" s="112">
        <f>SUM('Մ. Մարտիրոսյան:է. Մկրտչյան'!J28)</f>
        <v>0</v>
      </c>
      <c r="K28" s="112">
        <f>SUM('Մ. Մարտիրոսյան:է. Մկրտչյան'!K28)</f>
        <v>0</v>
      </c>
      <c r="L28" s="112">
        <f>SUM('Մ. Մարտիրոսյան:է. Մկրտչյան'!L28)</f>
        <v>0</v>
      </c>
      <c r="M28" s="112">
        <f>SUM('Մ. Մարտիրոսյան:է. Մկրտչյան'!M28)</f>
        <v>0</v>
      </c>
      <c r="N28" s="112">
        <f>SUM('Մ. Մարտիրոսյան:է. Մկրտչյան'!N28)</f>
        <v>0</v>
      </c>
      <c r="O28" s="112">
        <f>SUM('Մ. Մարտիրոսյան:է. Մկրտչյան'!O28)</f>
        <v>0</v>
      </c>
      <c r="P28" s="112">
        <f>SUM('Մ. Մարտիրոսյան:է. Մկրտչյան'!P28)</f>
        <v>0</v>
      </c>
      <c r="Q28" s="112">
        <f>SUM('Մ. Մարտիրոսյան:է. Մկրտչյան'!Q28)</f>
        <v>0</v>
      </c>
      <c r="R28" s="112">
        <f>SUM('Մ. Մարտիրոսյան:է. Մկրտչյան'!R28)</f>
        <v>0</v>
      </c>
      <c r="S28" s="112">
        <f>SUM('Մ. Մարտիրոսյան:է. Մկրտչյան'!S28)</f>
        <v>0</v>
      </c>
      <c r="T28" s="112">
        <f>SUM('Մ. Մարտիրոսյան:է. Մկրտչյան'!T28)</f>
        <v>0</v>
      </c>
    </row>
    <row r="29" spans="1:50" s="120" customFormat="1" ht="56.25" customHeight="1">
      <c r="A29" s="171" t="s">
        <v>35</v>
      </c>
      <c r="B29" s="171"/>
      <c r="C29" s="171"/>
      <c r="D29" s="112">
        <f>D30+D31+D32+D33+D34+D36+D35+D37+D38+D39+D40+D41</f>
        <v>0</v>
      </c>
      <c r="E29" s="112">
        <f>E30+E31+E32+E33+E34+E36+E35+E37+E38+E39+E40+E41</f>
        <v>277</v>
      </c>
      <c r="F29" s="112">
        <f>F30+F31+F32+F33+F34+F36+F35+F37+F38+F39+F40+F41</f>
        <v>0</v>
      </c>
      <c r="G29" s="112">
        <f t="shared" ref="G29:T29" si="3">G30+G31+G32+G33+G34+G36+G35+G37+G38+G39+G40+G41</f>
        <v>79</v>
      </c>
      <c r="H29" s="112">
        <f t="shared" si="3"/>
        <v>163</v>
      </c>
      <c r="I29" s="112">
        <f t="shared" si="3"/>
        <v>9</v>
      </c>
      <c r="J29" s="112">
        <f t="shared" si="3"/>
        <v>0</v>
      </c>
      <c r="K29" s="112">
        <f t="shared" si="3"/>
        <v>26</v>
      </c>
      <c r="L29" s="112">
        <f t="shared" si="3"/>
        <v>0</v>
      </c>
      <c r="M29" s="112">
        <f t="shared" si="3"/>
        <v>277</v>
      </c>
      <c r="N29" s="112">
        <f t="shared" si="3"/>
        <v>0</v>
      </c>
      <c r="O29" s="112">
        <f t="shared" si="3"/>
        <v>0</v>
      </c>
      <c r="P29" s="112">
        <f t="shared" si="3"/>
        <v>20</v>
      </c>
      <c r="Q29" s="112">
        <f t="shared" si="3"/>
        <v>20</v>
      </c>
      <c r="R29" s="112">
        <f t="shared" si="3"/>
        <v>1</v>
      </c>
      <c r="S29" s="112">
        <f t="shared" si="3"/>
        <v>4</v>
      </c>
      <c r="T29" s="112">
        <f t="shared" si="3"/>
        <v>3</v>
      </c>
    </row>
    <row r="30" spans="1:50" s="120" customFormat="1" ht="44.25" customHeight="1">
      <c r="A30" s="99">
        <v>1</v>
      </c>
      <c r="B30" s="152" t="s">
        <v>36</v>
      </c>
      <c r="C30" s="153"/>
      <c r="D30" s="112">
        <f>SUM('Մ. Մարտիրոսյան:է. Մկրտչյան'!D30)</f>
        <v>0</v>
      </c>
      <c r="E30" s="112">
        <f>SUM('Մ. Մարտիրոսյան:է. Մկրտչյան'!E30)</f>
        <v>72</v>
      </c>
      <c r="F30" s="112">
        <f>SUM('Մ. Մարտիրոսյան:է. Մկրտչյան'!F30)</f>
        <v>0</v>
      </c>
      <c r="G30" s="112">
        <f>SUM('Մ. Մարտիրոսյան:է. Մկրտչյան'!G30)</f>
        <v>20</v>
      </c>
      <c r="H30" s="112">
        <f>SUM('Մ. Մարտիրոսյան:է. Մկրտչյան'!H30)</f>
        <v>44</v>
      </c>
      <c r="I30" s="112">
        <f>SUM('Մ. Մարտիրոսյան:է. Մկրտչյան'!I30)</f>
        <v>3</v>
      </c>
      <c r="J30" s="112">
        <f>SUM('Մ. Մարտիրոսյան:է. Մկրտչյան'!J30)</f>
        <v>0</v>
      </c>
      <c r="K30" s="112">
        <f>SUM('Մ. Մարտիրոսյան:է. Մկրտչյան'!K30)</f>
        <v>5</v>
      </c>
      <c r="L30" s="112">
        <f>SUM('Մ. Մարտիրոսյան:է. Մկրտչյան'!L30)</f>
        <v>0</v>
      </c>
      <c r="M30" s="112">
        <f>SUM('Մ. Մարտիրոսյան:է. Մկրտչյան'!M30)</f>
        <v>72</v>
      </c>
      <c r="N30" s="112">
        <f>SUM('Մ. Մարտիրոսյան:է. Մկրտչյան'!N30)</f>
        <v>0</v>
      </c>
      <c r="O30" s="112">
        <f>SUM('Մ. Մարտիրոսյան:է. Մկրտչյան'!O30)</f>
        <v>0</v>
      </c>
      <c r="P30" s="112">
        <f>SUM('Մ. Մարտիրոսյան:է. Մկրտչյան'!P30)</f>
        <v>4</v>
      </c>
      <c r="Q30" s="112">
        <f>SUM('Մ. Մարտիրոսյան:է. Մկրտչյան'!Q30)</f>
        <v>4</v>
      </c>
      <c r="R30" s="112">
        <f>SUM('Մ. Մարտիրոսյան:է. Մկրտչյան'!R30)</f>
        <v>0</v>
      </c>
      <c r="S30" s="112">
        <f>SUM('Մ. Մարտիրոսյան:է. Մկրտչյան'!S30)</f>
        <v>1</v>
      </c>
      <c r="T30" s="112">
        <f>SUM('Մ. Մարտիրոսյան:է. Մկրտչյան'!T30)</f>
        <v>0</v>
      </c>
    </row>
    <row r="31" spans="1:50" s="120" customFormat="1" ht="37.5" customHeight="1">
      <c r="A31" s="99">
        <v>2</v>
      </c>
      <c r="B31" s="152" t="s">
        <v>37</v>
      </c>
      <c r="C31" s="153"/>
      <c r="D31" s="112">
        <f>SUM('Մ. Մարտիրոսյան:է. Մկրտչյան'!D31)</f>
        <v>0</v>
      </c>
      <c r="E31" s="112">
        <f>SUM('Մ. Մարտիրոսյան:է. Մկրտչյան'!E31)</f>
        <v>29</v>
      </c>
      <c r="F31" s="112">
        <f>SUM('Մ. Մարտիրոսյան:է. Մկրտչյան'!F31)</f>
        <v>0</v>
      </c>
      <c r="G31" s="112">
        <f>SUM('Մ. Մարտիրոսյան:է. Մկրտչյան'!G31)</f>
        <v>1</v>
      </c>
      <c r="H31" s="112">
        <f>SUM('Մ. Մարտիրոսյան:է. Մկրտչյան'!H31)</f>
        <v>20</v>
      </c>
      <c r="I31" s="112">
        <f>SUM('Մ. Մարտիրոսյան:է. Մկրտչյան'!I31)</f>
        <v>3</v>
      </c>
      <c r="J31" s="112">
        <f>SUM('Մ. Մարտիրոսյան:է. Մկրտչյան'!J31)</f>
        <v>0</v>
      </c>
      <c r="K31" s="112">
        <f>SUM('Մ. Մարտիրոսյան:է. Մկրտչյան'!K31)</f>
        <v>5</v>
      </c>
      <c r="L31" s="112">
        <f>SUM('Մ. Մարտիրոսյան:է. Մկրտչյան'!L31)</f>
        <v>0</v>
      </c>
      <c r="M31" s="112">
        <f>SUM('Մ. Մարտիրոսյան:է. Մկրտչյան'!M31)</f>
        <v>29</v>
      </c>
      <c r="N31" s="112">
        <f>SUM('Մ. Մարտիրոսյան:է. Մկրտչյան'!N31)</f>
        <v>0</v>
      </c>
      <c r="O31" s="112">
        <f>SUM('Մ. Մարտիրոսյան:է. Մկրտչյան'!O31)</f>
        <v>0</v>
      </c>
      <c r="P31" s="112">
        <f>SUM('Մ. Մարտիրոսյան:է. Մկրտչյան'!P31)</f>
        <v>0</v>
      </c>
      <c r="Q31" s="112">
        <f>SUM('Մ. Մարտիրոսյան:է. Մկրտչյան'!Q31)</f>
        <v>0</v>
      </c>
      <c r="R31" s="112">
        <f>SUM('Մ. Մարտիրոսյան:է. Մկրտչյան'!R31)</f>
        <v>0</v>
      </c>
      <c r="S31" s="112">
        <f>SUM('Մ. Մարտիրոսյան:է. Մկրտչյան'!S31)</f>
        <v>0</v>
      </c>
      <c r="T31" s="112">
        <f>SUM('Մ. Մարտիրոսյան:է. Մկրտչյան'!T31)</f>
        <v>0</v>
      </c>
    </row>
    <row r="32" spans="1:50" s="120" customFormat="1" ht="51.75" customHeight="1">
      <c r="A32" s="99">
        <v>3</v>
      </c>
      <c r="B32" s="152" t="s">
        <v>38</v>
      </c>
      <c r="C32" s="153"/>
      <c r="D32" s="112">
        <f>SUM('Մ. Մարտիրոսյան:է. Մկրտչյան'!D32)</f>
        <v>0</v>
      </c>
      <c r="E32" s="112">
        <f>SUM('Մ. Մարտիրոսյան:է. Մկրտչյան'!E32)</f>
        <v>0</v>
      </c>
      <c r="F32" s="112">
        <f>SUM('Մ. Մարտիրոսյան:է. Մկրտչյան'!F32)</f>
        <v>0</v>
      </c>
      <c r="G32" s="112">
        <f>SUM('Մ. Մարտիրոսյան:է. Մկրտչյան'!G32)</f>
        <v>0</v>
      </c>
      <c r="H32" s="112">
        <f>SUM('Մ. Մարտիրոսյան:է. Մկրտչյան'!H32)</f>
        <v>0</v>
      </c>
      <c r="I32" s="112">
        <f>SUM('Մ. Մարտիրոսյան:է. Մկրտչյան'!I32)</f>
        <v>0</v>
      </c>
      <c r="J32" s="112">
        <f>SUM('Մ. Մարտիրոսյան:է. Մկրտչյան'!J32)</f>
        <v>0</v>
      </c>
      <c r="K32" s="112">
        <f>SUM('Մ. Մարտիրոսյան:է. Մկրտչյան'!K32)</f>
        <v>0</v>
      </c>
      <c r="L32" s="112">
        <f>SUM('Մ. Մարտիրոսյան:է. Մկրտչյան'!L32)</f>
        <v>0</v>
      </c>
      <c r="M32" s="112">
        <f>SUM('Մ. Մարտիրոսյան:է. Մկրտչյան'!M32)</f>
        <v>0</v>
      </c>
      <c r="N32" s="112">
        <f>SUM('Մ. Մարտիրոսյան:է. Մկրտչյան'!N32)</f>
        <v>0</v>
      </c>
      <c r="O32" s="112">
        <f>SUM('Մ. Մարտիրոսյան:է. Մկրտչյան'!O32)</f>
        <v>0</v>
      </c>
      <c r="P32" s="112">
        <f>SUM('Մ. Մարտիրոսյան:է. Մկրտչյան'!P32)</f>
        <v>0</v>
      </c>
      <c r="Q32" s="112">
        <f>SUM('Մ. Մարտիրոսյան:է. Մկրտչյան'!Q32)</f>
        <v>0</v>
      </c>
      <c r="R32" s="112">
        <f>SUM('Մ. Մարտիրոսյան:է. Մկրտչյան'!R32)</f>
        <v>0</v>
      </c>
      <c r="S32" s="112">
        <f>SUM('Մ. Մարտիրոսյան:է. Մկրտչյան'!S32)</f>
        <v>0</v>
      </c>
      <c r="T32" s="112">
        <f>SUM('Մ. Մարտիրոսյան:է. Մկրտչյան'!T32)</f>
        <v>0</v>
      </c>
    </row>
    <row r="33" spans="1:20" s="120" customFormat="1" ht="52.5" customHeight="1">
      <c r="A33" s="99">
        <v>4</v>
      </c>
      <c r="B33" s="152" t="s">
        <v>39</v>
      </c>
      <c r="C33" s="153"/>
      <c r="D33" s="112">
        <f>SUM('Մ. Մարտիրոսյան:է. Մկրտչյան'!D33)</f>
        <v>0</v>
      </c>
      <c r="E33" s="112">
        <f>SUM('Մ. Մարտիրոսյան:է. Մկրտչյան'!E33)</f>
        <v>150</v>
      </c>
      <c r="F33" s="112">
        <f>SUM('Մ. Մարտիրոսյան:է. Մկրտչյան'!F33)</f>
        <v>0</v>
      </c>
      <c r="G33" s="112">
        <f>SUM('Մ. Մարտիրոսյան:է. Մկրտչյան'!G33)</f>
        <v>58</v>
      </c>
      <c r="H33" s="112">
        <f>SUM('Մ. Մարտիրոսյան:է. Մկրտչյան'!H33)</f>
        <v>73</v>
      </c>
      <c r="I33" s="112">
        <f>SUM('Մ. Մարտիրոսյան:է. Մկրտչյան'!I33)</f>
        <v>3</v>
      </c>
      <c r="J33" s="112">
        <f>SUM('Մ. Մարտիրոսյան:է. Մկրտչյան'!J33)</f>
        <v>0</v>
      </c>
      <c r="K33" s="112">
        <f>SUM('Մ. Մարտիրոսյան:է. Մկրտչյան'!K33)</f>
        <v>16</v>
      </c>
      <c r="L33" s="112">
        <f>SUM('Մ. Մարտիրոսյան:է. Մկրտչյան'!L33)</f>
        <v>0</v>
      </c>
      <c r="M33" s="112">
        <f>SUM('Մ. Մարտիրոսյան:է. Մկրտչյան'!M33)</f>
        <v>150</v>
      </c>
      <c r="N33" s="112">
        <f>SUM('Մ. Մարտիրոսյան:է. Մկրտչյան'!N33)</f>
        <v>0</v>
      </c>
      <c r="O33" s="112">
        <f>SUM('Մ. Մարտիրոսյան:է. Մկրտչյան'!O33)</f>
        <v>0</v>
      </c>
      <c r="P33" s="112">
        <f>SUM('Մ. Մարտիրոսյան:է. Մկրտչյան'!P33)</f>
        <v>16</v>
      </c>
      <c r="Q33" s="112">
        <f>SUM('Մ. Մարտիրոսյան:է. Մկրտչյան'!Q33)</f>
        <v>16</v>
      </c>
      <c r="R33" s="112">
        <f>SUM('Մ. Մարտիրոսյան:է. Մկրտչյան'!R33)</f>
        <v>1</v>
      </c>
      <c r="S33" s="112">
        <f>SUM('Մ. Մարտիրոսյան:է. Մկրտչյան'!S33)</f>
        <v>3</v>
      </c>
      <c r="T33" s="112">
        <f>SUM('Մ. Մարտիրոսյան:է. Մկրտչյան'!T33)</f>
        <v>3</v>
      </c>
    </row>
    <row r="34" spans="1:20" s="120" customFormat="1" ht="43.5" customHeight="1">
      <c r="A34" s="99">
        <v>5</v>
      </c>
      <c r="B34" s="152" t="s">
        <v>40</v>
      </c>
      <c r="C34" s="153"/>
      <c r="D34" s="112">
        <f>SUM('Մ. Մարտիրոսյան:է. Մկրտչյան'!D34)</f>
        <v>0</v>
      </c>
      <c r="E34" s="112">
        <f>SUM('Մ. Մարտիրոսյան:է. Մկրտչյան'!E34)</f>
        <v>0</v>
      </c>
      <c r="F34" s="112">
        <f>SUM('Մ. Մարտիրոսյան:է. Մկրտչյան'!F34)</f>
        <v>0</v>
      </c>
      <c r="G34" s="112">
        <f>SUM('Մ. Մարտիրոսյան:է. Մկրտչյան'!G34)</f>
        <v>0</v>
      </c>
      <c r="H34" s="112">
        <f>SUM('Մ. Մարտիրոսյան:է. Մկրտչյան'!H34)</f>
        <v>0</v>
      </c>
      <c r="I34" s="112">
        <f>SUM('Մ. Մարտիրոսյան:է. Մկրտչյան'!I34)</f>
        <v>0</v>
      </c>
      <c r="J34" s="112">
        <f>SUM('Մ. Մարտիրոսյան:է. Մկրտչյան'!J34)</f>
        <v>0</v>
      </c>
      <c r="K34" s="112">
        <f>SUM('Մ. Մարտիրոսյան:է. Մկրտչյան'!K34)</f>
        <v>0</v>
      </c>
      <c r="L34" s="112">
        <f>SUM('Մ. Մարտիրոսյան:է. Մկրտչյան'!L34)</f>
        <v>0</v>
      </c>
      <c r="M34" s="112">
        <f>SUM('Մ. Մարտիրոսյան:է. Մկրտչյան'!M34)</f>
        <v>0</v>
      </c>
      <c r="N34" s="112">
        <f>SUM('Մ. Մարտիրոսյան:է. Մկրտչյան'!N34)</f>
        <v>0</v>
      </c>
      <c r="O34" s="112">
        <f>SUM('Մ. Մարտիրոսյան:է. Մկրտչյան'!O34)</f>
        <v>0</v>
      </c>
      <c r="P34" s="112">
        <f>SUM('Մ. Մարտիրոսյան:է. Մկրտչյան'!P34)</f>
        <v>0</v>
      </c>
      <c r="Q34" s="112">
        <f>SUM('Մ. Մարտիրոսյան:է. Մկրտչյան'!Q34)</f>
        <v>0</v>
      </c>
      <c r="R34" s="112">
        <f>SUM('Մ. Մարտիրոսյան:է. Մկրտչյան'!R34)</f>
        <v>0</v>
      </c>
      <c r="S34" s="112">
        <f>SUM('Մ. Մարտիրոսյան:է. Մկրտչյան'!S34)</f>
        <v>0</v>
      </c>
      <c r="T34" s="112">
        <f>SUM('Մ. Մարտիրոսյան:է. Մկրտչյան'!T34)</f>
        <v>0</v>
      </c>
    </row>
    <row r="35" spans="1:20" s="120" customFormat="1" ht="44.25" customHeight="1">
      <c r="A35" s="99">
        <v>6</v>
      </c>
      <c r="B35" s="152" t="s">
        <v>41</v>
      </c>
      <c r="C35" s="153"/>
      <c r="D35" s="112">
        <f>SUM('Մ. Մարտիրոսյան:է. Մկրտչյան'!D35)</f>
        <v>0</v>
      </c>
      <c r="E35" s="112">
        <f>SUM('Մ. Մարտիրոսյան:է. Մկրտչյան'!E35)</f>
        <v>0</v>
      </c>
      <c r="F35" s="112">
        <f>SUM('Մ. Մարտիրոսյան:է. Մկրտչյան'!F35)</f>
        <v>0</v>
      </c>
      <c r="G35" s="112">
        <f>SUM('Մ. Մարտիրոսյան:է. Մկրտչյան'!G35)</f>
        <v>0</v>
      </c>
      <c r="H35" s="112">
        <f>SUM('Մ. Մարտիրոսյան:է. Մկրտչյան'!H35)</f>
        <v>0</v>
      </c>
      <c r="I35" s="112">
        <f>SUM('Մ. Մարտիրոսյան:է. Մկրտչյան'!I35)</f>
        <v>0</v>
      </c>
      <c r="J35" s="112">
        <f>SUM('Մ. Մարտիրոսյան:է. Մկրտչյան'!J35)</f>
        <v>0</v>
      </c>
      <c r="K35" s="112">
        <f>SUM('Մ. Մարտիրոսյան:է. Մկրտչյան'!K35)</f>
        <v>0</v>
      </c>
      <c r="L35" s="112">
        <f>SUM('Մ. Մարտիրոսյան:է. Մկրտչյան'!L35)</f>
        <v>0</v>
      </c>
      <c r="M35" s="112">
        <f>SUM('Մ. Մարտիրոսյան:է. Մկրտչյան'!M35)</f>
        <v>0</v>
      </c>
      <c r="N35" s="112">
        <f>SUM('Մ. Մարտիրոսյան:է. Մկրտչյան'!N35)</f>
        <v>0</v>
      </c>
      <c r="O35" s="112">
        <f>SUM('Մ. Մարտիրոսյան:է. Մկրտչյան'!O35)</f>
        <v>0</v>
      </c>
      <c r="P35" s="112">
        <f>SUM('Մ. Մարտիրոսյան:է. Մկրտչյան'!P35)</f>
        <v>0</v>
      </c>
      <c r="Q35" s="112">
        <f>SUM('Մ. Մարտիրոսյան:է. Մկրտչյան'!Q35)</f>
        <v>0</v>
      </c>
      <c r="R35" s="112">
        <f>SUM('Մ. Մարտիրոսյան:է. Մկրտչյան'!R35)</f>
        <v>0</v>
      </c>
      <c r="S35" s="112">
        <f>SUM('Մ. Մարտիրոսյան:է. Մկրտչյան'!S35)</f>
        <v>0</v>
      </c>
      <c r="T35" s="112">
        <f>SUM('Մ. Մարտիրոսյան:է. Մկրտչյան'!T35)</f>
        <v>0</v>
      </c>
    </row>
    <row r="36" spans="1:20" s="120" customFormat="1" ht="44.25" customHeight="1">
      <c r="A36" s="99">
        <v>7</v>
      </c>
      <c r="B36" s="174" t="s">
        <v>42</v>
      </c>
      <c r="C36" s="174"/>
      <c r="D36" s="112">
        <f>SUM('Մ. Մարտիրոսյան:է. Մկրտչյան'!D36)</f>
        <v>0</v>
      </c>
      <c r="E36" s="112">
        <f>SUM('Մ. Մարտիրոսյան:է. Մկրտչյան'!E36)</f>
        <v>0</v>
      </c>
      <c r="F36" s="112">
        <f>SUM('Մ. Մարտիրոսյան:է. Մկրտչյան'!F36)</f>
        <v>0</v>
      </c>
      <c r="G36" s="112">
        <f>SUM('Մ. Մարտիրոսյան:է. Մկրտչյան'!G36)</f>
        <v>0</v>
      </c>
      <c r="H36" s="112">
        <f>SUM('Մ. Մարտիրոսյան:է. Մկրտչյան'!H36)</f>
        <v>0</v>
      </c>
      <c r="I36" s="112">
        <f>SUM('Մ. Մարտիրոսյան:է. Մկրտչյան'!I36)</f>
        <v>0</v>
      </c>
      <c r="J36" s="112">
        <f>SUM('Մ. Մարտիրոսյան:է. Մկրտչյան'!J36)</f>
        <v>0</v>
      </c>
      <c r="K36" s="112">
        <f>SUM('Մ. Մարտիրոսյան:է. Մկրտչյան'!K36)</f>
        <v>0</v>
      </c>
      <c r="L36" s="112">
        <f>SUM('Մ. Մարտիրոսյան:է. Մկրտչյան'!L36)</f>
        <v>0</v>
      </c>
      <c r="M36" s="112">
        <f>SUM('Մ. Մարտիրոսյան:է. Մկրտչյան'!M36)</f>
        <v>0</v>
      </c>
      <c r="N36" s="112">
        <f>SUM('Մ. Մարտիրոսյան:է. Մկրտչյան'!N36)</f>
        <v>0</v>
      </c>
      <c r="O36" s="112">
        <f>SUM('Մ. Մարտիրոսյան:է. Մկրտչյան'!O36)</f>
        <v>0</v>
      </c>
      <c r="P36" s="112">
        <f>SUM('Մ. Մարտիրոսյան:է. Մկրտչյան'!P36)</f>
        <v>0</v>
      </c>
      <c r="Q36" s="112">
        <f>SUM('Մ. Մարտիրոսյան:է. Մկրտչյան'!Q36)</f>
        <v>0</v>
      </c>
      <c r="R36" s="112">
        <f>SUM('Մ. Մարտիրոսյան:է. Մկրտչյան'!R36)</f>
        <v>0</v>
      </c>
      <c r="S36" s="112">
        <f>SUM('Մ. Մարտիրոսյան:է. Մկրտչյան'!S36)</f>
        <v>0</v>
      </c>
      <c r="T36" s="112">
        <f>SUM('Մ. Մարտիրոսյան:է. Մկրտչյան'!T36)</f>
        <v>0</v>
      </c>
    </row>
    <row r="37" spans="1:20" s="120" customFormat="1" ht="44.25" customHeight="1">
      <c r="A37" s="99">
        <v>8</v>
      </c>
      <c r="B37" s="152" t="s">
        <v>43</v>
      </c>
      <c r="C37" s="153"/>
      <c r="D37" s="112">
        <f>SUM('Մ. Մարտիրոսյան:է. Մկրտչյան'!D37)</f>
        <v>0</v>
      </c>
      <c r="E37" s="112">
        <f>SUM('Մ. Մարտիրոսյան:է. Մկրտչյան'!E37)</f>
        <v>1</v>
      </c>
      <c r="F37" s="112">
        <f>SUM('Մ. Մարտիրոսյան:է. Մկրտչյան'!F37)</f>
        <v>0</v>
      </c>
      <c r="G37" s="112">
        <f>SUM('Մ. Մարտիրոսյան:է. Մկրտչյան'!G37)</f>
        <v>0</v>
      </c>
      <c r="H37" s="112">
        <f>SUM('Մ. Մարտիրոսյան:է. Մկրտչյան'!H37)</f>
        <v>1</v>
      </c>
      <c r="I37" s="112">
        <f>SUM('Մ. Մարտիրոսյան:է. Մկրտչյան'!I37)</f>
        <v>0</v>
      </c>
      <c r="J37" s="112">
        <f>SUM('Մ. Մարտիրոսյան:է. Մկրտչյան'!J37)</f>
        <v>0</v>
      </c>
      <c r="K37" s="112">
        <f>SUM('Մ. Մարտիրոսյան:է. Մկրտչյան'!K37)</f>
        <v>0</v>
      </c>
      <c r="L37" s="112">
        <f>SUM('Մ. Մարտիրոսյան:է. Մկրտչյան'!L37)</f>
        <v>0</v>
      </c>
      <c r="M37" s="112">
        <f>SUM('Մ. Մարտիրոսյան:է. Մկրտչյան'!M37)</f>
        <v>1</v>
      </c>
      <c r="N37" s="112">
        <f>SUM('Մ. Մարտիրոսյան:է. Մկրտչյան'!N37)</f>
        <v>0</v>
      </c>
      <c r="O37" s="112">
        <f>SUM('Մ. Մարտիրոսյան:է. Մկրտչյան'!O37)</f>
        <v>0</v>
      </c>
      <c r="P37" s="112">
        <f>SUM('Մ. Մարտիրոսյան:է. Մկրտչյան'!P37)</f>
        <v>0</v>
      </c>
      <c r="Q37" s="112">
        <f>SUM('Մ. Մարտիրոսյան:է. Մկրտչյան'!Q37)</f>
        <v>0</v>
      </c>
      <c r="R37" s="112">
        <f>SUM('Մ. Մարտիրոսյան:է. Մկրտչյան'!R37)</f>
        <v>0</v>
      </c>
      <c r="S37" s="112">
        <f>SUM('Մ. Մարտիրոսյան:է. Մկրտչյան'!S37)</f>
        <v>0</v>
      </c>
      <c r="T37" s="112">
        <f>SUM('Մ. Մարտիրոսյան:է. Մկրտչյան'!T37)</f>
        <v>0</v>
      </c>
    </row>
    <row r="38" spans="1:20" s="120" customFormat="1" ht="44.25" customHeight="1">
      <c r="A38" s="99">
        <v>9</v>
      </c>
      <c r="B38" s="152" t="s">
        <v>44</v>
      </c>
      <c r="C38" s="153"/>
      <c r="D38" s="112">
        <f>SUM('Մ. Մարտիրոսյան:է. Մկրտչյան'!D38)</f>
        <v>0</v>
      </c>
      <c r="E38" s="112">
        <f>SUM('Մ. Մարտիրոսյան:է. Մկրտչյան'!E38)</f>
        <v>0</v>
      </c>
      <c r="F38" s="112">
        <f>SUM('Մ. Մարտիրոսյան:է. Մկրտչյան'!F38)</f>
        <v>0</v>
      </c>
      <c r="G38" s="112">
        <f>SUM('Մ. Մարտիրոսյան:է. Մկրտչյան'!G38)</f>
        <v>0</v>
      </c>
      <c r="H38" s="112">
        <f>SUM('Մ. Մարտիրոսյան:է. Մկրտչյան'!H38)</f>
        <v>0</v>
      </c>
      <c r="I38" s="112">
        <f>SUM('Մ. Մարտիրոսյան:է. Մկրտչյան'!I38)</f>
        <v>0</v>
      </c>
      <c r="J38" s="112">
        <f>SUM('Մ. Մարտիրոսյան:է. Մկրտչյան'!J38)</f>
        <v>0</v>
      </c>
      <c r="K38" s="112">
        <f>SUM('Մ. Մարտիրոսյան:է. Մկրտչյան'!K38)</f>
        <v>0</v>
      </c>
      <c r="L38" s="112">
        <f>SUM('Մ. Մարտիրոսյան:է. Մկրտչյան'!L38)</f>
        <v>0</v>
      </c>
      <c r="M38" s="112">
        <f>SUM('Մ. Մարտիրոսյան:է. Մկրտչյան'!M38)</f>
        <v>0</v>
      </c>
      <c r="N38" s="112">
        <f>SUM('Մ. Մարտիրոսյան:է. Մկրտչյան'!N38)</f>
        <v>0</v>
      </c>
      <c r="O38" s="112">
        <f>SUM('Մ. Մարտիրոսյան:է. Մկրտչյան'!O38)</f>
        <v>0</v>
      </c>
      <c r="P38" s="112">
        <f>SUM('Մ. Մարտիրոսյան:է. Մկրտչյան'!P38)</f>
        <v>0</v>
      </c>
      <c r="Q38" s="112">
        <f>SUM('Մ. Մարտիրոսյան:է. Մկրտչյան'!Q38)</f>
        <v>0</v>
      </c>
      <c r="R38" s="112">
        <f>SUM('Մ. Մարտիրոսյան:է. Մկրտչյան'!R38)</f>
        <v>0</v>
      </c>
      <c r="S38" s="112">
        <f>SUM('Մ. Մարտիրոսյան:է. Մկրտչյան'!S38)</f>
        <v>0</v>
      </c>
      <c r="T38" s="112">
        <f>SUM('Մ. Մարտիրոսյան:է. Մկրտչյան'!T38)</f>
        <v>0</v>
      </c>
    </row>
    <row r="39" spans="1:20" s="120" customFormat="1" ht="61.5" customHeight="1">
      <c r="A39" s="99">
        <v>10</v>
      </c>
      <c r="B39" s="152" t="s">
        <v>45</v>
      </c>
      <c r="C39" s="153"/>
      <c r="D39" s="112">
        <f>SUM('Մ. Մարտիրոսյան:է. Մկրտչյան'!D39)</f>
        <v>0</v>
      </c>
      <c r="E39" s="112">
        <f>SUM('Մ. Մարտիրոսյան:է. Մկրտչյան'!E39)</f>
        <v>0</v>
      </c>
      <c r="F39" s="112">
        <f>SUM('Մ. Մարտիրոսյան:է. Մկրտչյան'!F39)</f>
        <v>0</v>
      </c>
      <c r="G39" s="112">
        <f>SUM('Մ. Մարտիրոսյան:է. Մկրտչյան'!G39)</f>
        <v>0</v>
      </c>
      <c r="H39" s="112">
        <f>SUM('Մ. Մարտիրոսյան:է. Մկրտչյան'!H39)</f>
        <v>0</v>
      </c>
      <c r="I39" s="112">
        <f>SUM('Մ. Մարտիրոսյան:է. Մկրտչյան'!I39)</f>
        <v>0</v>
      </c>
      <c r="J39" s="112">
        <f>SUM('Մ. Մարտիրոսյան:է. Մկրտչյան'!J39)</f>
        <v>0</v>
      </c>
      <c r="K39" s="112">
        <f>SUM('Մ. Մարտիրոսյան:է. Մկրտչյան'!K39)</f>
        <v>0</v>
      </c>
      <c r="L39" s="112">
        <f>SUM('Մ. Մարտիրոսյան:է. Մկրտչյան'!L39)</f>
        <v>0</v>
      </c>
      <c r="M39" s="112">
        <f>SUM('Մ. Մարտիրոսյան:է. Մկրտչյան'!M39)</f>
        <v>0</v>
      </c>
      <c r="N39" s="112">
        <f>SUM('Մ. Մարտիրոսյան:է. Մկրտչյան'!N39)</f>
        <v>0</v>
      </c>
      <c r="O39" s="112">
        <f>SUM('Մ. Մարտիրոսյան:է. Մկրտչյան'!O39)</f>
        <v>0</v>
      </c>
      <c r="P39" s="112">
        <f>SUM('Մ. Մարտիրոսյան:է. Մկրտչյան'!P39)</f>
        <v>0</v>
      </c>
      <c r="Q39" s="112">
        <f>SUM('Մ. Մարտիրոսյան:է. Մկրտչյան'!Q39)</f>
        <v>0</v>
      </c>
      <c r="R39" s="112">
        <f>SUM('Մ. Մարտիրոսյան:է. Մկրտչյան'!R39)</f>
        <v>0</v>
      </c>
      <c r="S39" s="112">
        <f>SUM('Մ. Մարտիրոսյան:է. Մկրտչյան'!S39)</f>
        <v>0</v>
      </c>
      <c r="T39" s="112">
        <f>SUM('Մ. Մարտիրոսյան:է. Մկրտչյան'!T39)</f>
        <v>0</v>
      </c>
    </row>
    <row r="40" spans="1:20" s="120" customFormat="1" ht="52.5" customHeight="1">
      <c r="A40" s="99">
        <v>11</v>
      </c>
      <c r="B40" s="152" t="s">
        <v>74</v>
      </c>
      <c r="C40" s="153"/>
      <c r="D40" s="112">
        <f>SUM('Մ. Մարտիրոսյան:է. Մկրտչյան'!D40)</f>
        <v>0</v>
      </c>
      <c r="E40" s="112">
        <f>SUM('Մ. Մարտիրոսյան:է. Մկրտչյան'!E40)</f>
        <v>25</v>
      </c>
      <c r="F40" s="112">
        <f>SUM('Մ. Մարտիրոսյան:է. Մկրտչյան'!F40)</f>
        <v>0</v>
      </c>
      <c r="G40" s="112">
        <f>SUM('Մ. Մարտիրոսյան:է. Մկրտչյան'!G40)</f>
        <v>0</v>
      </c>
      <c r="H40" s="112">
        <f>SUM('Մ. Մարտիրոսյան:է. Մկրտչյան'!H40)</f>
        <v>25</v>
      </c>
      <c r="I40" s="112">
        <f>SUM('Մ. Մարտիրոսյան:է. Մկրտչյան'!I40)</f>
        <v>0</v>
      </c>
      <c r="J40" s="112">
        <f>SUM('Մ. Մարտիրոսյան:է. Մկրտչյան'!J40)</f>
        <v>0</v>
      </c>
      <c r="K40" s="112">
        <f>SUM('Մ. Մարտիրոսյան:է. Մկրտչյան'!K40)</f>
        <v>0</v>
      </c>
      <c r="L40" s="112">
        <f>SUM('Մ. Մարտիրոսյան:է. Մկրտչյան'!L40)</f>
        <v>0</v>
      </c>
      <c r="M40" s="112">
        <f>SUM('Մ. Մարտիրոսյան:է. Մկրտչյան'!M40)</f>
        <v>25</v>
      </c>
      <c r="N40" s="112">
        <f>SUM('Մ. Մարտիրոսյան:է. Մկրտչյան'!N40)</f>
        <v>0</v>
      </c>
      <c r="O40" s="112">
        <f>SUM('Մ. Մարտիրոսյան:է. Մկրտչյան'!O40)</f>
        <v>0</v>
      </c>
      <c r="P40" s="112">
        <f>SUM('Մ. Մարտիրոսյան:է. Մկրտչյան'!P40)</f>
        <v>0</v>
      </c>
      <c r="Q40" s="112">
        <f>SUM('Մ. Մարտիրոսյան:է. Մկրտչյան'!Q40)</f>
        <v>0</v>
      </c>
      <c r="R40" s="112">
        <f>SUM('Մ. Մարտիրոսյան:է. Մկրտչյան'!R40)</f>
        <v>0</v>
      </c>
      <c r="S40" s="112">
        <f>SUM('Մ. Մարտիրոսյան:է. Մկրտչյան'!S40)</f>
        <v>0</v>
      </c>
      <c r="T40" s="112">
        <f>SUM('Մ. Մարտիրոսյան:է. Մկրտչյան'!T40)</f>
        <v>0</v>
      </c>
    </row>
    <row r="41" spans="1:20" s="120" customFormat="1" ht="61.5" customHeight="1">
      <c r="A41" s="99">
        <v>12</v>
      </c>
      <c r="B41" s="152" t="s">
        <v>46</v>
      </c>
      <c r="C41" s="153"/>
      <c r="D41" s="112">
        <f>SUM('Մ. Մարտիրոսյան:է. Մկրտչյան'!D41)</f>
        <v>0</v>
      </c>
      <c r="E41" s="112">
        <f>SUM('Մ. Մարտիրոսյան:է. Մկրտչյան'!E41)</f>
        <v>0</v>
      </c>
      <c r="F41" s="112">
        <f>SUM('Մ. Մարտիրոսյան:է. Մկրտչյան'!F41)</f>
        <v>0</v>
      </c>
      <c r="G41" s="112">
        <f>SUM('Մ. Մարտիրոսյան:է. Մկրտչյան'!G41)</f>
        <v>0</v>
      </c>
      <c r="H41" s="112">
        <f>SUM('Մ. Մարտիրոսյան:է. Մկրտչյան'!H41)</f>
        <v>0</v>
      </c>
      <c r="I41" s="112">
        <f>SUM('Մ. Մարտիրոսյան:է. Մկրտչյան'!I41)</f>
        <v>0</v>
      </c>
      <c r="J41" s="112">
        <f>SUM('Մ. Մարտիրոսյան:է. Մկրտչյան'!J41)</f>
        <v>0</v>
      </c>
      <c r="K41" s="112">
        <f>SUM('Մ. Մարտիրոսյան:է. Մկրտչյան'!K41)</f>
        <v>0</v>
      </c>
      <c r="L41" s="112">
        <f>SUM('Մ. Մարտիրոսյան:է. Մկրտչյան'!L41)</f>
        <v>0</v>
      </c>
      <c r="M41" s="112">
        <f>SUM('Մ. Մարտիրոսյան:է. Մկրտչյան'!M41)</f>
        <v>0</v>
      </c>
      <c r="N41" s="112">
        <f>SUM('Մ. Մարտիրոսյան:է. Մկրտչյան'!N41)</f>
        <v>0</v>
      </c>
      <c r="O41" s="112">
        <f>SUM('Մ. Մարտիրոսյան:է. Մկրտչյան'!O41)</f>
        <v>0</v>
      </c>
      <c r="P41" s="112">
        <f>SUM('Մ. Մարտիրոսյան:է. Մկրտչյան'!P41)</f>
        <v>0</v>
      </c>
      <c r="Q41" s="112">
        <f>SUM('Մ. Մարտիրոսյան:է. Մկրտչյան'!Q41)</f>
        <v>0</v>
      </c>
      <c r="R41" s="112">
        <f>SUM('Մ. Մարտիրոսյան:է. Մկրտչյան'!R41)</f>
        <v>0</v>
      </c>
      <c r="S41" s="112">
        <f>SUM('Մ. Մարտիրոսյան:է. Մկրտչյան'!S41)</f>
        <v>0</v>
      </c>
      <c r="T41" s="112">
        <f>SUM('Մ. Մարտիրոսյան:է. Մկրտչյան'!T41)</f>
        <v>0</v>
      </c>
    </row>
    <row r="42" spans="1:20" s="120" customFormat="1" ht="67.5" customHeight="1">
      <c r="A42" s="175" t="s">
        <v>47</v>
      </c>
      <c r="B42" s="176"/>
      <c r="C42" s="176"/>
      <c r="D42" s="112">
        <f>D43</f>
        <v>63</v>
      </c>
      <c r="E42" s="112">
        <f>SUM('Մ. Մարտիրոսյան:է. Մկրտչյան'!E42)</f>
        <v>375</v>
      </c>
      <c r="F42" s="112">
        <f>SUM('Մ. Մարտիրոսյան:է. Մկրտչյան'!F42)</f>
        <v>27</v>
      </c>
      <c r="G42" s="112">
        <f>SUM('Մ. Մարտիրոսյան:է. Մկրտչյան'!G42)</f>
        <v>138</v>
      </c>
      <c r="H42" s="112">
        <f>SUM('Մ. Մարտիրոսյան:է. Մկրտչյան'!H42)</f>
        <v>70</v>
      </c>
      <c r="I42" s="112">
        <f>SUM('Մ. Մարտիրոսյան:է. Մկրտչյան'!I42)</f>
        <v>4</v>
      </c>
      <c r="J42" s="112">
        <f>SUM('Մ. Մարտիրոսյան:է. Մկրտչյան'!J42)</f>
        <v>0</v>
      </c>
      <c r="K42" s="112">
        <f>SUM('Մ. Մարտիրոսյան:է. Մկրտչյան'!K42)</f>
        <v>101</v>
      </c>
      <c r="L42" s="112">
        <f>SUM('Մ. Մարտիրոսյան:է. Մկրտչյան'!L42)</f>
        <v>24</v>
      </c>
      <c r="M42" s="112">
        <f>SUM('Մ. Մարտիրոսյան:է. Մկրտչյան'!M42)</f>
        <v>337</v>
      </c>
      <c r="N42" s="112">
        <f>SUM('Մ. Մարտիրոսյան:է. Մկրտչյան'!N42)</f>
        <v>71</v>
      </c>
      <c r="O42" s="112">
        <f>SUM('Մ. Մարտիրոսյան:է. Մկրտչյան'!O42)</f>
        <v>21</v>
      </c>
      <c r="P42" s="112">
        <f>SUM('Մ. Մարտիրոսյան:է. Մկրտչյան'!P42)</f>
        <v>154</v>
      </c>
      <c r="Q42" s="112">
        <f>SUM('Մ. Մարտիրոսյան:է. Մկրտչյան'!Q42)</f>
        <v>175</v>
      </c>
      <c r="R42" s="112">
        <f>SUM('Մ. Մարտիրոսյան:է. Մկրտչյան'!R42)</f>
        <v>8</v>
      </c>
      <c r="S42" s="112">
        <f>SUM('Մ. Մարտիրոսյան:է. Մկրտչյան'!S42)</f>
        <v>10</v>
      </c>
      <c r="T42" s="112">
        <f>SUM('Մ. Մարտիրոսյան:է. Մկրտչյան'!T42)</f>
        <v>32</v>
      </c>
    </row>
    <row r="43" spans="1:20" s="120" customFormat="1" ht="74.25" customHeight="1">
      <c r="A43" s="99">
        <v>1</v>
      </c>
      <c r="B43" s="177" t="s">
        <v>48</v>
      </c>
      <c r="C43" s="177"/>
      <c r="D43" s="112">
        <f>SUM('Մ. Մարտիրոսյան:է. Մկրտչյան'!D43)</f>
        <v>63</v>
      </c>
      <c r="E43" s="112">
        <f>SUM('Մ. Մարտիրոսյան:է. Մկրտչյան'!E43)</f>
        <v>375</v>
      </c>
      <c r="F43" s="112">
        <f>SUM('Մ. Մարտիրոսյան:է. Մկրտչյան'!F43)</f>
        <v>27</v>
      </c>
      <c r="G43" s="112">
        <f>SUM('Մ. Մարտիրոսյան:է. Մկրտչյան'!G43)</f>
        <v>138</v>
      </c>
      <c r="H43" s="112">
        <f>SUM('Մ. Մարտիրոսյան:է. Մկրտչյան'!H43)</f>
        <v>70</v>
      </c>
      <c r="I43" s="112">
        <f>SUM('Մ. Մարտիրոսյան:է. Մկրտչյան'!I43)</f>
        <v>4</v>
      </c>
      <c r="J43" s="112">
        <f>SUM('Մ. Մարտիրոսյան:է. Մկրտչյան'!J43)</f>
        <v>0</v>
      </c>
      <c r="K43" s="112">
        <f>SUM('Մ. Մարտիրոսյան:է. Մկրտչյան'!K43)</f>
        <v>101</v>
      </c>
      <c r="L43" s="112">
        <f>SUM('Մ. Մարտիրոսյան:է. Մկրտչյան'!L43)</f>
        <v>24</v>
      </c>
      <c r="M43" s="112">
        <f>SUM('Մ. Մարտիրոսյան:է. Մկրտչյան'!M43)</f>
        <v>337</v>
      </c>
      <c r="N43" s="112">
        <f>SUM('Մ. Մարտիրոսյան:է. Մկրտչյան'!N43)</f>
        <v>71</v>
      </c>
      <c r="O43" s="112">
        <f>SUM('Մ. Մարտիրոսյան:է. Մկրտչյան'!O43)</f>
        <v>21</v>
      </c>
      <c r="P43" s="112">
        <f>SUM('Մ. Մարտիրոսյան:է. Մկրտչյան'!P43)</f>
        <v>154</v>
      </c>
      <c r="Q43" s="112">
        <f>SUM('Մ. Մարտիրոսյան:է. Մկրտչյան'!Q43)</f>
        <v>175</v>
      </c>
      <c r="R43" s="112">
        <f>SUM('Մ. Մարտիրոսյան:է. Մկրտչյան'!R43)</f>
        <v>8</v>
      </c>
      <c r="S43" s="112">
        <f>SUM('Մ. Մարտիրոսյան:է. Մկրտչյան'!S43)</f>
        <v>10</v>
      </c>
      <c r="T43" s="112">
        <f>SUM('Մ. Մարտիրոսյան:է. Մկրտչյան'!T43)</f>
        <v>32</v>
      </c>
    </row>
    <row r="44" spans="1:20" s="120" customFormat="1" ht="67.5" customHeight="1">
      <c r="A44" s="175" t="s">
        <v>49</v>
      </c>
      <c r="B44" s="171"/>
      <c r="C44" s="171"/>
      <c r="D44" s="112">
        <f>D45+D46+D47+D48+D49+D50+D51+D52+D53</f>
        <v>287</v>
      </c>
      <c r="E44" s="112">
        <f>E45+E46+E47+E48+E49+E50+E51+E52+E53</f>
        <v>1670</v>
      </c>
      <c r="F44" s="112">
        <f>F45+F46+F47+F48+F49+F50+F51+F52+F53</f>
        <v>39</v>
      </c>
      <c r="G44" s="112">
        <f t="shared" ref="G44:T44" si="4">G45+G46+G47+G48+G49+G50+G51+G52+G53</f>
        <v>501</v>
      </c>
      <c r="H44" s="112">
        <f t="shared" si="4"/>
        <v>961</v>
      </c>
      <c r="I44" s="112">
        <f t="shared" si="4"/>
        <v>15</v>
      </c>
      <c r="J44" s="112">
        <f t="shared" si="4"/>
        <v>10</v>
      </c>
      <c r="K44" s="112">
        <f t="shared" si="4"/>
        <v>67</v>
      </c>
      <c r="L44" s="112">
        <f t="shared" si="4"/>
        <v>11</v>
      </c>
      <c r="M44" s="112">
        <f t="shared" si="4"/>
        <v>1565</v>
      </c>
      <c r="N44" s="112">
        <f t="shared" si="4"/>
        <v>345</v>
      </c>
      <c r="O44" s="112">
        <f t="shared" si="4"/>
        <v>14</v>
      </c>
      <c r="P44" s="112">
        <f t="shared" si="4"/>
        <v>135</v>
      </c>
      <c r="Q44" s="112">
        <f t="shared" si="4"/>
        <v>149</v>
      </c>
      <c r="R44" s="112">
        <f t="shared" si="4"/>
        <v>4</v>
      </c>
      <c r="S44" s="112">
        <f t="shared" si="4"/>
        <v>7</v>
      </c>
      <c r="T44" s="112">
        <f t="shared" si="4"/>
        <v>22</v>
      </c>
    </row>
    <row r="45" spans="1:20" s="120" customFormat="1" ht="40.5" customHeight="1">
      <c r="A45" s="99">
        <v>1</v>
      </c>
      <c r="B45" s="152" t="s">
        <v>50</v>
      </c>
      <c r="C45" s="153"/>
      <c r="D45" s="112">
        <f>SUM('Մ. Մարտիրոսյան:է. Մկրտչյան'!D45)</f>
        <v>10</v>
      </c>
      <c r="E45" s="112">
        <f>SUM('Մ. Մարտիրոսյան:է. Մկրտչյան'!E45)</f>
        <v>43</v>
      </c>
      <c r="F45" s="112">
        <f>SUM('Մ. Մարտիրոսյան:է. Մկրտչյան'!F45)</f>
        <v>2</v>
      </c>
      <c r="G45" s="112">
        <f>SUM('Մ. Մարտիրոսյան:է. Մկրտչյան'!G45)</f>
        <v>20</v>
      </c>
      <c r="H45" s="112">
        <f>SUM('Մ. Մարտիրոսյան:է. Մկրտչյան'!H45)</f>
        <v>24</v>
      </c>
      <c r="I45" s="112">
        <f>SUM('Մ. Մարտիրոսյան:է. Մկրտչյան'!I45)</f>
        <v>0</v>
      </c>
      <c r="J45" s="112">
        <f>SUM('Մ. Մարտիրոսյան:է. Մկրտչյան'!J45)</f>
        <v>0</v>
      </c>
      <c r="K45" s="112">
        <f>SUM('Մ. Մարտիրոսյան:է. Մկրտչյան'!K45)</f>
        <v>0</v>
      </c>
      <c r="L45" s="112">
        <f>SUM('Մ. Մարտիրոսյան:է. Մկրտչյան'!L45)</f>
        <v>0</v>
      </c>
      <c r="M45" s="112">
        <f>SUM('Մ. Մարտիրոսյան:է. Մկրտչյան'!M45)</f>
        <v>44</v>
      </c>
      <c r="N45" s="112">
        <f>SUM('Մ. Մարտիրոսյան:է. Մկրտչյան'!N45)</f>
        <v>7</v>
      </c>
      <c r="O45" s="112">
        <f>SUM('Մ. Մարտիրոսյան:է. Մկրտչյան'!O45)</f>
        <v>1</v>
      </c>
      <c r="P45" s="112">
        <f>SUM('Մ. Մարտիրոսյան:է. Մկրտչյան'!P45)</f>
        <v>20</v>
      </c>
      <c r="Q45" s="112">
        <f>SUM('Մ. Մարտիրոսյան:է. Մկրտչյան'!Q45)</f>
        <v>21</v>
      </c>
      <c r="R45" s="112">
        <f>SUM('Մ. Մարտիրոսյան:է. Մկրտչյան'!R45)</f>
        <v>0</v>
      </c>
      <c r="S45" s="112">
        <f>SUM('Մ. Մարտիրոսյան:է. Մկրտչյան'!S45)</f>
        <v>0</v>
      </c>
      <c r="T45" s="112">
        <f>SUM('Մ. Մարտիրոսյան:է. Մկրտչյան'!T45)</f>
        <v>2</v>
      </c>
    </row>
    <row r="46" spans="1:20" s="120" customFormat="1" ht="54" customHeight="1">
      <c r="A46" s="99">
        <v>2</v>
      </c>
      <c r="B46" s="152" t="s">
        <v>51</v>
      </c>
      <c r="C46" s="153"/>
      <c r="D46" s="112">
        <f>SUM('Մ. Մարտիրոսյան:է. Մկրտչյան'!D46)</f>
        <v>0</v>
      </c>
      <c r="E46" s="112">
        <f>SUM('Մ. Մարտիրոսյան:է. Մկրտչյան'!E46)</f>
        <v>0</v>
      </c>
      <c r="F46" s="112">
        <f>SUM('Մ. Մարտիրոսյան:է. Մկրտչյան'!F46)</f>
        <v>0</v>
      </c>
      <c r="G46" s="112">
        <f>SUM('Մ. Մարտիրոսյան:է. Մկրտչյան'!G46)</f>
        <v>0</v>
      </c>
      <c r="H46" s="112">
        <f>SUM('Մ. Մարտիրոսյան:է. Մկրտչյան'!H46)</f>
        <v>0</v>
      </c>
      <c r="I46" s="112">
        <f>SUM('Մ. Մարտիրոսյան:է. Մկրտչյան'!I46)</f>
        <v>0</v>
      </c>
      <c r="J46" s="112">
        <f>SUM('Մ. Մարտիրոսյան:է. Մկրտչյան'!J46)</f>
        <v>0</v>
      </c>
      <c r="K46" s="112">
        <f>SUM('Մ. Մարտիրոսյան:է. Մկրտչյան'!K46)</f>
        <v>0</v>
      </c>
      <c r="L46" s="112">
        <f>SUM('Մ. Մարտիրոսյան:է. Մկրտչյան'!L46)</f>
        <v>0</v>
      </c>
      <c r="M46" s="112">
        <f>SUM('Մ. Մարտիրոսյան:է. Մկրտչյան'!M46)</f>
        <v>0</v>
      </c>
      <c r="N46" s="112">
        <f>SUM('Մ. Մարտիրոսյան:է. Մկրտչյան'!N46)</f>
        <v>0</v>
      </c>
      <c r="O46" s="112">
        <f>SUM('Մ. Մարտիրոսյան:է. Մկրտչյան'!O46)</f>
        <v>0</v>
      </c>
      <c r="P46" s="112">
        <f>SUM('Մ. Մարտիրոսյան:է. Մկրտչյան'!P46)</f>
        <v>0</v>
      </c>
      <c r="Q46" s="112">
        <f>SUM('Մ. Մարտիրոսյան:է. Մկրտչյան'!Q46)</f>
        <v>0</v>
      </c>
      <c r="R46" s="112">
        <f>SUM('Մ. Մարտիրոսյան:է. Մկրտչյան'!R46)</f>
        <v>0</v>
      </c>
      <c r="S46" s="112">
        <f>SUM('Մ. Մարտիրոսյան:է. Մկրտչյան'!S46)</f>
        <v>0</v>
      </c>
      <c r="T46" s="112">
        <f>SUM('Մ. Մարտիրոսյան:է. Մկրտչյան'!T46)</f>
        <v>0</v>
      </c>
    </row>
    <row r="47" spans="1:20" s="120" customFormat="1" ht="42.75" customHeight="1">
      <c r="A47" s="99">
        <v>3</v>
      </c>
      <c r="B47" s="152" t="s">
        <v>52</v>
      </c>
      <c r="C47" s="153"/>
      <c r="D47" s="112">
        <f>SUM('Մ. Մարտիրոսյան:է. Մկրտչյան'!D47)</f>
        <v>0</v>
      </c>
      <c r="E47" s="112">
        <f>SUM('Մ. Մարտիրոսյան:է. Մկրտչյան'!E47)</f>
        <v>2</v>
      </c>
      <c r="F47" s="112">
        <f>SUM('Մ. Մարտիրոսյան:է. Մկրտչյան'!F47)</f>
        <v>0</v>
      </c>
      <c r="G47" s="112">
        <f>SUM('Մ. Մարտիրոսյան:է. Մկրտչյան'!G47)</f>
        <v>0</v>
      </c>
      <c r="H47" s="112">
        <f>SUM('Մ. Մարտիրոսյան:է. Մկրտչյան'!H47)</f>
        <v>0</v>
      </c>
      <c r="I47" s="112">
        <f>SUM('Մ. Մարտիրոսյան:է. Մկրտչյան'!I47)</f>
        <v>0</v>
      </c>
      <c r="J47" s="112">
        <f>SUM('Մ. Մարտիրոսյան:է. Մկրտչյան'!J47)</f>
        <v>0</v>
      </c>
      <c r="K47" s="112">
        <f>SUM('Մ. Մարտիրոսյան:է. Մկրտչյան'!K47)</f>
        <v>1</v>
      </c>
      <c r="L47" s="112">
        <f>SUM('Մ. Մարտիրոսյան:է. Մկրտչյան'!L47)</f>
        <v>0</v>
      </c>
      <c r="M47" s="112">
        <f>SUM('Մ. Մարտիրոսյան:է. Մկրտչյան'!M47)</f>
        <v>1</v>
      </c>
      <c r="N47" s="112">
        <f>SUM('Մ. Մարտիրոսյան:է. Մկրտչյան'!N47)</f>
        <v>1</v>
      </c>
      <c r="O47" s="112">
        <f>SUM('Մ. Մարտիրոսյան:է. Մկրտչյան'!O47)</f>
        <v>0</v>
      </c>
      <c r="P47" s="112">
        <f>SUM('Մ. Մարտիրոսյան:է. Մկրտչյան'!P47)</f>
        <v>0</v>
      </c>
      <c r="Q47" s="112">
        <f>SUM('Մ. Մարտիրոսյան:է. Մկրտչյան'!Q47)</f>
        <v>0</v>
      </c>
      <c r="R47" s="112">
        <f>SUM('Մ. Մարտիրոսյան:է. Մկրտչյան'!R47)</f>
        <v>0</v>
      </c>
      <c r="S47" s="112">
        <f>SUM('Մ. Մարտիրոսյան:է. Մկրտչյան'!S47)</f>
        <v>0</v>
      </c>
      <c r="T47" s="112">
        <f>SUM('Մ. Մարտիրոսյան:է. Մկրտչյան'!T47)</f>
        <v>0</v>
      </c>
    </row>
    <row r="48" spans="1:20" s="120" customFormat="1" ht="41.25" customHeight="1">
      <c r="A48" s="99">
        <v>4</v>
      </c>
      <c r="B48" s="152" t="s">
        <v>53</v>
      </c>
      <c r="C48" s="153"/>
      <c r="D48" s="112">
        <f>SUM('Մ. Մարտիրոսյան:է. Մկրտչյան'!D48)</f>
        <v>141</v>
      </c>
      <c r="E48" s="112">
        <f>SUM('Մ. Մարտիրոսյան:է. Մկրտչյան'!E48)</f>
        <v>612</v>
      </c>
      <c r="F48" s="112">
        <f>SUM('Մ. Մարտիրոսյան:է. Մկրտչյան'!F48)</f>
        <v>17</v>
      </c>
      <c r="G48" s="112">
        <f>SUM('Մ. Մարտիրոսյան:է. Մկրտչյան'!G48)</f>
        <v>209</v>
      </c>
      <c r="H48" s="112">
        <f>SUM('Մ. Մարտիրոսյան:է. Մկրտչյան'!H48)</f>
        <v>293</v>
      </c>
      <c r="I48" s="112">
        <f>SUM('Մ. Մարտիրոսյան:է. Մկրտչյան'!I48)</f>
        <v>7</v>
      </c>
      <c r="J48" s="112">
        <f>SUM('Մ. Մարտիրոսյան:է. Մկրտչյան'!J48)</f>
        <v>4</v>
      </c>
      <c r="K48" s="112">
        <f>SUM('Մ. Մարտիրոսյան:է. Մկրտչյան'!K48)</f>
        <v>8</v>
      </c>
      <c r="L48" s="112">
        <f>SUM('Մ. Մարտիրոսյան:է. Մկրտչյան'!L48)</f>
        <v>0</v>
      </c>
      <c r="M48" s="112">
        <f>SUM('Մ. Մարտիրոսյան:է. Մկրտչյան'!M48)</f>
        <v>521</v>
      </c>
      <c r="N48" s="112">
        <f>SUM('Մ. Մարտիրոսյան:է. Մկրտչյան'!N48)</f>
        <v>214</v>
      </c>
      <c r="O48" s="112">
        <f>SUM('Մ. Մարտիրոսյան:է. Մկրտչյան'!O48)</f>
        <v>5</v>
      </c>
      <c r="P48" s="112">
        <f>SUM('Մ. Մարտիրոսյան:է. Մկրտչյան'!P48)</f>
        <v>51</v>
      </c>
      <c r="Q48" s="112">
        <f>SUM('Մ. Մարտիրոսյան:է. Մկրտչյան'!Q48)</f>
        <v>56</v>
      </c>
      <c r="R48" s="112">
        <f>SUM('Մ. Մարտիրոսյան:է. Մկրտչյան'!R48)</f>
        <v>1</v>
      </c>
      <c r="S48" s="112">
        <f>SUM('Մ. Մարտիրոսյան:է. Մկրտչյան'!S48)</f>
        <v>3</v>
      </c>
      <c r="T48" s="112">
        <f>SUM('Մ. Մարտիրոսյան:է. Մկրտչյան'!T48)</f>
        <v>10</v>
      </c>
    </row>
    <row r="49" spans="1:20" s="120" customFormat="1" ht="41.25" customHeight="1">
      <c r="A49" s="99">
        <v>5</v>
      </c>
      <c r="B49" s="152" t="s">
        <v>54</v>
      </c>
      <c r="C49" s="153"/>
      <c r="D49" s="112">
        <f>SUM('Մ. Մարտիրոսյան:է. Մկրտչյան'!D49)</f>
        <v>0</v>
      </c>
      <c r="E49" s="112">
        <f>SUM('Մ. Մարտիրոսյան:է. Մկրտչյան'!E49)</f>
        <v>0</v>
      </c>
      <c r="F49" s="112">
        <f>SUM('Մ. Մարտիրոսյան:է. Մկրտչյան'!F49)</f>
        <v>0</v>
      </c>
      <c r="G49" s="112">
        <f>SUM('Մ. Մարտիրոսյան:է. Մկրտչյան'!G49)</f>
        <v>0</v>
      </c>
      <c r="H49" s="112">
        <f>SUM('Մ. Մարտիրոսյան:է. Մկրտչյան'!H49)</f>
        <v>0</v>
      </c>
      <c r="I49" s="112">
        <f>SUM('Մ. Մարտիրոսյան:է. Մկրտչյան'!I49)</f>
        <v>0</v>
      </c>
      <c r="J49" s="112">
        <f>SUM('Մ. Մարտիրոսյան:է. Մկրտչյան'!J49)</f>
        <v>0</v>
      </c>
      <c r="K49" s="112">
        <f>SUM('Մ. Մարտիրոսյան:է. Մկրտչյան'!K49)</f>
        <v>0</v>
      </c>
      <c r="L49" s="112">
        <f>SUM('Մ. Մարտիրոսյան:է. Մկրտչյան'!L49)</f>
        <v>0</v>
      </c>
      <c r="M49" s="112">
        <f>SUM('Մ. Մարտիրոսյան:է. Մկրտչյան'!M49)</f>
        <v>0</v>
      </c>
      <c r="N49" s="112">
        <f>SUM('Մ. Մարտիրոսյան:է. Մկրտչյան'!N49)</f>
        <v>0</v>
      </c>
      <c r="O49" s="112">
        <f>SUM('Մ. Մարտիրոսյան:է. Մկրտչյան'!O49)</f>
        <v>0</v>
      </c>
      <c r="P49" s="112">
        <f>SUM('Մ. Մարտիրոսյան:է. Մկրտչյան'!P49)</f>
        <v>0</v>
      </c>
      <c r="Q49" s="112">
        <f>SUM('Մ. Մարտիրոսյան:է. Մկրտչյան'!Q49)</f>
        <v>0</v>
      </c>
      <c r="R49" s="112">
        <f>SUM('Մ. Մարտիրոսյան:է. Մկրտչյան'!R49)</f>
        <v>0</v>
      </c>
      <c r="S49" s="112">
        <f>SUM('Մ. Մարտիրոսյան:է. Մկրտչյան'!S49)</f>
        <v>0</v>
      </c>
      <c r="T49" s="112">
        <f>SUM('Մ. Մարտիրոսյան:է. Մկրտչյան'!T49)</f>
        <v>0</v>
      </c>
    </row>
    <row r="50" spans="1:20" s="120" customFormat="1" ht="43.5" customHeight="1">
      <c r="A50" s="99">
        <v>6</v>
      </c>
      <c r="B50" s="152" t="s">
        <v>65</v>
      </c>
      <c r="C50" s="153"/>
      <c r="D50" s="112">
        <f>SUM('Մ. Մարտիրոսյան:է. Մկրտչյան'!D50)</f>
        <v>0</v>
      </c>
      <c r="E50" s="112">
        <f>SUM('Մ. Մարտիրոսյան:է. Մկրտչյան'!E50)</f>
        <v>0</v>
      </c>
      <c r="F50" s="112">
        <f>SUM('Մ. Մարտիրոսյան:է. Մկրտչյան'!F50)</f>
        <v>0</v>
      </c>
      <c r="G50" s="112">
        <f>SUM('Մ. Մարտիրոսյան:է. Մկրտչյան'!G50)</f>
        <v>0</v>
      </c>
      <c r="H50" s="112">
        <f>SUM('Մ. Մարտիրոսյան:է. Մկրտչյան'!H50)</f>
        <v>0</v>
      </c>
      <c r="I50" s="112">
        <f>SUM('Մ. Մարտիրոսյան:է. Մկրտչյան'!I50)</f>
        <v>0</v>
      </c>
      <c r="J50" s="112">
        <f>SUM('Մ. Մարտիրոսյան:է. Մկրտչյան'!J50)</f>
        <v>0</v>
      </c>
      <c r="K50" s="112">
        <f>SUM('Մ. Մարտիրոսյան:է. Մկրտչյան'!K50)</f>
        <v>0</v>
      </c>
      <c r="L50" s="112">
        <f>SUM('Մ. Մարտիրոսյան:է. Մկրտչյան'!L50)</f>
        <v>0</v>
      </c>
      <c r="M50" s="112">
        <f>SUM('Մ. Մարտիրոսյան:է. Մկրտչյան'!M50)</f>
        <v>0</v>
      </c>
      <c r="N50" s="112">
        <f>SUM('Մ. Մարտիրոսյան:է. Մկրտչյան'!N50)</f>
        <v>0</v>
      </c>
      <c r="O50" s="112">
        <f>SUM('Մ. Մարտիրոսյան:է. Մկրտչյան'!O50)</f>
        <v>0</v>
      </c>
      <c r="P50" s="112">
        <f>SUM('Մ. Մարտիրոսյան:է. Մկրտչյան'!P50)</f>
        <v>0</v>
      </c>
      <c r="Q50" s="112">
        <f>SUM('Մ. Մարտիրոսյան:է. Մկրտչյան'!Q50)</f>
        <v>0</v>
      </c>
      <c r="R50" s="112">
        <f>SUM('Մ. Մարտիրոսյան:է. Մկրտչյան'!R50)</f>
        <v>0</v>
      </c>
      <c r="S50" s="112">
        <f>SUM('Մ. Մարտիրոսյան:է. Մկրտչյան'!S50)</f>
        <v>0</v>
      </c>
      <c r="T50" s="112">
        <f>SUM('Մ. Մարտիրոսյան:է. Մկրտչյան'!T50)</f>
        <v>0</v>
      </c>
    </row>
    <row r="51" spans="1:20" s="120" customFormat="1" ht="39.75" customHeight="1">
      <c r="A51" s="99">
        <v>7</v>
      </c>
      <c r="B51" s="152" t="s">
        <v>55</v>
      </c>
      <c r="C51" s="153"/>
      <c r="D51" s="112">
        <f>SUM('Մ. Մարտիրոսյան:է. Մկրտչյան'!D51)</f>
        <v>4</v>
      </c>
      <c r="E51" s="112">
        <f>SUM('Մ. Մարտիրոսյան:է. Մկրտչյան'!E51)</f>
        <v>26</v>
      </c>
      <c r="F51" s="112">
        <f>SUM('Մ. Մարտիրոսյան:է. Մկրտչյան'!F51)</f>
        <v>2</v>
      </c>
      <c r="G51" s="112">
        <f>SUM('Մ. Մարտիրոսյան:է. Մկրտչյան'!G51)</f>
        <v>6</v>
      </c>
      <c r="H51" s="112">
        <f>SUM('Մ. Մարտիրոսյան:է. Մկրտչյան'!H51)</f>
        <v>11</v>
      </c>
      <c r="I51" s="112">
        <f>SUM('Մ. Մարտիրոսյան:է. Մկրտչյան'!I51)</f>
        <v>0</v>
      </c>
      <c r="J51" s="112">
        <f>SUM('Մ. Մարտիրոսյան:է. Մկրտչյան'!J51)</f>
        <v>0</v>
      </c>
      <c r="K51" s="112">
        <f>SUM('Մ. Մարտիրոսյան:է. Մկրտչյան'!K51)</f>
        <v>0</v>
      </c>
      <c r="L51" s="112">
        <f>SUM('Մ. Մարտիրոսյան:է. Մկրտչյան'!L51)</f>
        <v>0</v>
      </c>
      <c r="M51" s="112">
        <f>SUM('Մ. Մարտիրոսյան:է. Մկրտչյան'!M51)</f>
        <v>17</v>
      </c>
      <c r="N51" s="112">
        <f>SUM('Մ. Մարտիրոսյան:է. Մկրտչյան'!N51)</f>
        <v>11</v>
      </c>
      <c r="O51" s="112">
        <f>SUM('Մ. Մարտիրոսյան:է. Մկրտչյան'!O51)</f>
        <v>0</v>
      </c>
      <c r="P51" s="112">
        <f>SUM('Մ. Մարտիրոսյան:է. Մկրտչյան'!P51)</f>
        <v>6</v>
      </c>
      <c r="Q51" s="112">
        <f>SUM('Մ. Մարտիրոսյան:է. Մկրտչյան'!Q51)</f>
        <v>6</v>
      </c>
      <c r="R51" s="112">
        <f>SUM('Մ. Մարտիրոսյան:է. Մկրտչյան'!R51)</f>
        <v>0</v>
      </c>
      <c r="S51" s="112">
        <f>SUM('Մ. Մարտիրոսյան:է. Մկրտչյան'!S51)</f>
        <v>0</v>
      </c>
      <c r="T51" s="112">
        <f>SUM('Մ. Մարտիրոսյան:է. Մկրտչյան'!T51)</f>
        <v>0</v>
      </c>
    </row>
    <row r="52" spans="1:20" s="120" customFormat="1" ht="39.75" customHeight="1">
      <c r="A52" s="99">
        <v>8</v>
      </c>
      <c r="B52" s="152" t="s">
        <v>56</v>
      </c>
      <c r="C52" s="153"/>
      <c r="D52" s="112">
        <f>SUM('Մ. Մարտիրոսյան:է. Մկրտչյան'!D52)</f>
        <v>116</v>
      </c>
      <c r="E52" s="112">
        <f>SUM('Մ. Մարտիրոսյան:է. Մկրտչյան'!E52)</f>
        <v>968</v>
      </c>
      <c r="F52" s="112">
        <f>SUM('Մ. Մարտիրոսյան:է. Մկրտչյան'!F52)</f>
        <v>17</v>
      </c>
      <c r="G52" s="112">
        <f>SUM('Մ. Մարտիրոսյան:է. Մկրտչյան'!G52)</f>
        <v>260</v>
      </c>
      <c r="H52" s="112">
        <f>SUM('Մ. Մարտիրոսյան:է. Մկրտչյան'!H52)</f>
        <v>623</v>
      </c>
      <c r="I52" s="112">
        <f>SUM('Մ. Մարտիրոսյան:է. Մկրտչյան'!I52)</f>
        <v>8</v>
      </c>
      <c r="J52" s="112">
        <f>SUM('Մ. Մարտիրոսյան:է. Մկրտչյան'!J52)</f>
        <v>6</v>
      </c>
      <c r="K52" s="112">
        <f>SUM('Մ. Մարտիրոսյան:է. Մկրտչյան'!K52)</f>
        <v>58</v>
      </c>
      <c r="L52" s="112">
        <f>SUM('Մ. Մարտիրոսյան:է. Մկրտչյան'!L52)</f>
        <v>11</v>
      </c>
      <c r="M52" s="112">
        <f>SUM('Մ. Մարտիրոսյան:է. Մկրտչյան'!M52)</f>
        <v>966</v>
      </c>
      <c r="N52" s="112">
        <f>SUM('Մ. Մարտիրոսյան:է. Մկրտչյան'!N52)</f>
        <v>96</v>
      </c>
      <c r="O52" s="112">
        <f>SUM('Մ. Մարտիրոսյան:է. Մկրտչյան'!O52)</f>
        <v>8</v>
      </c>
      <c r="P52" s="112">
        <f>SUM('Մ. Մարտիրոսյան:է. Մկրտչյան'!P52)</f>
        <v>58</v>
      </c>
      <c r="Q52" s="112">
        <f>SUM('Մ. Մարտիրոսյան:է. Մկրտչյան'!Q52)</f>
        <v>66</v>
      </c>
      <c r="R52" s="112">
        <f>SUM('Մ. Մարտիրոսյան:է. Մկրտչյան'!R52)</f>
        <v>3</v>
      </c>
      <c r="S52" s="112">
        <f>SUM('Մ. Մարտիրոսյան:է. Մկրտչյան'!S52)</f>
        <v>4</v>
      </c>
      <c r="T52" s="112">
        <f>SUM('Մ. Մարտիրոսյան:է. Մկրտչյան'!T52)</f>
        <v>10</v>
      </c>
    </row>
    <row r="53" spans="1:20" s="120" customFormat="1" ht="42" customHeight="1">
      <c r="A53" s="99">
        <v>9</v>
      </c>
      <c r="B53" s="152" t="s">
        <v>57</v>
      </c>
      <c r="C53" s="153"/>
      <c r="D53" s="112">
        <f>SUM('Մ. Մարտիրոսյան:է. Մկրտչյան'!D53)</f>
        <v>16</v>
      </c>
      <c r="E53" s="112">
        <f>SUM('Մ. Մարտիրոսյան:է. Մկրտչյան'!E53)</f>
        <v>19</v>
      </c>
      <c r="F53" s="112">
        <f>SUM('Մ. Մարտիրոսյան:է. Մկրտչյան'!F53)</f>
        <v>1</v>
      </c>
      <c r="G53" s="112">
        <f>SUM('Մ. Մարտիրոսյան:է. Մկրտչյան'!G53)</f>
        <v>6</v>
      </c>
      <c r="H53" s="112">
        <f>SUM('Մ. Մարտիրոսյան:է. Մկրտչյան'!H53)</f>
        <v>10</v>
      </c>
      <c r="I53" s="112">
        <f>SUM('Մ. Մարտիրոսյան:է. Մկրտչյան'!I53)</f>
        <v>0</v>
      </c>
      <c r="J53" s="112">
        <f>SUM('Մ. Մարտիրոսյան:է. Մկրտչյան'!J53)</f>
        <v>0</v>
      </c>
      <c r="K53" s="112">
        <f>SUM('Մ. Մարտիրոսյան:է. Մկրտչյան'!K53)</f>
        <v>0</v>
      </c>
      <c r="L53" s="112">
        <f>SUM('Մ. Մարտիրոսյան:է. Մկրտչյան'!L53)</f>
        <v>0</v>
      </c>
      <c r="M53" s="112">
        <f>SUM('Մ. Մարտիրոսյան:է. Մկրտչյան'!M53)</f>
        <v>16</v>
      </c>
      <c r="N53" s="112">
        <f>SUM('Մ. Մարտիրոսյան:է. Մկրտչյան'!N53)</f>
        <v>16</v>
      </c>
      <c r="O53" s="112">
        <f>SUM('Մ. Մարտիրոսյան:է. Մկրտչյան'!O53)</f>
        <v>0</v>
      </c>
      <c r="P53" s="112">
        <f>SUM('Մ. Մարտիրոսյան:է. Մկրտչյան'!P53)</f>
        <v>0</v>
      </c>
      <c r="Q53" s="112">
        <f>SUM('Մ. Մարտիրոսյան:է. Մկրտչյան'!Q53)</f>
        <v>0</v>
      </c>
      <c r="R53" s="112">
        <f>SUM('Մ. Մարտիրոսյան:է. Մկրտչյան'!R53)</f>
        <v>0</v>
      </c>
      <c r="S53" s="112">
        <f>SUM('Մ. Մարտիրոսյան:է. Մկրտչյան'!S53)</f>
        <v>0</v>
      </c>
      <c r="T53" s="112">
        <f>SUM('Մ. Մարտիրոսյան:է. Մկրտչյան'!T53)</f>
        <v>0</v>
      </c>
    </row>
    <row r="54" spans="1:20" s="120" customFormat="1" ht="45" customHeight="1">
      <c r="A54" s="180" t="s">
        <v>64</v>
      </c>
      <c r="B54" s="181"/>
      <c r="C54" s="182"/>
      <c r="D54" s="112">
        <f>D44+D42+D29+D21+D12+D6</f>
        <v>357</v>
      </c>
      <c r="E54" s="112">
        <f>E44+E42+E29+E21+E12+E6</f>
        <v>13189</v>
      </c>
      <c r="F54" s="112">
        <f>F44+F42+F29+F21+F12+F6</f>
        <v>88</v>
      </c>
      <c r="G54" s="112">
        <f>G44+G42+G29+G21+G12+G6</f>
        <v>2137</v>
      </c>
      <c r="H54" s="112">
        <f t="shared" ref="H54:T54" si="5">H44+H42+H29+H21+H12+H6</f>
        <v>9213</v>
      </c>
      <c r="I54" s="112">
        <f t="shared" si="5"/>
        <v>609</v>
      </c>
      <c r="J54" s="112">
        <f t="shared" si="5"/>
        <v>10</v>
      </c>
      <c r="K54" s="112">
        <f t="shared" si="5"/>
        <v>978</v>
      </c>
      <c r="L54" s="112">
        <f t="shared" si="5"/>
        <v>37</v>
      </c>
      <c r="M54" s="112">
        <f t="shared" si="5"/>
        <v>12985</v>
      </c>
      <c r="N54" s="112">
        <f>N44+N42+N29+N21+N12+N6</f>
        <v>445</v>
      </c>
      <c r="O54" s="112">
        <f t="shared" si="5"/>
        <v>115</v>
      </c>
      <c r="P54" s="112">
        <f t="shared" si="5"/>
        <v>1149</v>
      </c>
      <c r="Q54" s="112">
        <f t="shared" si="5"/>
        <v>1264</v>
      </c>
      <c r="R54" s="112">
        <f t="shared" si="5"/>
        <v>31</v>
      </c>
      <c r="S54" s="112">
        <f t="shared" si="5"/>
        <v>63</v>
      </c>
      <c r="T54" s="112">
        <f t="shared" si="5"/>
        <v>289</v>
      </c>
    </row>
    <row r="57" spans="1:20">
      <c r="O57" s="125"/>
    </row>
    <row r="60" spans="1:20" ht="68.25" customHeight="1">
      <c r="B60" s="178" t="s">
        <v>162</v>
      </c>
      <c r="C60" s="179"/>
      <c r="D60" s="179"/>
      <c r="E60" s="179"/>
    </row>
    <row r="61" spans="1:20" ht="20.25" customHeight="1">
      <c r="B61" s="17"/>
      <c r="C61" s="17"/>
    </row>
    <row r="62" spans="1:20" ht="20.25" customHeight="1">
      <c r="D62" s="17"/>
    </row>
    <row r="63" spans="1:20" ht="20.25" customHeight="1">
      <c r="B63" s="17"/>
      <c r="C63" s="17"/>
      <c r="D63" s="17"/>
    </row>
  </sheetData>
  <mergeCells count="64">
    <mergeCell ref="B60:E60"/>
    <mergeCell ref="B50:C50"/>
    <mergeCell ref="B51:C51"/>
    <mergeCell ref="B52:C52"/>
    <mergeCell ref="B53:C53"/>
    <mergeCell ref="A54:C54"/>
    <mergeCell ref="B49:C49"/>
    <mergeCell ref="B38:C38"/>
    <mergeCell ref="B39:C39"/>
    <mergeCell ref="B40:C40"/>
    <mergeCell ref="B41:C41"/>
    <mergeCell ref="A42:C42"/>
    <mergeCell ref="B43:C43"/>
    <mergeCell ref="A44:C44"/>
    <mergeCell ref="B45:C45"/>
    <mergeCell ref="B46:C46"/>
    <mergeCell ref="B47:C47"/>
    <mergeCell ref="B48:C48"/>
    <mergeCell ref="B37:C37"/>
    <mergeCell ref="B26:C26"/>
    <mergeCell ref="B27:C27"/>
    <mergeCell ref="B28:C28"/>
    <mergeCell ref="A29:C29"/>
    <mergeCell ref="B30:C30"/>
    <mergeCell ref="B31:C31"/>
    <mergeCell ref="B32:C32"/>
    <mergeCell ref="B33:C33"/>
    <mergeCell ref="B34:C34"/>
    <mergeCell ref="B35:C35"/>
    <mergeCell ref="B36:C36"/>
    <mergeCell ref="B25:C25"/>
    <mergeCell ref="B14:C14"/>
    <mergeCell ref="B15:C15"/>
    <mergeCell ref="B16:C16"/>
    <mergeCell ref="B17:C17"/>
    <mergeCell ref="B18:C18"/>
    <mergeCell ref="B19:C19"/>
    <mergeCell ref="B20:C20"/>
    <mergeCell ref="A21:C21"/>
    <mergeCell ref="B22:C22"/>
    <mergeCell ref="B23:C23"/>
    <mergeCell ref="B24:C24"/>
    <mergeCell ref="B13:C13"/>
    <mergeCell ref="O3:P3"/>
    <mergeCell ref="Q3:Q4"/>
    <mergeCell ref="R3:S3"/>
    <mergeCell ref="T3:T4"/>
    <mergeCell ref="A6:C6"/>
    <mergeCell ref="B7:C7"/>
    <mergeCell ref="B8:C8"/>
    <mergeCell ref="B9:C9"/>
    <mergeCell ref="B10:C10"/>
    <mergeCell ref="B11:C11"/>
    <mergeCell ref="A12:C12"/>
    <mergeCell ref="A1:B1"/>
    <mergeCell ref="D1:P1"/>
    <mergeCell ref="Q1:T1"/>
    <mergeCell ref="A2:T2"/>
    <mergeCell ref="A3:C4"/>
    <mergeCell ref="D3:D4"/>
    <mergeCell ref="E3:E4"/>
    <mergeCell ref="F3:F4"/>
    <mergeCell ref="G3:M3"/>
    <mergeCell ref="N3:N4"/>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56"/>
  <sheetViews>
    <sheetView zoomScale="85" zoomScaleNormal="85" workbookViewId="0">
      <selection activeCell="F55" sqref="F55"/>
    </sheetView>
  </sheetViews>
  <sheetFormatPr defaultRowHeight="15"/>
  <cols>
    <col min="1" max="2" width="9.140625" style="17" customWidth="1"/>
    <col min="3" max="3" width="44.28515625" style="17" customWidth="1"/>
    <col min="4" max="4" width="12" style="17" customWidth="1"/>
    <col min="5" max="6" width="8.42578125" style="17" customWidth="1"/>
    <col min="7" max="7" width="7.8554687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6" width="14.140625" style="17" customWidth="1"/>
    <col min="17" max="17" width="8.42578125" style="17" customWidth="1"/>
    <col min="18" max="18" width="9.140625" style="17" customWidth="1"/>
    <col min="19" max="20" width="13.28515625" style="17" customWidth="1"/>
    <col min="21" max="22" width="9.140625" style="17" customWidth="1"/>
    <col min="23" max="16384" width="9.140625" style="17"/>
  </cols>
  <sheetData>
    <row r="1" spans="1:20" ht="94.5" customHeight="1">
      <c r="A1" s="213"/>
      <c r="B1" s="214"/>
      <c r="C1" s="20" t="s">
        <v>141</v>
      </c>
      <c r="D1" s="215"/>
      <c r="E1" s="214"/>
      <c r="F1" s="214"/>
      <c r="G1" s="214"/>
      <c r="H1" s="214"/>
      <c r="I1" s="214"/>
      <c r="J1" s="214"/>
      <c r="K1" s="214"/>
      <c r="L1" s="214"/>
      <c r="M1" s="214"/>
      <c r="N1" s="214"/>
      <c r="O1" s="214"/>
      <c r="P1" s="214"/>
      <c r="Q1" s="213" t="s">
        <v>62</v>
      </c>
      <c r="R1" s="214"/>
      <c r="S1" s="214"/>
      <c r="T1" s="214"/>
    </row>
    <row r="2" spans="1:20" s="25" customFormat="1" ht="114.75" customHeight="1">
      <c r="A2" s="216" t="s">
        <v>104</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54" t="s">
        <v>0</v>
      </c>
      <c r="E3" s="254" t="s">
        <v>1</v>
      </c>
      <c r="F3" s="254" t="s">
        <v>61</v>
      </c>
      <c r="G3" s="255" t="s">
        <v>2</v>
      </c>
      <c r="H3" s="255"/>
      <c r="I3" s="255"/>
      <c r="J3" s="255"/>
      <c r="K3" s="255"/>
      <c r="L3" s="255"/>
      <c r="M3" s="255"/>
      <c r="N3" s="256" t="s">
        <v>11</v>
      </c>
      <c r="O3" s="257" t="s">
        <v>12</v>
      </c>
      <c r="P3" s="236"/>
      <c r="Q3" s="237" t="s">
        <v>8</v>
      </c>
      <c r="R3" s="257" t="s">
        <v>13</v>
      </c>
      <c r="S3" s="236"/>
      <c r="T3" s="239" t="s">
        <v>14</v>
      </c>
    </row>
    <row r="4" spans="1:20" s="25" customFormat="1" ht="141.75" customHeight="1">
      <c r="A4" s="221"/>
      <c r="B4" s="222"/>
      <c r="C4" s="222"/>
      <c r="D4" s="254"/>
      <c r="E4" s="254"/>
      <c r="F4" s="231"/>
      <c r="G4" s="7" t="s">
        <v>3</v>
      </c>
      <c r="H4" s="8" t="s">
        <v>4</v>
      </c>
      <c r="I4" s="8" t="s">
        <v>5</v>
      </c>
      <c r="J4" s="8" t="s">
        <v>6</v>
      </c>
      <c r="K4" s="8" t="s">
        <v>60</v>
      </c>
      <c r="L4" s="8" t="s">
        <v>7</v>
      </c>
      <c r="M4" s="8" t="s">
        <v>8</v>
      </c>
      <c r="N4" s="234"/>
      <c r="O4" s="39" t="s">
        <v>9</v>
      </c>
      <c r="P4" s="39" t="s">
        <v>10</v>
      </c>
      <c r="Q4" s="238"/>
      <c r="R4" s="39" t="s">
        <v>9</v>
      </c>
      <c r="S4" s="39" t="s">
        <v>10</v>
      </c>
      <c r="T4" s="240"/>
    </row>
    <row r="5" spans="1:20" s="25" customFormat="1" ht="41.25" customHeight="1">
      <c r="A5" s="1"/>
      <c r="B5" s="2"/>
      <c r="C5" s="2"/>
      <c r="D5" s="42">
        <v>1</v>
      </c>
      <c r="E5" s="42">
        <v>2</v>
      </c>
      <c r="F5" s="42">
        <v>3</v>
      </c>
      <c r="G5" s="42">
        <v>4</v>
      </c>
      <c r="H5" s="42">
        <v>5</v>
      </c>
      <c r="I5" s="42">
        <v>6</v>
      </c>
      <c r="J5" s="42">
        <v>7</v>
      </c>
      <c r="K5" s="42">
        <v>8</v>
      </c>
      <c r="L5" s="42">
        <v>9</v>
      </c>
      <c r="M5" s="42">
        <v>10</v>
      </c>
      <c r="N5" s="42">
        <v>11</v>
      </c>
      <c r="O5" s="42">
        <v>12</v>
      </c>
      <c r="P5" s="42">
        <v>13</v>
      </c>
      <c r="Q5" s="42">
        <v>14</v>
      </c>
      <c r="R5" s="42">
        <v>15</v>
      </c>
      <c r="S5" s="42">
        <v>16</v>
      </c>
      <c r="T5" s="42">
        <v>17</v>
      </c>
    </row>
    <row r="6" spans="1:20" s="25" customFormat="1" ht="53.25" customHeight="1">
      <c r="A6" s="258" t="s">
        <v>15</v>
      </c>
      <c r="B6" s="259"/>
      <c r="C6" s="260"/>
      <c r="D6" s="21">
        <f>SUM(D7:D11)</f>
        <v>0</v>
      </c>
      <c r="E6" s="21">
        <f t="shared" ref="E6:T6" si="0">SUM(E7:E11)</f>
        <v>56</v>
      </c>
      <c r="F6" s="21">
        <f t="shared" si="0"/>
        <v>12</v>
      </c>
      <c r="G6" s="21">
        <f t="shared" si="0"/>
        <v>6</v>
      </c>
      <c r="H6" s="21">
        <f t="shared" si="0"/>
        <v>16</v>
      </c>
      <c r="I6" s="21">
        <f t="shared" si="0"/>
        <v>17</v>
      </c>
      <c r="J6" s="21">
        <f t="shared" si="0"/>
        <v>0</v>
      </c>
      <c r="K6" s="21">
        <f t="shared" si="0"/>
        <v>2</v>
      </c>
      <c r="L6" s="21">
        <f t="shared" si="0"/>
        <v>1</v>
      </c>
      <c r="M6" s="21">
        <f t="shared" si="0"/>
        <v>42</v>
      </c>
      <c r="N6" s="21">
        <f t="shared" si="0"/>
        <v>1</v>
      </c>
      <c r="O6" s="21">
        <f t="shared" si="0"/>
        <v>1</v>
      </c>
      <c r="P6" s="21">
        <f t="shared" si="0"/>
        <v>16</v>
      </c>
      <c r="Q6" s="21">
        <f t="shared" si="0"/>
        <v>17</v>
      </c>
      <c r="R6" s="21">
        <f t="shared" si="0"/>
        <v>1</v>
      </c>
      <c r="S6" s="21">
        <f t="shared" si="0"/>
        <v>1</v>
      </c>
      <c r="T6" s="21">
        <f t="shared" si="0"/>
        <v>5</v>
      </c>
    </row>
    <row r="7" spans="1:20" s="25" customFormat="1" ht="46.5" customHeight="1">
      <c r="A7" s="3">
        <v>1</v>
      </c>
      <c r="B7" s="261" t="s">
        <v>16</v>
      </c>
      <c r="C7" s="262"/>
      <c r="D7" s="18">
        <v>0</v>
      </c>
      <c r="E7" s="18">
        <v>27</v>
      </c>
      <c r="F7" s="18">
        <v>11</v>
      </c>
      <c r="G7" s="18">
        <v>4</v>
      </c>
      <c r="H7" s="18">
        <v>5</v>
      </c>
      <c r="I7" s="18">
        <v>6</v>
      </c>
      <c r="J7" s="18"/>
      <c r="K7" s="18"/>
      <c r="L7" s="18"/>
      <c r="M7" s="18">
        <v>15</v>
      </c>
      <c r="N7" s="18"/>
      <c r="O7" s="18">
        <v>1</v>
      </c>
      <c r="P7" s="18">
        <v>7</v>
      </c>
      <c r="Q7" s="18">
        <v>8</v>
      </c>
      <c r="R7" s="18">
        <v>1</v>
      </c>
      <c r="S7" s="18"/>
      <c r="T7" s="18">
        <v>2</v>
      </c>
    </row>
    <row r="8" spans="1:20" s="25" customFormat="1" ht="42" customHeight="1">
      <c r="A8" s="3">
        <v>2</v>
      </c>
      <c r="B8" s="261" t="s">
        <v>63</v>
      </c>
      <c r="C8" s="262"/>
      <c r="D8" s="18"/>
      <c r="E8" s="18">
        <v>25</v>
      </c>
      <c r="F8" s="18">
        <v>1</v>
      </c>
      <c r="G8" s="18">
        <v>2</v>
      </c>
      <c r="H8" s="18">
        <v>9</v>
      </c>
      <c r="I8" s="18">
        <v>10</v>
      </c>
      <c r="J8" s="18"/>
      <c r="K8" s="18">
        <v>2</v>
      </c>
      <c r="L8" s="18"/>
      <c r="M8" s="18">
        <v>23</v>
      </c>
      <c r="N8" s="18">
        <v>1</v>
      </c>
      <c r="O8" s="18"/>
      <c r="P8" s="18">
        <v>9</v>
      </c>
      <c r="Q8" s="18">
        <v>9</v>
      </c>
      <c r="R8" s="18"/>
      <c r="S8" s="18">
        <v>1</v>
      </c>
      <c r="T8" s="18">
        <v>3</v>
      </c>
    </row>
    <row r="9" spans="1:20" s="25" customFormat="1" ht="46.5" customHeight="1">
      <c r="A9" s="3">
        <v>3</v>
      </c>
      <c r="B9" s="261" t="s">
        <v>17</v>
      </c>
      <c r="C9" s="262"/>
      <c r="D9" s="18">
        <v>0</v>
      </c>
      <c r="E9" s="18">
        <v>3</v>
      </c>
      <c r="F9" s="18"/>
      <c r="G9" s="18"/>
      <c r="H9" s="18">
        <v>2</v>
      </c>
      <c r="I9" s="18">
        <v>1</v>
      </c>
      <c r="J9" s="18"/>
      <c r="K9" s="18"/>
      <c r="L9" s="18"/>
      <c r="M9" s="18">
        <v>3</v>
      </c>
      <c r="N9" s="18"/>
      <c r="O9" s="18"/>
      <c r="P9" s="18"/>
      <c r="Q9" s="18"/>
      <c r="R9" s="18"/>
      <c r="S9" s="18"/>
      <c r="T9" s="18"/>
    </row>
    <row r="10" spans="1:20" s="25" customFormat="1" ht="46.5" customHeight="1">
      <c r="A10" s="4">
        <v>4</v>
      </c>
      <c r="B10" s="261" t="s">
        <v>59</v>
      </c>
      <c r="C10" s="209"/>
      <c r="D10" s="18">
        <v>0</v>
      </c>
      <c r="E10" s="18"/>
      <c r="F10" s="18"/>
      <c r="G10" s="18"/>
      <c r="H10" s="18"/>
      <c r="I10" s="18"/>
      <c r="J10" s="18"/>
      <c r="K10" s="18"/>
      <c r="L10" s="18"/>
      <c r="M10" s="18"/>
      <c r="N10" s="18"/>
      <c r="O10" s="18"/>
      <c r="P10" s="18"/>
      <c r="Q10" s="18"/>
      <c r="R10" s="18"/>
      <c r="S10" s="18"/>
      <c r="T10" s="18"/>
    </row>
    <row r="11" spans="1:20" s="25" customFormat="1" ht="41.25" customHeight="1">
      <c r="A11" s="4">
        <v>5</v>
      </c>
      <c r="B11" s="210" t="s">
        <v>58</v>
      </c>
      <c r="C11" s="211"/>
      <c r="D11" s="18">
        <v>0</v>
      </c>
      <c r="E11" s="18">
        <v>1</v>
      </c>
      <c r="F11" s="18"/>
      <c r="G11" s="18"/>
      <c r="H11" s="18"/>
      <c r="I11" s="18"/>
      <c r="J11" s="18"/>
      <c r="K11" s="18"/>
      <c r="L11" s="18">
        <v>1</v>
      </c>
      <c r="M11" s="18">
        <v>1</v>
      </c>
      <c r="N11" s="18"/>
      <c r="O11" s="18"/>
      <c r="P11" s="18"/>
      <c r="Q11" s="18"/>
      <c r="R11" s="18"/>
      <c r="S11" s="18"/>
      <c r="T11" s="18"/>
    </row>
    <row r="12" spans="1:20" s="25" customFormat="1" ht="63" customHeight="1">
      <c r="A12" s="258" t="s">
        <v>18</v>
      </c>
      <c r="B12" s="212"/>
      <c r="C12" s="212"/>
      <c r="D12" s="21">
        <f>SUM(D13:D17)</f>
        <v>0</v>
      </c>
      <c r="E12" s="21">
        <f t="shared" ref="E12:T12" si="1">SUM(E13:E17)</f>
        <v>2</v>
      </c>
      <c r="F12" s="21">
        <f t="shared" si="1"/>
        <v>0</v>
      </c>
      <c r="G12" s="21">
        <f t="shared" si="1"/>
        <v>0</v>
      </c>
      <c r="H12" s="21">
        <f t="shared" si="1"/>
        <v>2</v>
      </c>
      <c r="I12" s="21">
        <f t="shared" si="1"/>
        <v>0</v>
      </c>
      <c r="J12" s="21">
        <f t="shared" si="1"/>
        <v>0</v>
      </c>
      <c r="K12" s="21">
        <f t="shared" si="1"/>
        <v>0</v>
      </c>
      <c r="L12" s="21">
        <f t="shared" si="1"/>
        <v>0</v>
      </c>
      <c r="M12" s="21">
        <f t="shared" si="1"/>
        <v>2</v>
      </c>
      <c r="N12" s="21">
        <f t="shared" si="1"/>
        <v>0</v>
      </c>
      <c r="O12" s="21">
        <f t="shared" si="1"/>
        <v>0</v>
      </c>
      <c r="P12" s="21">
        <f t="shared" si="1"/>
        <v>0</v>
      </c>
      <c r="Q12" s="21">
        <f t="shared" si="1"/>
        <v>0</v>
      </c>
      <c r="R12" s="21">
        <f t="shared" si="1"/>
        <v>0</v>
      </c>
      <c r="S12" s="21">
        <f t="shared" si="1"/>
        <v>0</v>
      </c>
      <c r="T12" s="21">
        <f t="shared" si="1"/>
        <v>0</v>
      </c>
    </row>
    <row r="13" spans="1:20" s="25" customFormat="1" ht="47.25" customHeight="1">
      <c r="A13" s="3">
        <v>1</v>
      </c>
      <c r="B13" s="245" t="s">
        <v>19</v>
      </c>
      <c r="C13" s="246"/>
      <c r="D13" s="18">
        <v>0</v>
      </c>
      <c r="E13" s="18">
        <v>1</v>
      </c>
      <c r="F13" s="18"/>
      <c r="G13" s="18"/>
      <c r="H13" s="18">
        <v>1</v>
      </c>
      <c r="I13" s="18"/>
      <c r="J13" s="18"/>
      <c r="K13" s="18"/>
      <c r="L13" s="18"/>
      <c r="M13" s="18">
        <v>1</v>
      </c>
      <c r="N13" s="18"/>
      <c r="O13" s="18"/>
      <c r="P13" s="18"/>
      <c r="Q13" s="18"/>
      <c r="R13" s="18">
        <v>0</v>
      </c>
      <c r="S13" s="18">
        <v>0</v>
      </c>
      <c r="T13" s="18"/>
    </row>
    <row r="14" spans="1:20" s="25" customFormat="1" ht="54" customHeight="1">
      <c r="A14" s="3">
        <v>2</v>
      </c>
      <c r="B14" s="245" t="s">
        <v>20</v>
      </c>
      <c r="C14" s="246"/>
      <c r="D14" s="18">
        <v>0</v>
      </c>
      <c r="E14" s="18">
        <v>1</v>
      </c>
      <c r="F14" s="18"/>
      <c r="G14" s="18"/>
      <c r="H14" s="18">
        <v>1</v>
      </c>
      <c r="I14" s="18"/>
      <c r="J14" s="18"/>
      <c r="K14" s="18"/>
      <c r="L14" s="18"/>
      <c r="M14" s="18">
        <v>1</v>
      </c>
      <c r="N14" s="18"/>
      <c r="O14" s="18"/>
      <c r="P14" s="18"/>
      <c r="Q14" s="18"/>
      <c r="R14" s="18"/>
      <c r="S14" s="18"/>
      <c r="T14" s="18"/>
    </row>
    <row r="15" spans="1:20" s="25" customFormat="1" ht="42" customHeight="1">
      <c r="A15" s="5">
        <v>3</v>
      </c>
      <c r="B15" s="245" t="s">
        <v>21</v>
      </c>
      <c r="C15" s="246"/>
      <c r="D15" s="18">
        <v>0</v>
      </c>
      <c r="E15" s="18">
        <v>0</v>
      </c>
      <c r="F15" s="18">
        <v>0</v>
      </c>
      <c r="G15" s="18">
        <v>0</v>
      </c>
      <c r="H15" s="18">
        <v>0</v>
      </c>
      <c r="I15" s="18">
        <v>0</v>
      </c>
      <c r="J15" s="18">
        <v>0</v>
      </c>
      <c r="K15" s="18">
        <v>0</v>
      </c>
      <c r="L15" s="18">
        <v>0</v>
      </c>
      <c r="M15" s="18">
        <v>0</v>
      </c>
      <c r="N15" s="18">
        <v>0</v>
      </c>
      <c r="O15" s="18">
        <v>0</v>
      </c>
      <c r="P15" s="18">
        <v>0</v>
      </c>
      <c r="Q15" s="18">
        <v>0</v>
      </c>
      <c r="R15" s="18">
        <v>0</v>
      </c>
      <c r="S15" s="18">
        <v>0</v>
      </c>
      <c r="T15" s="18">
        <v>0</v>
      </c>
    </row>
    <row r="16" spans="1:20" s="25" customFormat="1" ht="57" customHeight="1">
      <c r="A16" s="3">
        <v>4</v>
      </c>
      <c r="B16" s="245" t="s">
        <v>22</v>
      </c>
      <c r="C16" s="246"/>
      <c r="D16" s="18">
        <v>0</v>
      </c>
      <c r="E16" s="18">
        <v>0</v>
      </c>
      <c r="F16" s="18">
        <v>0</v>
      </c>
      <c r="G16" s="18">
        <v>0</v>
      </c>
      <c r="H16" s="18">
        <v>0</v>
      </c>
      <c r="I16" s="18">
        <v>0</v>
      </c>
      <c r="J16" s="18">
        <v>0</v>
      </c>
      <c r="K16" s="18">
        <v>0</v>
      </c>
      <c r="L16" s="18">
        <v>0</v>
      </c>
      <c r="M16" s="18">
        <v>0</v>
      </c>
      <c r="N16" s="18">
        <v>0</v>
      </c>
      <c r="O16" s="18">
        <v>0</v>
      </c>
      <c r="P16" s="18">
        <v>0</v>
      </c>
      <c r="Q16" s="18">
        <v>0</v>
      </c>
      <c r="R16" s="18">
        <v>0</v>
      </c>
      <c r="S16" s="18">
        <v>0</v>
      </c>
      <c r="T16" s="18">
        <v>0</v>
      </c>
    </row>
    <row r="17" spans="1:58" s="25" customFormat="1" ht="38.25" customHeight="1">
      <c r="A17" s="3">
        <v>5</v>
      </c>
      <c r="B17" s="245" t="s">
        <v>23</v>
      </c>
      <c r="C17" s="246"/>
      <c r="D17" s="18">
        <v>0</v>
      </c>
      <c r="E17" s="18">
        <v>0</v>
      </c>
      <c r="F17" s="18">
        <v>0</v>
      </c>
      <c r="G17" s="18">
        <v>0</v>
      </c>
      <c r="H17" s="18">
        <v>0</v>
      </c>
      <c r="I17" s="18">
        <v>0</v>
      </c>
      <c r="J17" s="18">
        <v>0</v>
      </c>
      <c r="K17" s="18">
        <v>0</v>
      </c>
      <c r="L17" s="18">
        <v>0</v>
      </c>
      <c r="M17" s="18">
        <v>0</v>
      </c>
      <c r="N17" s="18">
        <v>0</v>
      </c>
      <c r="O17" s="18">
        <v>0</v>
      </c>
      <c r="P17" s="18">
        <v>0</v>
      </c>
      <c r="Q17" s="18">
        <v>0</v>
      </c>
      <c r="R17" s="18">
        <v>0</v>
      </c>
      <c r="S17" s="18">
        <v>0</v>
      </c>
      <c r="T17" s="18">
        <v>0</v>
      </c>
    </row>
    <row r="18" spans="1:58" s="25" customFormat="1" ht="47.25" customHeight="1">
      <c r="A18" s="5">
        <v>6</v>
      </c>
      <c r="B18" s="245" t="s">
        <v>24</v>
      </c>
      <c r="C18" s="246"/>
      <c r="D18" s="18">
        <v>0</v>
      </c>
      <c r="E18" s="18">
        <v>0</v>
      </c>
      <c r="F18" s="18">
        <v>0</v>
      </c>
      <c r="G18" s="18">
        <v>0</v>
      </c>
      <c r="H18" s="18">
        <v>0</v>
      </c>
      <c r="I18" s="18">
        <v>0</v>
      </c>
      <c r="J18" s="18">
        <v>0</v>
      </c>
      <c r="K18" s="18">
        <v>0</v>
      </c>
      <c r="L18" s="18">
        <v>0</v>
      </c>
      <c r="M18" s="18">
        <v>0</v>
      </c>
      <c r="N18" s="18">
        <v>0</v>
      </c>
      <c r="O18" s="18">
        <v>0</v>
      </c>
      <c r="P18" s="18">
        <v>0</v>
      </c>
      <c r="Q18" s="18">
        <v>0</v>
      </c>
      <c r="R18" s="18">
        <v>0</v>
      </c>
      <c r="S18" s="18">
        <v>0</v>
      </c>
      <c r="T18" s="18">
        <v>0</v>
      </c>
    </row>
    <row r="19" spans="1:58" s="25" customFormat="1" ht="44.25" customHeight="1">
      <c r="A19" s="3">
        <v>7</v>
      </c>
      <c r="B19" s="245" t="s">
        <v>25</v>
      </c>
      <c r="C19" s="246"/>
      <c r="D19" s="18">
        <v>0</v>
      </c>
      <c r="E19" s="18">
        <v>0</v>
      </c>
      <c r="F19" s="18">
        <v>0</v>
      </c>
      <c r="G19" s="18">
        <v>0</v>
      </c>
      <c r="H19" s="18">
        <v>0</v>
      </c>
      <c r="I19" s="18">
        <v>0</v>
      </c>
      <c r="J19" s="18">
        <v>0</v>
      </c>
      <c r="K19" s="18">
        <v>0</v>
      </c>
      <c r="L19" s="18">
        <v>0</v>
      </c>
      <c r="M19" s="18">
        <v>0</v>
      </c>
      <c r="N19" s="18">
        <v>0</v>
      </c>
      <c r="O19" s="18">
        <v>0</v>
      </c>
      <c r="P19" s="18">
        <v>0</v>
      </c>
      <c r="Q19" s="18">
        <v>0</v>
      </c>
      <c r="R19" s="18">
        <v>0</v>
      </c>
      <c r="S19" s="18">
        <v>0</v>
      </c>
      <c r="T19" s="18">
        <v>0</v>
      </c>
    </row>
    <row r="20" spans="1:58" s="25" customFormat="1" ht="45.75" customHeight="1">
      <c r="A20" s="3">
        <v>8</v>
      </c>
      <c r="B20" s="245" t="s">
        <v>26</v>
      </c>
      <c r="C20" s="246"/>
      <c r="D20" s="18">
        <v>0</v>
      </c>
      <c r="E20" s="18">
        <v>0</v>
      </c>
      <c r="F20" s="18">
        <v>0</v>
      </c>
      <c r="G20" s="18">
        <v>0</v>
      </c>
      <c r="H20" s="18">
        <v>0</v>
      </c>
      <c r="I20" s="18">
        <v>0</v>
      </c>
      <c r="J20" s="18">
        <v>0</v>
      </c>
      <c r="K20" s="18">
        <v>0</v>
      </c>
      <c r="L20" s="18">
        <v>0</v>
      </c>
      <c r="M20" s="18">
        <v>0</v>
      </c>
      <c r="N20" s="18">
        <v>0</v>
      </c>
      <c r="O20" s="18">
        <v>0</v>
      </c>
      <c r="P20" s="18">
        <v>0</v>
      </c>
      <c r="Q20" s="18">
        <v>0</v>
      </c>
      <c r="R20" s="18">
        <v>0</v>
      </c>
      <c r="S20" s="18">
        <v>0</v>
      </c>
      <c r="T20" s="18">
        <v>0</v>
      </c>
    </row>
    <row r="21" spans="1:58" s="25" customFormat="1" ht="42" customHeight="1">
      <c r="A21" s="248" t="s">
        <v>27</v>
      </c>
      <c r="B21" s="248"/>
      <c r="C21" s="248"/>
      <c r="D21" s="21">
        <f>SUM(D22:D28)</f>
        <v>0</v>
      </c>
      <c r="E21" s="21">
        <f t="shared" ref="E21:T21" si="2">SUM(E22:E28)</f>
        <v>241</v>
      </c>
      <c r="F21" s="21">
        <f t="shared" si="2"/>
        <v>0</v>
      </c>
      <c r="G21" s="21">
        <f t="shared" si="2"/>
        <v>44</v>
      </c>
      <c r="H21" s="21">
        <f t="shared" si="2"/>
        <v>152</v>
      </c>
      <c r="I21" s="21">
        <f t="shared" si="2"/>
        <v>0</v>
      </c>
      <c r="J21" s="21">
        <f t="shared" si="2"/>
        <v>0</v>
      </c>
      <c r="K21" s="21">
        <f t="shared" si="2"/>
        <v>42</v>
      </c>
      <c r="L21" s="21">
        <f t="shared" si="2"/>
        <v>0</v>
      </c>
      <c r="M21" s="21">
        <f t="shared" si="2"/>
        <v>238</v>
      </c>
      <c r="N21" s="21">
        <f t="shared" si="2"/>
        <v>3</v>
      </c>
      <c r="O21" s="21">
        <f t="shared" si="2"/>
        <v>0</v>
      </c>
      <c r="P21" s="21">
        <f t="shared" si="2"/>
        <v>4</v>
      </c>
      <c r="Q21" s="21">
        <f t="shared" si="2"/>
        <v>4</v>
      </c>
      <c r="R21" s="21">
        <f t="shared" si="2"/>
        <v>0</v>
      </c>
      <c r="S21" s="21">
        <f t="shared" si="2"/>
        <v>0</v>
      </c>
      <c r="T21" s="21">
        <f t="shared" si="2"/>
        <v>1</v>
      </c>
    </row>
    <row r="22" spans="1:58" s="25" customFormat="1" ht="42" customHeight="1">
      <c r="A22" s="40">
        <v>1</v>
      </c>
      <c r="B22" s="252" t="s">
        <v>28</v>
      </c>
      <c r="C22" s="196"/>
      <c r="D22" s="18">
        <v>0</v>
      </c>
      <c r="E22" s="18">
        <v>54</v>
      </c>
      <c r="F22" s="18"/>
      <c r="G22" s="18">
        <v>11</v>
      </c>
      <c r="H22" s="18">
        <v>40</v>
      </c>
      <c r="I22" s="18"/>
      <c r="J22" s="18"/>
      <c r="K22" s="18">
        <v>1</v>
      </c>
      <c r="L22" s="18"/>
      <c r="M22" s="18">
        <v>52</v>
      </c>
      <c r="N22" s="18">
        <v>2</v>
      </c>
      <c r="O22" s="18"/>
      <c r="P22" s="18">
        <v>1</v>
      </c>
      <c r="Q22" s="18">
        <v>1</v>
      </c>
      <c r="R22" s="18"/>
      <c r="S22" s="18"/>
      <c r="T22" s="18"/>
    </row>
    <row r="23" spans="1:58" s="6" customFormat="1" ht="45" customHeight="1">
      <c r="A23" s="40">
        <v>2</v>
      </c>
      <c r="B23" s="252" t="s">
        <v>29</v>
      </c>
      <c r="C23" s="196"/>
      <c r="D23" s="18">
        <v>0</v>
      </c>
      <c r="E23" s="18"/>
      <c r="F23" s="18"/>
      <c r="G23" s="18"/>
      <c r="H23" s="18"/>
      <c r="I23" s="18"/>
      <c r="J23" s="18"/>
      <c r="K23" s="18"/>
      <c r="L23" s="18"/>
      <c r="M23" s="18"/>
      <c r="N23" s="18"/>
      <c r="O23" s="18"/>
      <c r="P23" s="18"/>
      <c r="Q23" s="18"/>
      <c r="R23" s="18"/>
      <c r="S23" s="18"/>
      <c r="T23" s="18"/>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row>
    <row r="24" spans="1:58" s="25" customFormat="1" ht="48" customHeight="1">
      <c r="A24" s="3">
        <v>3</v>
      </c>
      <c r="B24" s="253" t="s">
        <v>30</v>
      </c>
      <c r="C24" s="193"/>
      <c r="D24" s="18">
        <v>0</v>
      </c>
      <c r="E24" s="18"/>
      <c r="F24" s="18"/>
      <c r="G24" s="18"/>
      <c r="H24" s="18"/>
      <c r="I24" s="18"/>
      <c r="J24" s="18"/>
      <c r="K24" s="18"/>
      <c r="L24" s="18"/>
      <c r="M24" s="18"/>
      <c r="N24" s="18"/>
      <c r="O24" s="18"/>
      <c r="P24" s="18"/>
      <c r="Q24" s="18"/>
      <c r="R24" s="18"/>
      <c r="S24" s="18"/>
      <c r="T24" s="18"/>
    </row>
    <row r="25" spans="1:58" s="25" customFormat="1" ht="42" customHeight="1">
      <c r="A25" s="3">
        <v>4</v>
      </c>
      <c r="B25" s="251" t="s">
        <v>31</v>
      </c>
      <c r="C25" s="193"/>
      <c r="D25" s="18">
        <v>0</v>
      </c>
      <c r="E25" s="18">
        <v>37</v>
      </c>
      <c r="F25" s="18"/>
      <c r="G25" s="18">
        <v>9</v>
      </c>
      <c r="H25" s="18">
        <v>23</v>
      </c>
      <c r="I25" s="18"/>
      <c r="J25" s="18"/>
      <c r="K25" s="18">
        <v>5</v>
      </c>
      <c r="L25" s="18"/>
      <c r="M25" s="18">
        <v>37</v>
      </c>
      <c r="N25" s="18"/>
      <c r="O25" s="18"/>
      <c r="P25" s="18">
        <v>2</v>
      </c>
      <c r="Q25" s="18">
        <v>2</v>
      </c>
      <c r="R25" s="18"/>
      <c r="S25" s="18"/>
      <c r="T25" s="18">
        <v>1</v>
      </c>
    </row>
    <row r="26" spans="1:58" s="25" customFormat="1" ht="55.5" customHeight="1">
      <c r="A26" s="40">
        <v>5</v>
      </c>
      <c r="B26" s="251" t="s">
        <v>32</v>
      </c>
      <c r="C26" s="193"/>
      <c r="D26" s="18">
        <v>0</v>
      </c>
      <c r="E26" s="18">
        <v>68</v>
      </c>
      <c r="F26" s="18"/>
      <c r="G26" s="18">
        <v>13</v>
      </c>
      <c r="H26" s="18">
        <v>30</v>
      </c>
      <c r="I26" s="18"/>
      <c r="J26" s="18"/>
      <c r="K26" s="18">
        <v>24</v>
      </c>
      <c r="L26" s="18"/>
      <c r="M26" s="18">
        <v>67</v>
      </c>
      <c r="N26" s="18">
        <v>1</v>
      </c>
      <c r="O26" s="18"/>
      <c r="P26" s="18"/>
      <c r="Q26" s="18"/>
      <c r="R26" s="18"/>
      <c r="S26" s="18"/>
      <c r="T26" s="18"/>
    </row>
    <row r="27" spans="1:58" s="25" customFormat="1" ht="69.75" customHeight="1">
      <c r="A27" s="3">
        <v>6</v>
      </c>
      <c r="B27" s="251" t="s">
        <v>33</v>
      </c>
      <c r="C27" s="193"/>
      <c r="D27" s="18">
        <v>0</v>
      </c>
      <c r="E27" s="18">
        <v>82</v>
      </c>
      <c r="F27" s="18"/>
      <c r="G27" s="18">
        <v>11</v>
      </c>
      <c r="H27" s="18">
        <v>59</v>
      </c>
      <c r="I27" s="18"/>
      <c r="J27" s="18"/>
      <c r="K27" s="18">
        <v>12</v>
      </c>
      <c r="L27" s="18"/>
      <c r="M27" s="18">
        <v>82</v>
      </c>
      <c r="N27" s="18"/>
      <c r="O27" s="18"/>
      <c r="P27" s="18">
        <v>1</v>
      </c>
      <c r="Q27" s="18">
        <v>1</v>
      </c>
      <c r="R27" s="18"/>
      <c r="S27" s="18"/>
      <c r="T27" s="18"/>
    </row>
    <row r="28" spans="1:58" s="25" customFormat="1" ht="71.25" customHeight="1">
      <c r="A28" s="3">
        <v>7</v>
      </c>
      <c r="B28" s="251" t="s">
        <v>34</v>
      </c>
      <c r="C28" s="193"/>
      <c r="D28" s="18">
        <v>0</v>
      </c>
      <c r="E28" s="18">
        <v>0</v>
      </c>
      <c r="F28" s="18">
        <v>0</v>
      </c>
      <c r="G28" s="18">
        <v>0</v>
      </c>
      <c r="H28" s="18">
        <v>0</v>
      </c>
      <c r="I28" s="18">
        <v>0</v>
      </c>
      <c r="J28" s="18">
        <v>0</v>
      </c>
      <c r="K28" s="18">
        <v>0</v>
      </c>
      <c r="L28" s="18">
        <v>0</v>
      </c>
      <c r="M28" s="18">
        <v>0</v>
      </c>
      <c r="N28" s="18">
        <v>0</v>
      </c>
      <c r="O28" s="18">
        <v>0</v>
      </c>
      <c r="P28" s="18">
        <v>0</v>
      </c>
      <c r="Q28" s="18">
        <v>0</v>
      </c>
      <c r="R28" s="18">
        <v>0</v>
      </c>
      <c r="S28" s="18">
        <v>0</v>
      </c>
      <c r="T28" s="18">
        <v>0</v>
      </c>
    </row>
    <row r="29" spans="1:58" s="25" customFormat="1" ht="56.25" customHeight="1">
      <c r="A29" s="248" t="s">
        <v>35</v>
      </c>
      <c r="B29" s="248"/>
      <c r="C29" s="248"/>
      <c r="D29" s="21">
        <f>SUM(D30:D41)</f>
        <v>0</v>
      </c>
      <c r="E29" s="21">
        <f t="shared" ref="E29:T29" si="3">SUM(E30:E41)</f>
        <v>8</v>
      </c>
      <c r="F29" s="21">
        <f t="shared" si="3"/>
        <v>0</v>
      </c>
      <c r="G29" s="21">
        <f t="shared" si="3"/>
        <v>0</v>
      </c>
      <c r="H29" s="21">
        <f t="shared" si="3"/>
        <v>7</v>
      </c>
      <c r="I29" s="21">
        <f t="shared" si="3"/>
        <v>0</v>
      </c>
      <c r="J29" s="21">
        <f t="shared" si="3"/>
        <v>0</v>
      </c>
      <c r="K29" s="21">
        <f t="shared" si="3"/>
        <v>1</v>
      </c>
      <c r="L29" s="21">
        <f t="shared" si="3"/>
        <v>0</v>
      </c>
      <c r="M29" s="21">
        <f t="shared" si="3"/>
        <v>8</v>
      </c>
      <c r="N29" s="21">
        <f t="shared" si="3"/>
        <v>0</v>
      </c>
      <c r="O29" s="21">
        <f t="shared" si="3"/>
        <v>0</v>
      </c>
      <c r="P29" s="21">
        <f t="shared" si="3"/>
        <v>0</v>
      </c>
      <c r="Q29" s="21">
        <f t="shared" si="3"/>
        <v>0</v>
      </c>
      <c r="R29" s="21">
        <f t="shared" si="3"/>
        <v>0</v>
      </c>
      <c r="S29" s="21">
        <f t="shared" si="3"/>
        <v>0</v>
      </c>
      <c r="T29" s="21">
        <f t="shared" si="3"/>
        <v>0</v>
      </c>
    </row>
    <row r="30" spans="1:58" s="25" customFormat="1" ht="44.25" customHeight="1">
      <c r="A30" s="3">
        <v>1</v>
      </c>
      <c r="B30" s="245" t="s">
        <v>36</v>
      </c>
      <c r="C30" s="246"/>
      <c r="D30" s="18">
        <v>0</v>
      </c>
      <c r="E30" s="18"/>
      <c r="F30" s="18"/>
      <c r="G30" s="18"/>
      <c r="H30" s="18"/>
      <c r="I30" s="18"/>
      <c r="J30" s="18"/>
      <c r="K30" s="18"/>
      <c r="L30" s="18"/>
      <c r="M30" s="18"/>
      <c r="N30" s="18"/>
      <c r="O30" s="18"/>
      <c r="P30" s="18">
        <v>0</v>
      </c>
      <c r="Q30" s="18">
        <v>0</v>
      </c>
      <c r="R30" s="18">
        <v>0</v>
      </c>
      <c r="S30" s="18">
        <v>0</v>
      </c>
      <c r="T30" s="18">
        <v>0</v>
      </c>
    </row>
    <row r="31" spans="1:58" s="25" customFormat="1" ht="37.5" customHeight="1">
      <c r="A31" s="3">
        <v>2</v>
      </c>
      <c r="B31" s="245" t="s">
        <v>37</v>
      </c>
      <c r="C31" s="246"/>
      <c r="D31" s="18">
        <v>0</v>
      </c>
      <c r="E31" s="18">
        <v>8</v>
      </c>
      <c r="F31" s="18"/>
      <c r="G31" s="18"/>
      <c r="H31" s="18">
        <v>7</v>
      </c>
      <c r="I31" s="18"/>
      <c r="J31" s="18"/>
      <c r="K31" s="18">
        <v>1</v>
      </c>
      <c r="L31" s="18"/>
      <c r="M31" s="18">
        <v>8</v>
      </c>
      <c r="N31" s="18"/>
      <c r="O31" s="18"/>
      <c r="P31" s="18">
        <v>0</v>
      </c>
      <c r="Q31" s="18">
        <v>0</v>
      </c>
      <c r="R31" s="18">
        <v>0</v>
      </c>
      <c r="S31" s="18">
        <v>0</v>
      </c>
      <c r="T31" s="18">
        <v>0</v>
      </c>
    </row>
    <row r="32" spans="1:58" s="25" customFormat="1" ht="51.75" customHeight="1">
      <c r="A32" s="3">
        <v>3</v>
      </c>
      <c r="B32" s="245" t="s">
        <v>38</v>
      </c>
      <c r="C32" s="246"/>
      <c r="D32" s="18">
        <v>0</v>
      </c>
      <c r="E32" s="18"/>
      <c r="F32" s="18"/>
      <c r="G32" s="18"/>
      <c r="H32" s="18"/>
      <c r="I32" s="18"/>
      <c r="J32" s="18"/>
      <c r="K32" s="18"/>
      <c r="L32" s="18"/>
      <c r="M32" s="18"/>
      <c r="N32" s="18"/>
      <c r="O32" s="18"/>
      <c r="P32" s="18">
        <v>0</v>
      </c>
      <c r="Q32" s="18">
        <v>0</v>
      </c>
      <c r="R32" s="18">
        <v>0</v>
      </c>
      <c r="S32" s="18">
        <v>0</v>
      </c>
      <c r="T32" s="18">
        <v>0</v>
      </c>
    </row>
    <row r="33" spans="1:20" s="25" customFormat="1" ht="52.5" customHeight="1">
      <c r="A33" s="3">
        <v>4</v>
      </c>
      <c r="B33" s="245" t="s">
        <v>39</v>
      </c>
      <c r="C33" s="246"/>
      <c r="D33" s="18">
        <v>0</v>
      </c>
      <c r="E33" s="18"/>
      <c r="F33" s="18"/>
      <c r="G33" s="18"/>
      <c r="H33" s="18"/>
      <c r="I33" s="18"/>
      <c r="J33" s="18"/>
      <c r="K33" s="18"/>
      <c r="L33" s="18"/>
      <c r="M33" s="18"/>
      <c r="N33" s="18"/>
      <c r="O33" s="18"/>
      <c r="P33" s="18"/>
      <c r="Q33" s="18"/>
      <c r="R33" s="18">
        <v>0</v>
      </c>
      <c r="S33" s="18">
        <v>0</v>
      </c>
      <c r="T33" s="18"/>
    </row>
    <row r="34" spans="1:20" s="25" customFormat="1" ht="43.5" customHeight="1">
      <c r="A34" s="3">
        <v>5</v>
      </c>
      <c r="B34" s="245" t="s">
        <v>40</v>
      </c>
      <c r="C34" s="246"/>
      <c r="D34" s="18">
        <v>0</v>
      </c>
      <c r="E34" s="18">
        <v>0</v>
      </c>
      <c r="F34" s="18">
        <v>0</v>
      </c>
      <c r="G34" s="18">
        <v>0</v>
      </c>
      <c r="H34" s="18">
        <v>0</v>
      </c>
      <c r="I34" s="18">
        <v>0</v>
      </c>
      <c r="J34" s="18">
        <v>0</v>
      </c>
      <c r="K34" s="18">
        <v>0</v>
      </c>
      <c r="L34" s="18">
        <v>0</v>
      </c>
      <c r="M34" s="18">
        <v>0</v>
      </c>
      <c r="N34" s="18">
        <v>0</v>
      </c>
      <c r="O34" s="18">
        <v>0</v>
      </c>
      <c r="P34" s="18">
        <v>0</v>
      </c>
      <c r="Q34" s="18">
        <v>0</v>
      </c>
      <c r="R34" s="18">
        <v>0</v>
      </c>
      <c r="S34" s="18">
        <v>0</v>
      </c>
      <c r="T34" s="18">
        <v>0</v>
      </c>
    </row>
    <row r="35" spans="1:20" s="25" customFormat="1" ht="44.25" customHeight="1">
      <c r="A35" s="3">
        <v>6</v>
      </c>
      <c r="B35" s="245" t="s">
        <v>41</v>
      </c>
      <c r="C35" s="246"/>
      <c r="D35" s="18">
        <v>0</v>
      </c>
      <c r="E35" s="18">
        <v>0</v>
      </c>
      <c r="F35" s="18">
        <v>0</v>
      </c>
      <c r="G35" s="18">
        <v>0</v>
      </c>
      <c r="H35" s="18">
        <v>0</v>
      </c>
      <c r="I35" s="18">
        <v>0</v>
      </c>
      <c r="J35" s="18">
        <v>0</v>
      </c>
      <c r="K35" s="18">
        <v>0</v>
      </c>
      <c r="L35" s="18">
        <v>0</v>
      </c>
      <c r="M35" s="18">
        <v>0</v>
      </c>
      <c r="N35" s="18">
        <v>0</v>
      </c>
      <c r="O35" s="18">
        <v>0</v>
      </c>
      <c r="P35" s="18">
        <v>0</v>
      </c>
      <c r="Q35" s="18">
        <v>0</v>
      </c>
      <c r="R35" s="18">
        <v>0</v>
      </c>
      <c r="S35" s="18">
        <v>0</v>
      </c>
      <c r="T35" s="18">
        <v>0</v>
      </c>
    </row>
    <row r="36" spans="1:20" s="25" customFormat="1" ht="44.25" customHeight="1">
      <c r="A36" s="3">
        <v>7</v>
      </c>
      <c r="B36" s="250" t="s">
        <v>42</v>
      </c>
      <c r="C36" s="250"/>
      <c r="D36" s="18">
        <v>0</v>
      </c>
      <c r="E36" s="18">
        <v>0</v>
      </c>
      <c r="F36" s="18">
        <v>0</v>
      </c>
      <c r="G36" s="18">
        <v>0</v>
      </c>
      <c r="H36" s="18">
        <v>0</v>
      </c>
      <c r="I36" s="18">
        <v>0</v>
      </c>
      <c r="J36" s="18">
        <v>0</v>
      </c>
      <c r="K36" s="18">
        <v>0</v>
      </c>
      <c r="L36" s="18">
        <v>0</v>
      </c>
      <c r="M36" s="18">
        <v>0</v>
      </c>
      <c r="N36" s="18">
        <v>0</v>
      </c>
      <c r="O36" s="18">
        <v>0</v>
      </c>
      <c r="P36" s="18">
        <v>0</v>
      </c>
      <c r="Q36" s="18">
        <v>0</v>
      </c>
      <c r="R36" s="18">
        <v>0</v>
      </c>
      <c r="S36" s="18">
        <v>0</v>
      </c>
      <c r="T36" s="18">
        <v>0</v>
      </c>
    </row>
    <row r="37" spans="1:20" s="25" customFormat="1" ht="44.25" customHeight="1">
      <c r="A37" s="3">
        <v>8</v>
      </c>
      <c r="B37" s="245" t="s">
        <v>43</v>
      </c>
      <c r="C37" s="246"/>
      <c r="D37" s="18">
        <v>0</v>
      </c>
      <c r="E37" s="18">
        <v>0</v>
      </c>
      <c r="F37" s="18">
        <v>0</v>
      </c>
      <c r="G37" s="18">
        <v>0</v>
      </c>
      <c r="H37" s="18">
        <v>0</v>
      </c>
      <c r="I37" s="18">
        <v>0</v>
      </c>
      <c r="J37" s="18">
        <v>0</v>
      </c>
      <c r="K37" s="18">
        <v>0</v>
      </c>
      <c r="L37" s="18">
        <v>0</v>
      </c>
      <c r="M37" s="18">
        <v>0</v>
      </c>
      <c r="N37" s="18">
        <v>0</v>
      </c>
      <c r="O37" s="18">
        <v>0</v>
      </c>
      <c r="P37" s="18">
        <v>0</v>
      </c>
      <c r="Q37" s="18">
        <v>0</v>
      </c>
      <c r="R37" s="18">
        <v>0</v>
      </c>
      <c r="S37" s="18">
        <v>0</v>
      </c>
      <c r="T37" s="18">
        <v>0</v>
      </c>
    </row>
    <row r="38" spans="1:20" s="25" customFormat="1" ht="44.25" customHeight="1">
      <c r="A38" s="3">
        <v>9</v>
      </c>
      <c r="B38" s="245" t="s">
        <v>44</v>
      </c>
      <c r="C38" s="246"/>
      <c r="D38" s="18">
        <v>0</v>
      </c>
      <c r="E38" s="18">
        <v>0</v>
      </c>
      <c r="F38" s="18">
        <v>0</v>
      </c>
      <c r="G38" s="18">
        <v>0</v>
      </c>
      <c r="H38" s="18">
        <v>0</v>
      </c>
      <c r="I38" s="18">
        <v>0</v>
      </c>
      <c r="J38" s="18">
        <v>0</v>
      </c>
      <c r="K38" s="18">
        <v>0</v>
      </c>
      <c r="L38" s="18">
        <v>0</v>
      </c>
      <c r="M38" s="18">
        <v>0</v>
      </c>
      <c r="N38" s="18">
        <v>0</v>
      </c>
      <c r="O38" s="18">
        <v>0</v>
      </c>
      <c r="P38" s="18">
        <v>0</v>
      </c>
      <c r="Q38" s="18">
        <v>0</v>
      </c>
      <c r="R38" s="18">
        <v>0</v>
      </c>
      <c r="S38" s="18">
        <v>0</v>
      </c>
      <c r="T38" s="18">
        <v>0</v>
      </c>
    </row>
    <row r="39" spans="1:20" s="25" customFormat="1" ht="61.5" customHeight="1">
      <c r="A39" s="3">
        <v>10</v>
      </c>
      <c r="B39" s="245" t="s">
        <v>45</v>
      </c>
      <c r="C39" s="246"/>
      <c r="D39" s="18">
        <v>0</v>
      </c>
      <c r="E39" s="18">
        <v>0</v>
      </c>
      <c r="F39" s="18">
        <v>0</v>
      </c>
      <c r="G39" s="18">
        <v>0</v>
      </c>
      <c r="H39" s="18">
        <v>0</v>
      </c>
      <c r="I39" s="18">
        <v>0</v>
      </c>
      <c r="J39" s="18">
        <v>0</v>
      </c>
      <c r="K39" s="18">
        <v>0</v>
      </c>
      <c r="L39" s="18">
        <v>0</v>
      </c>
      <c r="M39" s="18">
        <v>0</v>
      </c>
      <c r="N39" s="18">
        <v>0</v>
      </c>
      <c r="O39" s="18">
        <v>0</v>
      </c>
      <c r="P39" s="18">
        <v>0</v>
      </c>
      <c r="Q39" s="18">
        <v>0</v>
      </c>
      <c r="R39" s="18">
        <v>0</v>
      </c>
      <c r="S39" s="18">
        <v>0</v>
      </c>
      <c r="T39" s="18">
        <v>0</v>
      </c>
    </row>
    <row r="40" spans="1:20" s="25" customFormat="1" ht="52.5" customHeight="1">
      <c r="A40" s="3">
        <v>11</v>
      </c>
      <c r="B40" s="245" t="s">
        <v>74</v>
      </c>
      <c r="C40" s="246"/>
      <c r="D40" s="18">
        <v>0</v>
      </c>
      <c r="E40" s="18">
        <v>0</v>
      </c>
      <c r="F40" s="18">
        <v>0</v>
      </c>
      <c r="G40" s="18">
        <v>0</v>
      </c>
      <c r="H40" s="18">
        <v>0</v>
      </c>
      <c r="I40" s="18">
        <v>0</v>
      </c>
      <c r="J40" s="18">
        <v>0</v>
      </c>
      <c r="K40" s="18">
        <v>0</v>
      </c>
      <c r="L40" s="18">
        <v>0</v>
      </c>
      <c r="M40" s="18">
        <v>0</v>
      </c>
      <c r="N40" s="18">
        <v>0</v>
      </c>
      <c r="O40" s="18">
        <v>0</v>
      </c>
      <c r="P40" s="18">
        <v>0</v>
      </c>
      <c r="Q40" s="18">
        <v>0</v>
      </c>
      <c r="R40" s="18">
        <v>0</v>
      </c>
      <c r="S40" s="18">
        <v>0</v>
      </c>
      <c r="T40" s="18">
        <v>0</v>
      </c>
    </row>
    <row r="41" spans="1:20" s="25" customFormat="1" ht="61.5" customHeight="1">
      <c r="A41" s="3">
        <v>12</v>
      </c>
      <c r="B41" s="245" t="s">
        <v>46</v>
      </c>
      <c r="C41" s="246"/>
      <c r="D41" s="18">
        <v>0</v>
      </c>
      <c r="E41" s="18">
        <v>0</v>
      </c>
      <c r="F41" s="18">
        <v>0</v>
      </c>
      <c r="G41" s="18">
        <v>0</v>
      </c>
      <c r="H41" s="18">
        <v>0</v>
      </c>
      <c r="I41" s="18">
        <v>0</v>
      </c>
      <c r="J41" s="18">
        <v>0</v>
      </c>
      <c r="K41" s="18">
        <v>0</v>
      </c>
      <c r="L41" s="18">
        <v>0</v>
      </c>
      <c r="M41" s="18">
        <v>0</v>
      </c>
      <c r="N41" s="18">
        <v>0</v>
      </c>
      <c r="O41" s="18">
        <v>0</v>
      </c>
      <c r="P41" s="18">
        <v>0</v>
      </c>
      <c r="Q41" s="18">
        <v>0</v>
      </c>
      <c r="R41" s="18">
        <v>0</v>
      </c>
      <c r="S41" s="18">
        <v>0</v>
      </c>
      <c r="T41" s="18">
        <v>0</v>
      </c>
    </row>
    <row r="42" spans="1:20" s="25" customFormat="1" ht="67.5" customHeight="1">
      <c r="A42" s="247" t="s">
        <v>47</v>
      </c>
      <c r="B42" s="189"/>
      <c r="C42" s="189"/>
      <c r="D42" s="21">
        <f>SUM(D43)</f>
        <v>0</v>
      </c>
      <c r="E42" s="21">
        <f t="shared" ref="E42:T42" si="4">SUM(E43)</f>
        <v>12</v>
      </c>
      <c r="F42" s="21">
        <f t="shared" si="4"/>
        <v>1</v>
      </c>
      <c r="G42" s="21">
        <f t="shared" si="4"/>
        <v>4</v>
      </c>
      <c r="H42" s="21">
        <f t="shared" si="4"/>
        <v>3</v>
      </c>
      <c r="I42" s="21">
        <f t="shared" si="4"/>
        <v>0</v>
      </c>
      <c r="J42" s="21">
        <f t="shared" si="4"/>
        <v>0</v>
      </c>
      <c r="K42" s="21">
        <f t="shared" si="4"/>
        <v>1</v>
      </c>
      <c r="L42" s="21">
        <f t="shared" si="4"/>
        <v>1</v>
      </c>
      <c r="M42" s="21">
        <f t="shared" si="4"/>
        <v>9</v>
      </c>
      <c r="N42" s="21">
        <f t="shared" si="4"/>
        <v>2</v>
      </c>
      <c r="O42" s="21">
        <f t="shared" si="4"/>
        <v>1</v>
      </c>
      <c r="P42" s="21">
        <f t="shared" si="4"/>
        <v>5</v>
      </c>
      <c r="Q42" s="21">
        <f t="shared" si="4"/>
        <v>6</v>
      </c>
      <c r="R42" s="21">
        <f t="shared" si="4"/>
        <v>0</v>
      </c>
      <c r="S42" s="21">
        <f t="shared" si="4"/>
        <v>1</v>
      </c>
      <c r="T42" s="21">
        <f t="shared" si="4"/>
        <v>1</v>
      </c>
    </row>
    <row r="43" spans="1:20" s="25" customFormat="1" ht="74.25" customHeight="1">
      <c r="A43" s="3">
        <v>1</v>
      </c>
      <c r="B43" s="249" t="s">
        <v>48</v>
      </c>
      <c r="C43" s="249"/>
      <c r="D43" s="18"/>
      <c r="E43" s="18">
        <v>12</v>
      </c>
      <c r="F43" s="18">
        <v>1</v>
      </c>
      <c r="G43" s="18">
        <v>4</v>
      </c>
      <c r="H43" s="18">
        <v>3</v>
      </c>
      <c r="I43" s="18"/>
      <c r="J43" s="18"/>
      <c r="K43" s="18">
        <v>1</v>
      </c>
      <c r="L43" s="18">
        <v>1</v>
      </c>
      <c r="M43" s="18">
        <v>9</v>
      </c>
      <c r="N43" s="18">
        <v>2</v>
      </c>
      <c r="O43" s="18">
        <v>1</v>
      </c>
      <c r="P43" s="18">
        <v>5</v>
      </c>
      <c r="Q43" s="18">
        <v>6</v>
      </c>
      <c r="R43" s="18"/>
      <c r="S43" s="18">
        <v>1</v>
      </c>
      <c r="T43" s="18">
        <v>1</v>
      </c>
    </row>
    <row r="44" spans="1:20" s="25" customFormat="1" ht="67.5" customHeight="1">
      <c r="A44" s="247" t="s">
        <v>49</v>
      </c>
      <c r="B44" s="248"/>
      <c r="C44" s="248"/>
      <c r="D44" s="18">
        <f>SUM(D45:D53)</f>
        <v>1</v>
      </c>
      <c r="E44" s="18">
        <f t="shared" ref="E44:T44" si="5">SUM(E45:E53)</f>
        <v>32</v>
      </c>
      <c r="F44" s="18">
        <f t="shared" si="5"/>
        <v>1</v>
      </c>
      <c r="G44" s="18">
        <f t="shared" si="5"/>
        <v>11</v>
      </c>
      <c r="H44" s="18">
        <f t="shared" si="5"/>
        <v>17</v>
      </c>
      <c r="I44" s="18">
        <f t="shared" si="5"/>
        <v>0</v>
      </c>
      <c r="J44" s="18">
        <f t="shared" si="5"/>
        <v>0</v>
      </c>
      <c r="K44" s="18">
        <f t="shared" si="5"/>
        <v>0</v>
      </c>
      <c r="L44" s="18">
        <f t="shared" si="5"/>
        <v>1</v>
      </c>
      <c r="M44" s="18">
        <f t="shared" si="5"/>
        <v>29</v>
      </c>
      <c r="N44" s="18">
        <f t="shared" si="5"/>
        <v>2</v>
      </c>
      <c r="O44" s="18">
        <f t="shared" si="5"/>
        <v>1</v>
      </c>
      <c r="P44" s="18">
        <f t="shared" si="5"/>
        <v>4</v>
      </c>
      <c r="Q44" s="18">
        <f t="shared" si="5"/>
        <v>5</v>
      </c>
      <c r="R44" s="18">
        <f t="shared" si="5"/>
        <v>2</v>
      </c>
      <c r="S44" s="18">
        <f t="shared" si="5"/>
        <v>0</v>
      </c>
      <c r="T44" s="18">
        <f t="shared" si="5"/>
        <v>2</v>
      </c>
    </row>
    <row r="45" spans="1:20" s="25" customFormat="1" ht="40.5" customHeight="1">
      <c r="A45" s="3">
        <v>1</v>
      </c>
      <c r="B45" s="245" t="s">
        <v>50</v>
      </c>
      <c r="C45" s="246"/>
      <c r="D45" s="18">
        <v>0</v>
      </c>
      <c r="E45" s="18">
        <v>1</v>
      </c>
      <c r="F45" s="18"/>
      <c r="G45" s="18"/>
      <c r="H45" s="18">
        <v>1</v>
      </c>
      <c r="I45" s="18"/>
      <c r="J45" s="18"/>
      <c r="K45" s="18"/>
      <c r="L45" s="18"/>
      <c r="M45" s="18">
        <v>1</v>
      </c>
      <c r="N45" s="18"/>
      <c r="O45" s="18"/>
      <c r="P45" s="18">
        <v>1</v>
      </c>
      <c r="Q45" s="18">
        <v>1</v>
      </c>
      <c r="R45" s="18"/>
      <c r="S45" s="18"/>
      <c r="T45" s="18">
        <v>1</v>
      </c>
    </row>
    <row r="46" spans="1:20" s="25" customFormat="1" ht="54" customHeight="1">
      <c r="A46" s="3">
        <v>2</v>
      </c>
      <c r="B46" s="245" t="s">
        <v>51</v>
      </c>
      <c r="C46" s="246"/>
      <c r="D46" s="18">
        <v>0</v>
      </c>
      <c r="E46" s="18"/>
      <c r="F46" s="18"/>
      <c r="G46" s="18"/>
      <c r="H46" s="18"/>
      <c r="I46" s="18"/>
      <c r="J46" s="18"/>
      <c r="K46" s="18"/>
      <c r="L46" s="18"/>
      <c r="M46" s="18"/>
      <c r="N46" s="18">
        <v>0</v>
      </c>
      <c r="O46" s="18">
        <v>0</v>
      </c>
      <c r="P46" s="18"/>
      <c r="Q46" s="18"/>
      <c r="R46" s="18"/>
      <c r="S46" s="18"/>
      <c r="T46" s="18"/>
    </row>
    <row r="47" spans="1:20" s="25" customFormat="1" ht="42.75" customHeight="1">
      <c r="A47" s="3">
        <v>3</v>
      </c>
      <c r="B47" s="245" t="s">
        <v>52</v>
      </c>
      <c r="C47" s="246"/>
      <c r="D47" s="18">
        <v>0</v>
      </c>
      <c r="E47" s="18"/>
      <c r="F47" s="18"/>
      <c r="G47" s="18"/>
      <c r="H47" s="18"/>
      <c r="I47" s="18"/>
      <c r="J47" s="18"/>
      <c r="K47" s="18"/>
      <c r="L47" s="18"/>
      <c r="M47" s="18"/>
      <c r="N47" s="18">
        <v>0</v>
      </c>
      <c r="O47" s="18">
        <v>0</v>
      </c>
      <c r="P47" s="18"/>
      <c r="Q47" s="18"/>
      <c r="R47" s="18"/>
      <c r="S47" s="18"/>
      <c r="T47" s="18"/>
    </row>
    <row r="48" spans="1:20" s="25" customFormat="1" ht="41.25" customHeight="1">
      <c r="A48" s="3">
        <v>4</v>
      </c>
      <c r="B48" s="245" t="s">
        <v>53</v>
      </c>
      <c r="C48" s="246"/>
      <c r="D48" s="18"/>
      <c r="E48" s="18">
        <v>11</v>
      </c>
      <c r="F48" s="18">
        <v>1</v>
      </c>
      <c r="G48" s="18">
        <v>6</v>
      </c>
      <c r="H48" s="18">
        <v>3</v>
      </c>
      <c r="I48" s="18"/>
      <c r="J48" s="18"/>
      <c r="K48" s="18"/>
      <c r="L48" s="18"/>
      <c r="M48" s="18">
        <v>9</v>
      </c>
      <c r="N48" s="18">
        <v>1</v>
      </c>
      <c r="O48" s="18"/>
      <c r="P48" s="18">
        <v>2</v>
      </c>
      <c r="Q48" s="18">
        <v>2</v>
      </c>
      <c r="R48" s="18">
        <v>1</v>
      </c>
      <c r="S48" s="18"/>
      <c r="T48" s="18">
        <v>1</v>
      </c>
    </row>
    <row r="49" spans="1:20" s="25" customFormat="1" ht="41.25" customHeight="1">
      <c r="A49" s="3">
        <v>5</v>
      </c>
      <c r="B49" s="245" t="s">
        <v>54</v>
      </c>
      <c r="C49" s="246"/>
      <c r="D49" s="18">
        <v>0</v>
      </c>
      <c r="E49" s="18"/>
      <c r="F49" s="18"/>
      <c r="G49" s="18"/>
      <c r="H49" s="18"/>
      <c r="I49" s="18"/>
      <c r="J49" s="18"/>
      <c r="K49" s="18"/>
      <c r="L49" s="18"/>
      <c r="M49" s="18"/>
      <c r="N49" s="18">
        <v>0</v>
      </c>
      <c r="O49" s="18">
        <v>0</v>
      </c>
      <c r="P49" s="18"/>
      <c r="Q49" s="18"/>
      <c r="R49" s="18"/>
      <c r="S49" s="18"/>
      <c r="T49" s="18"/>
    </row>
    <row r="50" spans="1:20" s="25" customFormat="1" ht="43.5" customHeight="1">
      <c r="A50" s="3">
        <v>6</v>
      </c>
      <c r="B50" s="245" t="s">
        <v>65</v>
      </c>
      <c r="C50" s="246"/>
      <c r="D50" s="18">
        <v>0</v>
      </c>
      <c r="E50" s="18"/>
      <c r="F50" s="18"/>
      <c r="G50" s="18"/>
      <c r="H50" s="18"/>
      <c r="I50" s="18"/>
      <c r="J50" s="18"/>
      <c r="K50" s="18"/>
      <c r="L50" s="18"/>
      <c r="M50" s="18"/>
      <c r="N50" s="18">
        <v>0</v>
      </c>
      <c r="O50" s="18">
        <v>0</v>
      </c>
      <c r="P50" s="18"/>
      <c r="Q50" s="18"/>
      <c r="R50" s="18"/>
      <c r="S50" s="18"/>
      <c r="T50" s="18"/>
    </row>
    <row r="51" spans="1:20" s="25" customFormat="1" ht="39.75" customHeight="1">
      <c r="A51" s="3">
        <v>7</v>
      </c>
      <c r="B51" s="245" t="s">
        <v>55</v>
      </c>
      <c r="C51" s="246"/>
      <c r="D51" s="18">
        <v>0</v>
      </c>
      <c r="E51" s="18"/>
      <c r="F51" s="18"/>
      <c r="G51" s="18"/>
      <c r="H51" s="18"/>
      <c r="I51" s="18"/>
      <c r="J51" s="18"/>
      <c r="K51" s="18"/>
      <c r="L51" s="18"/>
      <c r="M51" s="18"/>
      <c r="N51" s="18">
        <v>0</v>
      </c>
      <c r="O51" s="18">
        <v>0</v>
      </c>
      <c r="P51" s="18"/>
      <c r="Q51" s="18"/>
      <c r="R51" s="18"/>
      <c r="S51" s="18"/>
      <c r="T51" s="18"/>
    </row>
    <row r="52" spans="1:20" s="25" customFormat="1" ht="27.75" customHeight="1">
      <c r="A52" s="3">
        <v>8</v>
      </c>
      <c r="B52" s="245" t="s">
        <v>56</v>
      </c>
      <c r="C52" s="246"/>
      <c r="D52" s="18"/>
      <c r="E52" s="18">
        <v>19</v>
      </c>
      <c r="F52" s="18"/>
      <c r="G52" s="18">
        <v>5</v>
      </c>
      <c r="H52" s="18">
        <v>12</v>
      </c>
      <c r="I52" s="18"/>
      <c r="J52" s="18"/>
      <c r="K52" s="18"/>
      <c r="L52" s="18">
        <v>1</v>
      </c>
      <c r="M52" s="18">
        <v>18</v>
      </c>
      <c r="N52" s="18">
        <v>1</v>
      </c>
      <c r="O52" s="18">
        <v>1</v>
      </c>
      <c r="P52" s="18">
        <v>1</v>
      </c>
      <c r="Q52" s="18">
        <v>2</v>
      </c>
      <c r="R52" s="18">
        <v>1</v>
      </c>
      <c r="S52" s="18"/>
      <c r="T52" s="18"/>
    </row>
    <row r="53" spans="1:20" s="25" customFormat="1" ht="27.75" customHeight="1">
      <c r="A53" s="3">
        <v>9</v>
      </c>
      <c r="B53" s="245" t="s">
        <v>57</v>
      </c>
      <c r="C53" s="246"/>
      <c r="D53" s="18">
        <v>1</v>
      </c>
      <c r="E53" s="18">
        <v>1</v>
      </c>
      <c r="F53" s="18">
        <v>0</v>
      </c>
      <c r="G53" s="18"/>
      <c r="H53" s="18">
        <v>1</v>
      </c>
      <c r="I53" s="18">
        <v>0</v>
      </c>
      <c r="J53" s="18">
        <v>0</v>
      </c>
      <c r="K53" s="18">
        <v>0</v>
      </c>
      <c r="L53" s="18">
        <v>0</v>
      </c>
      <c r="M53" s="18">
        <v>1</v>
      </c>
      <c r="N53" s="18"/>
      <c r="O53" s="18"/>
      <c r="P53" s="18"/>
      <c r="Q53" s="18"/>
      <c r="R53" s="18"/>
      <c r="S53" s="18"/>
      <c r="T53" s="18"/>
    </row>
    <row r="54" spans="1:20" s="25" customFormat="1" ht="27.75" customHeight="1">
      <c r="A54" s="242" t="s">
        <v>64</v>
      </c>
      <c r="B54" s="243"/>
      <c r="C54" s="244"/>
      <c r="D54" s="24">
        <f t="shared" ref="D54:T54" si="6">SUM(D6+D12+D21+D29+D42+D44)</f>
        <v>1</v>
      </c>
      <c r="E54" s="24">
        <f t="shared" si="6"/>
        <v>351</v>
      </c>
      <c r="F54" s="24">
        <f>SUM(F6+F12+F21+F29+F42+F44)</f>
        <v>14</v>
      </c>
      <c r="G54" s="24">
        <f t="shared" si="6"/>
        <v>65</v>
      </c>
      <c r="H54" s="24">
        <f t="shared" si="6"/>
        <v>197</v>
      </c>
      <c r="I54" s="24">
        <f t="shared" si="6"/>
        <v>17</v>
      </c>
      <c r="J54" s="24">
        <f t="shared" si="6"/>
        <v>0</v>
      </c>
      <c r="K54" s="24">
        <f t="shared" si="6"/>
        <v>46</v>
      </c>
      <c r="L54" s="24">
        <f t="shared" si="6"/>
        <v>3</v>
      </c>
      <c r="M54" s="24">
        <f t="shared" si="6"/>
        <v>328</v>
      </c>
      <c r="N54" s="24">
        <f t="shared" si="6"/>
        <v>8</v>
      </c>
      <c r="O54" s="24">
        <f t="shared" si="6"/>
        <v>3</v>
      </c>
      <c r="P54" s="24">
        <f t="shared" si="6"/>
        <v>29</v>
      </c>
      <c r="Q54" s="24">
        <f t="shared" si="6"/>
        <v>32</v>
      </c>
      <c r="R54" s="24">
        <f t="shared" si="6"/>
        <v>3</v>
      </c>
      <c r="S54" s="24">
        <f t="shared" si="6"/>
        <v>2</v>
      </c>
      <c r="T54" s="24">
        <f t="shared" si="6"/>
        <v>9</v>
      </c>
    </row>
    <row r="56" spans="1:20">
      <c r="C56" s="17" t="s">
        <v>150</v>
      </c>
    </row>
  </sheetData>
  <mergeCells count="63">
    <mergeCell ref="A1:B1"/>
    <mergeCell ref="D1:P1"/>
    <mergeCell ref="Q1:T1"/>
    <mergeCell ref="A2:T2"/>
    <mergeCell ref="A3:C4"/>
    <mergeCell ref="D3:D4"/>
    <mergeCell ref="E3:E4"/>
    <mergeCell ref="F3:F4"/>
    <mergeCell ref="G3:M3"/>
    <mergeCell ref="N3:N4"/>
    <mergeCell ref="B13:C13"/>
    <mergeCell ref="O3:P3"/>
    <mergeCell ref="Q3:Q4"/>
    <mergeCell ref="R3:S3"/>
    <mergeCell ref="T3:T4"/>
    <mergeCell ref="A6:C6"/>
    <mergeCell ref="B7:C7"/>
    <mergeCell ref="B8:C8"/>
    <mergeCell ref="B9:C9"/>
    <mergeCell ref="B10:C10"/>
    <mergeCell ref="B11:C11"/>
    <mergeCell ref="A12:C12"/>
    <mergeCell ref="B25:C25"/>
    <mergeCell ref="B14:C14"/>
    <mergeCell ref="B15:C15"/>
    <mergeCell ref="B16:C16"/>
    <mergeCell ref="B17:C17"/>
    <mergeCell ref="B18:C18"/>
    <mergeCell ref="B19:C19"/>
    <mergeCell ref="B20:C20"/>
    <mergeCell ref="A21:C21"/>
    <mergeCell ref="B22:C22"/>
    <mergeCell ref="B23:C23"/>
    <mergeCell ref="B24:C24"/>
    <mergeCell ref="B37:C37"/>
    <mergeCell ref="B26:C26"/>
    <mergeCell ref="B27:C27"/>
    <mergeCell ref="B28:C28"/>
    <mergeCell ref="A29:C29"/>
    <mergeCell ref="B30:C30"/>
    <mergeCell ref="B31:C31"/>
    <mergeCell ref="B32:C32"/>
    <mergeCell ref="B33:C33"/>
    <mergeCell ref="B34:C34"/>
    <mergeCell ref="B35:C35"/>
    <mergeCell ref="B36:C36"/>
    <mergeCell ref="B49:C49"/>
    <mergeCell ref="B38:C38"/>
    <mergeCell ref="B39:C39"/>
    <mergeCell ref="B40:C40"/>
    <mergeCell ref="B41:C41"/>
    <mergeCell ref="A42:C42"/>
    <mergeCell ref="B43:C43"/>
    <mergeCell ref="A44:C44"/>
    <mergeCell ref="B45:C45"/>
    <mergeCell ref="B46:C46"/>
    <mergeCell ref="B47:C47"/>
    <mergeCell ref="B48:C48"/>
    <mergeCell ref="B50:C50"/>
    <mergeCell ref="B51:C51"/>
    <mergeCell ref="B52:C52"/>
    <mergeCell ref="B53:C53"/>
    <mergeCell ref="A54:C5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65"/>
  <sheetViews>
    <sheetView zoomScale="70" zoomScaleNormal="70" workbookViewId="0">
      <selection activeCell="F55" sqref="F55"/>
    </sheetView>
  </sheetViews>
  <sheetFormatPr defaultRowHeight="15"/>
  <cols>
    <col min="1" max="2" width="9.140625" style="107" customWidth="1"/>
    <col min="3" max="3" width="64.28515625" style="107" customWidth="1"/>
    <col min="4" max="4" width="12" style="107" customWidth="1"/>
    <col min="5" max="6" width="8.42578125" style="107" customWidth="1"/>
    <col min="7" max="7" width="11.28515625" style="107" customWidth="1"/>
    <col min="8" max="8" width="6.42578125" style="107" customWidth="1"/>
    <col min="9" max="9" width="7.28515625" style="107" customWidth="1"/>
    <col min="10" max="11" width="6.7109375" style="107" customWidth="1"/>
    <col min="12" max="12" width="6.140625" style="107" customWidth="1"/>
    <col min="13" max="14" width="6.42578125" style="107" customWidth="1"/>
    <col min="15" max="15" width="8" style="107" customWidth="1"/>
    <col min="16" max="17" width="14.140625" style="107" customWidth="1"/>
    <col min="18" max="18" width="9.140625" style="107" customWidth="1"/>
    <col min="19" max="20" width="13.28515625" style="107" customWidth="1"/>
    <col min="21" max="250" width="9.140625" style="107"/>
    <col min="251" max="251" width="64.28515625" style="107" customWidth="1"/>
    <col min="252" max="252" width="12" style="107" customWidth="1"/>
    <col min="253" max="254" width="8.42578125" style="107" customWidth="1"/>
    <col min="255" max="255" width="11.28515625" style="107" customWidth="1"/>
    <col min="256" max="256" width="6.42578125" style="107" customWidth="1"/>
    <col min="257" max="257" width="7.28515625" style="107" customWidth="1"/>
    <col min="258" max="259" width="6.7109375" style="107" customWidth="1"/>
    <col min="260" max="260" width="6.140625" style="107" customWidth="1"/>
    <col min="261" max="262" width="6.42578125" style="107" customWidth="1"/>
    <col min="263" max="263" width="8" style="107" customWidth="1"/>
    <col min="264" max="265" width="14.140625" style="107" customWidth="1"/>
    <col min="266" max="266" width="9.140625" style="107"/>
    <col min="267" max="268" width="13.28515625" style="107" customWidth="1"/>
    <col min="269" max="276" width="11.5703125" style="107" customWidth="1"/>
    <col min="277" max="506" width="9.140625" style="107"/>
    <col min="507" max="507" width="64.28515625" style="107" customWidth="1"/>
    <col min="508" max="508" width="12" style="107" customWidth="1"/>
    <col min="509" max="510" width="8.42578125" style="107" customWidth="1"/>
    <col min="511" max="511" width="11.28515625" style="107" customWidth="1"/>
    <col min="512" max="512" width="6.42578125" style="107" customWidth="1"/>
    <col min="513" max="513" width="7.28515625" style="107" customWidth="1"/>
    <col min="514" max="515" width="6.7109375" style="107" customWidth="1"/>
    <col min="516" max="516" width="6.140625" style="107" customWidth="1"/>
    <col min="517" max="518" width="6.42578125" style="107" customWidth="1"/>
    <col min="519" max="519" width="8" style="107" customWidth="1"/>
    <col min="520" max="521" width="14.140625" style="107" customWidth="1"/>
    <col min="522" max="522" width="9.140625" style="107"/>
    <col min="523" max="524" width="13.28515625" style="107" customWidth="1"/>
    <col min="525" max="532" width="11.5703125" style="107" customWidth="1"/>
    <col min="533" max="762" width="9.140625" style="107"/>
    <col min="763" max="763" width="64.28515625" style="107" customWidth="1"/>
    <col min="764" max="764" width="12" style="107" customWidth="1"/>
    <col min="765" max="766" width="8.42578125" style="107" customWidth="1"/>
    <col min="767" max="767" width="11.28515625" style="107" customWidth="1"/>
    <col min="768" max="768" width="6.42578125" style="107" customWidth="1"/>
    <col min="769" max="769" width="7.28515625" style="107" customWidth="1"/>
    <col min="770" max="771" width="6.7109375" style="107" customWidth="1"/>
    <col min="772" max="772" width="6.140625" style="107" customWidth="1"/>
    <col min="773" max="774" width="6.42578125" style="107" customWidth="1"/>
    <col min="775" max="775" width="8" style="107" customWidth="1"/>
    <col min="776" max="777" width="14.140625" style="107" customWidth="1"/>
    <col min="778" max="778" width="9.140625" style="107"/>
    <col min="779" max="780" width="13.28515625" style="107" customWidth="1"/>
    <col min="781" max="788" width="11.5703125" style="107" customWidth="1"/>
    <col min="789" max="1018" width="9.140625" style="107"/>
    <col min="1019" max="1019" width="64.28515625" style="107" customWidth="1"/>
    <col min="1020" max="1020" width="12" style="107" customWidth="1"/>
    <col min="1021" max="1022" width="8.42578125" style="107" customWidth="1"/>
    <col min="1023" max="1023" width="11.28515625" style="107" customWidth="1"/>
    <col min="1024" max="1024" width="6.42578125" style="107" customWidth="1"/>
    <col min="1025" max="1025" width="7.28515625" style="107" customWidth="1"/>
    <col min="1026" max="1027" width="6.7109375" style="107" customWidth="1"/>
    <col min="1028" max="1028" width="6.140625" style="107" customWidth="1"/>
    <col min="1029" max="1030" width="6.42578125" style="107" customWidth="1"/>
    <col min="1031" max="1031" width="8" style="107" customWidth="1"/>
    <col min="1032" max="1033" width="14.140625" style="107" customWidth="1"/>
    <col min="1034" max="1034" width="9.140625" style="107"/>
    <col min="1035" max="1036" width="13.28515625" style="107" customWidth="1"/>
    <col min="1037" max="1044" width="11.5703125" style="107" customWidth="1"/>
    <col min="1045" max="1274" width="9.140625" style="107"/>
    <col min="1275" max="1275" width="64.28515625" style="107" customWidth="1"/>
    <col min="1276" max="1276" width="12" style="107" customWidth="1"/>
    <col min="1277" max="1278" width="8.42578125" style="107" customWidth="1"/>
    <col min="1279" max="1279" width="11.28515625" style="107" customWidth="1"/>
    <col min="1280" max="1280" width="6.42578125" style="107" customWidth="1"/>
    <col min="1281" max="1281" width="7.28515625" style="107" customWidth="1"/>
    <col min="1282" max="1283" width="6.7109375" style="107" customWidth="1"/>
    <col min="1284" max="1284" width="6.140625" style="107" customWidth="1"/>
    <col min="1285" max="1286" width="6.42578125" style="107" customWidth="1"/>
    <col min="1287" max="1287" width="8" style="107" customWidth="1"/>
    <col min="1288" max="1289" width="14.140625" style="107" customWidth="1"/>
    <col min="1290" max="1290" width="9.140625" style="107"/>
    <col min="1291" max="1292" width="13.28515625" style="107" customWidth="1"/>
    <col min="1293" max="1300" width="11.5703125" style="107" customWidth="1"/>
    <col min="1301" max="1530" width="9.140625" style="107"/>
    <col min="1531" max="1531" width="64.28515625" style="107" customWidth="1"/>
    <col min="1532" max="1532" width="12" style="107" customWidth="1"/>
    <col min="1533" max="1534" width="8.42578125" style="107" customWidth="1"/>
    <col min="1535" max="1535" width="11.28515625" style="107" customWidth="1"/>
    <col min="1536" max="1536" width="6.42578125" style="107" customWidth="1"/>
    <col min="1537" max="1537" width="7.28515625" style="107" customWidth="1"/>
    <col min="1538" max="1539" width="6.7109375" style="107" customWidth="1"/>
    <col min="1540" max="1540" width="6.140625" style="107" customWidth="1"/>
    <col min="1541" max="1542" width="6.42578125" style="107" customWidth="1"/>
    <col min="1543" max="1543" width="8" style="107" customWidth="1"/>
    <col min="1544" max="1545" width="14.140625" style="107" customWidth="1"/>
    <col min="1546" max="1546" width="9.140625" style="107"/>
    <col min="1547" max="1548" width="13.28515625" style="107" customWidth="1"/>
    <col min="1549" max="1556" width="11.5703125" style="107" customWidth="1"/>
    <col min="1557" max="1786" width="9.140625" style="107"/>
    <col min="1787" max="1787" width="64.28515625" style="107" customWidth="1"/>
    <col min="1788" max="1788" width="12" style="107" customWidth="1"/>
    <col min="1789" max="1790" width="8.42578125" style="107" customWidth="1"/>
    <col min="1791" max="1791" width="11.28515625" style="107" customWidth="1"/>
    <col min="1792" max="1792" width="6.42578125" style="107" customWidth="1"/>
    <col min="1793" max="1793" width="7.28515625" style="107" customWidth="1"/>
    <col min="1794" max="1795" width="6.7109375" style="107" customWidth="1"/>
    <col min="1796" max="1796" width="6.140625" style="107" customWidth="1"/>
    <col min="1797" max="1798" width="6.42578125" style="107" customWidth="1"/>
    <col min="1799" max="1799" width="8" style="107" customWidth="1"/>
    <col min="1800" max="1801" width="14.140625" style="107" customWidth="1"/>
    <col min="1802" max="1802" width="9.140625" style="107"/>
    <col min="1803" max="1804" width="13.28515625" style="107" customWidth="1"/>
    <col min="1805" max="1812" width="11.5703125" style="107" customWidth="1"/>
    <col min="1813" max="2042" width="9.140625" style="107"/>
    <col min="2043" max="2043" width="64.28515625" style="107" customWidth="1"/>
    <col min="2044" max="2044" width="12" style="107" customWidth="1"/>
    <col min="2045" max="2046" width="8.42578125" style="107" customWidth="1"/>
    <col min="2047" max="2047" width="11.28515625" style="107" customWidth="1"/>
    <col min="2048" max="2048" width="6.42578125" style="107" customWidth="1"/>
    <col min="2049" max="2049" width="7.28515625" style="107" customWidth="1"/>
    <col min="2050" max="2051" width="6.7109375" style="107" customWidth="1"/>
    <col min="2052" max="2052" width="6.140625" style="107" customWidth="1"/>
    <col min="2053" max="2054" width="6.42578125" style="107" customWidth="1"/>
    <col min="2055" max="2055" width="8" style="107" customWidth="1"/>
    <col min="2056" max="2057" width="14.140625" style="107" customWidth="1"/>
    <col min="2058" max="2058" width="9.140625" style="107"/>
    <col min="2059" max="2060" width="13.28515625" style="107" customWidth="1"/>
    <col min="2061" max="2068" width="11.5703125" style="107" customWidth="1"/>
    <col min="2069" max="2298" width="9.140625" style="107"/>
    <col min="2299" max="2299" width="64.28515625" style="107" customWidth="1"/>
    <col min="2300" max="2300" width="12" style="107" customWidth="1"/>
    <col min="2301" max="2302" width="8.42578125" style="107" customWidth="1"/>
    <col min="2303" max="2303" width="11.28515625" style="107" customWidth="1"/>
    <col min="2304" max="2304" width="6.42578125" style="107" customWidth="1"/>
    <col min="2305" max="2305" width="7.28515625" style="107" customWidth="1"/>
    <col min="2306" max="2307" width="6.7109375" style="107" customWidth="1"/>
    <col min="2308" max="2308" width="6.140625" style="107" customWidth="1"/>
    <col min="2309" max="2310" width="6.42578125" style="107" customWidth="1"/>
    <col min="2311" max="2311" width="8" style="107" customWidth="1"/>
    <col min="2312" max="2313" width="14.140625" style="107" customWidth="1"/>
    <col min="2314" max="2314" width="9.140625" style="107"/>
    <col min="2315" max="2316" width="13.28515625" style="107" customWidth="1"/>
    <col min="2317" max="2324" width="11.5703125" style="107" customWidth="1"/>
    <col min="2325" max="2554" width="9.140625" style="107"/>
    <col min="2555" max="2555" width="64.28515625" style="107" customWidth="1"/>
    <col min="2556" max="2556" width="12" style="107" customWidth="1"/>
    <col min="2557" max="2558" width="8.42578125" style="107" customWidth="1"/>
    <col min="2559" max="2559" width="11.28515625" style="107" customWidth="1"/>
    <col min="2560" max="2560" width="6.42578125" style="107" customWidth="1"/>
    <col min="2561" max="2561" width="7.28515625" style="107" customWidth="1"/>
    <col min="2562" max="2563" width="6.7109375" style="107" customWidth="1"/>
    <col min="2564" max="2564" width="6.140625" style="107" customWidth="1"/>
    <col min="2565" max="2566" width="6.42578125" style="107" customWidth="1"/>
    <col min="2567" max="2567" width="8" style="107" customWidth="1"/>
    <col min="2568" max="2569" width="14.140625" style="107" customWidth="1"/>
    <col min="2570" max="2570" width="9.140625" style="107"/>
    <col min="2571" max="2572" width="13.28515625" style="107" customWidth="1"/>
    <col min="2573" max="2580" width="11.5703125" style="107" customWidth="1"/>
    <col min="2581" max="2810" width="9.140625" style="107"/>
    <col min="2811" max="2811" width="64.28515625" style="107" customWidth="1"/>
    <col min="2812" max="2812" width="12" style="107" customWidth="1"/>
    <col min="2813" max="2814" width="8.42578125" style="107" customWidth="1"/>
    <col min="2815" max="2815" width="11.28515625" style="107" customWidth="1"/>
    <col min="2816" max="2816" width="6.42578125" style="107" customWidth="1"/>
    <col min="2817" max="2817" width="7.28515625" style="107" customWidth="1"/>
    <col min="2818" max="2819" width="6.7109375" style="107" customWidth="1"/>
    <col min="2820" max="2820" width="6.140625" style="107" customWidth="1"/>
    <col min="2821" max="2822" width="6.42578125" style="107" customWidth="1"/>
    <col min="2823" max="2823" width="8" style="107" customWidth="1"/>
    <col min="2824" max="2825" width="14.140625" style="107" customWidth="1"/>
    <col min="2826" max="2826" width="9.140625" style="107"/>
    <col min="2827" max="2828" width="13.28515625" style="107" customWidth="1"/>
    <col min="2829" max="2836" width="11.5703125" style="107" customWidth="1"/>
    <col min="2837" max="3066" width="9.140625" style="107"/>
    <col min="3067" max="3067" width="64.28515625" style="107" customWidth="1"/>
    <col min="3068" max="3068" width="12" style="107" customWidth="1"/>
    <col min="3069" max="3070" width="8.42578125" style="107" customWidth="1"/>
    <col min="3071" max="3071" width="11.28515625" style="107" customWidth="1"/>
    <col min="3072" max="3072" width="6.42578125" style="107" customWidth="1"/>
    <col min="3073" max="3073" width="7.28515625" style="107" customWidth="1"/>
    <col min="3074" max="3075" width="6.7109375" style="107" customWidth="1"/>
    <col min="3076" max="3076" width="6.140625" style="107" customWidth="1"/>
    <col min="3077" max="3078" width="6.42578125" style="107" customWidth="1"/>
    <col min="3079" max="3079" width="8" style="107" customWidth="1"/>
    <col min="3080" max="3081" width="14.140625" style="107" customWidth="1"/>
    <col min="3082" max="3082" width="9.140625" style="107"/>
    <col min="3083" max="3084" width="13.28515625" style="107" customWidth="1"/>
    <col min="3085" max="3092" width="11.5703125" style="107" customWidth="1"/>
    <col min="3093" max="3322" width="9.140625" style="107"/>
    <col min="3323" max="3323" width="64.28515625" style="107" customWidth="1"/>
    <col min="3324" max="3324" width="12" style="107" customWidth="1"/>
    <col min="3325" max="3326" width="8.42578125" style="107" customWidth="1"/>
    <col min="3327" max="3327" width="11.28515625" style="107" customWidth="1"/>
    <col min="3328" max="3328" width="6.42578125" style="107" customWidth="1"/>
    <col min="3329" max="3329" width="7.28515625" style="107" customWidth="1"/>
    <col min="3330" max="3331" width="6.7109375" style="107" customWidth="1"/>
    <col min="3332" max="3332" width="6.140625" style="107" customWidth="1"/>
    <col min="3333" max="3334" width="6.42578125" style="107" customWidth="1"/>
    <col min="3335" max="3335" width="8" style="107" customWidth="1"/>
    <col min="3336" max="3337" width="14.140625" style="107" customWidth="1"/>
    <col min="3338" max="3338" width="9.140625" style="107"/>
    <col min="3339" max="3340" width="13.28515625" style="107" customWidth="1"/>
    <col min="3341" max="3348" width="11.5703125" style="107" customWidth="1"/>
    <col min="3349" max="3578" width="9.140625" style="107"/>
    <col min="3579" max="3579" width="64.28515625" style="107" customWidth="1"/>
    <col min="3580" max="3580" width="12" style="107" customWidth="1"/>
    <col min="3581" max="3582" width="8.42578125" style="107" customWidth="1"/>
    <col min="3583" max="3583" width="11.28515625" style="107" customWidth="1"/>
    <col min="3584" max="3584" width="6.42578125" style="107" customWidth="1"/>
    <col min="3585" max="3585" width="7.28515625" style="107" customWidth="1"/>
    <col min="3586" max="3587" width="6.7109375" style="107" customWidth="1"/>
    <col min="3588" max="3588" width="6.140625" style="107" customWidth="1"/>
    <col min="3589" max="3590" width="6.42578125" style="107" customWidth="1"/>
    <col min="3591" max="3591" width="8" style="107" customWidth="1"/>
    <col min="3592" max="3593" width="14.140625" style="107" customWidth="1"/>
    <col min="3594" max="3594" width="9.140625" style="107"/>
    <col min="3595" max="3596" width="13.28515625" style="107" customWidth="1"/>
    <col min="3597" max="3604" width="11.5703125" style="107" customWidth="1"/>
    <col min="3605" max="3834" width="9.140625" style="107"/>
    <col min="3835" max="3835" width="64.28515625" style="107" customWidth="1"/>
    <col min="3836" max="3836" width="12" style="107" customWidth="1"/>
    <col min="3837" max="3838" width="8.42578125" style="107" customWidth="1"/>
    <col min="3839" max="3839" width="11.28515625" style="107" customWidth="1"/>
    <col min="3840" max="3840" width="6.42578125" style="107" customWidth="1"/>
    <col min="3841" max="3841" width="7.28515625" style="107" customWidth="1"/>
    <col min="3842" max="3843" width="6.7109375" style="107" customWidth="1"/>
    <col min="3844" max="3844" width="6.140625" style="107" customWidth="1"/>
    <col min="3845" max="3846" width="6.42578125" style="107" customWidth="1"/>
    <col min="3847" max="3847" width="8" style="107" customWidth="1"/>
    <col min="3848" max="3849" width="14.140625" style="107" customWidth="1"/>
    <col min="3850" max="3850" width="9.140625" style="107"/>
    <col min="3851" max="3852" width="13.28515625" style="107" customWidth="1"/>
    <col min="3853" max="3860" width="11.5703125" style="107" customWidth="1"/>
    <col min="3861" max="4090" width="9.140625" style="107"/>
    <col min="4091" max="4091" width="64.28515625" style="107" customWidth="1"/>
    <col min="4092" max="4092" width="12" style="107" customWidth="1"/>
    <col min="4093" max="4094" width="8.42578125" style="107" customWidth="1"/>
    <col min="4095" max="4095" width="11.28515625" style="107" customWidth="1"/>
    <col min="4096" max="4096" width="6.42578125" style="107" customWidth="1"/>
    <col min="4097" max="4097" width="7.28515625" style="107" customWidth="1"/>
    <col min="4098" max="4099" width="6.7109375" style="107" customWidth="1"/>
    <col min="4100" max="4100" width="6.140625" style="107" customWidth="1"/>
    <col min="4101" max="4102" width="6.42578125" style="107" customWidth="1"/>
    <col min="4103" max="4103" width="8" style="107" customWidth="1"/>
    <col min="4104" max="4105" width="14.140625" style="107" customWidth="1"/>
    <col min="4106" max="4106" width="9.140625" style="107"/>
    <col min="4107" max="4108" width="13.28515625" style="107" customWidth="1"/>
    <col min="4109" max="4116" width="11.5703125" style="107" customWidth="1"/>
    <col min="4117" max="4346" width="9.140625" style="107"/>
    <col min="4347" max="4347" width="64.28515625" style="107" customWidth="1"/>
    <col min="4348" max="4348" width="12" style="107" customWidth="1"/>
    <col min="4349" max="4350" width="8.42578125" style="107" customWidth="1"/>
    <col min="4351" max="4351" width="11.28515625" style="107" customWidth="1"/>
    <col min="4352" max="4352" width="6.42578125" style="107" customWidth="1"/>
    <col min="4353" max="4353" width="7.28515625" style="107" customWidth="1"/>
    <col min="4354" max="4355" width="6.7109375" style="107" customWidth="1"/>
    <col min="4356" max="4356" width="6.140625" style="107" customWidth="1"/>
    <col min="4357" max="4358" width="6.42578125" style="107" customWidth="1"/>
    <col min="4359" max="4359" width="8" style="107" customWidth="1"/>
    <col min="4360" max="4361" width="14.140625" style="107" customWidth="1"/>
    <col min="4362" max="4362" width="9.140625" style="107"/>
    <col min="4363" max="4364" width="13.28515625" style="107" customWidth="1"/>
    <col min="4365" max="4372" width="11.5703125" style="107" customWidth="1"/>
    <col min="4373" max="4602" width="9.140625" style="107"/>
    <col min="4603" max="4603" width="64.28515625" style="107" customWidth="1"/>
    <col min="4604" max="4604" width="12" style="107" customWidth="1"/>
    <col min="4605" max="4606" width="8.42578125" style="107" customWidth="1"/>
    <col min="4607" max="4607" width="11.28515625" style="107" customWidth="1"/>
    <col min="4608" max="4608" width="6.42578125" style="107" customWidth="1"/>
    <col min="4609" max="4609" width="7.28515625" style="107" customWidth="1"/>
    <col min="4610" max="4611" width="6.7109375" style="107" customWidth="1"/>
    <col min="4612" max="4612" width="6.140625" style="107" customWidth="1"/>
    <col min="4613" max="4614" width="6.42578125" style="107" customWidth="1"/>
    <col min="4615" max="4615" width="8" style="107" customWidth="1"/>
    <col min="4616" max="4617" width="14.140625" style="107" customWidth="1"/>
    <col min="4618" max="4618" width="9.140625" style="107"/>
    <col min="4619" max="4620" width="13.28515625" style="107" customWidth="1"/>
    <col min="4621" max="4628" width="11.5703125" style="107" customWidth="1"/>
    <col min="4629" max="4858" width="9.140625" style="107"/>
    <col min="4859" max="4859" width="64.28515625" style="107" customWidth="1"/>
    <col min="4860" max="4860" width="12" style="107" customWidth="1"/>
    <col min="4861" max="4862" width="8.42578125" style="107" customWidth="1"/>
    <col min="4863" max="4863" width="11.28515625" style="107" customWidth="1"/>
    <col min="4864" max="4864" width="6.42578125" style="107" customWidth="1"/>
    <col min="4865" max="4865" width="7.28515625" style="107" customWidth="1"/>
    <col min="4866" max="4867" width="6.7109375" style="107" customWidth="1"/>
    <col min="4868" max="4868" width="6.140625" style="107" customWidth="1"/>
    <col min="4869" max="4870" width="6.42578125" style="107" customWidth="1"/>
    <col min="4871" max="4871" width="8" style="107" customWidth="1"/>
    <col min="4872" max="4873" width="14.140625" style="107" customWidth="1"/>
    <col min="4874" max="4874" width="9.140625" style="107"/>
    <col min="4875" max="4876" width="13.28515625" style="107" customWidth="1"/>
    <col min="4877" max="4884" width="11.5703125" style="107" customWidth="1"/>
    <col min="4885" max="5114" width="9.140625" style="107"/>
    <col min="5115" max="5115" width="64.28515625" style="107" customWidth="1"/>
    <col min="5116" max="5116" width="12" style="107" customWidth="1"/>
    <col min="5117" max="5118" width="8.42578125" style="107" customWidth="1"/>
    <col min="5119" max="5119" width="11.28515625" style="107" customWidth="1"/>
    <col min="5120" max="5120" width="6.42578125" style="107" customWidth="1"/>
    <col min="5121" max="5121" width="7.28515625" style="107" customWidth="1"/>
    <col min="5122" max="5123" width="6.7109375" style="107" customWidth="1"/>
    <col min="5124" max="5124" width="6.140625" style="107" customWidth="1"/>
    <col min="5125" max="5126" width="6.42578125" style="107" customWidth="1"/>
    <col min="5127" max="5127" width="8" style="107" customWidth="1"/>
    <col min="5128" max="5129" width="14.140625" style="107" customWidth="1"/>
    <col min="5130" max="5130" width="9.140625" style="107"/>
    <col min="5131" max="5132" width="13.28515625" style="107" customWidth="1"/>
    <col min="5133" max="5140" width="11.5703125" style="107" customWidth="1"/>
    <col min="5141" max="5370" width="9.140625" style="107"/>
    <col min="5371" max="5371" width="64.28515625" style="107" customWidth="1"/>
    <col min="5372" max="5372" width="12" style="107" customWidth="1"/>
    <col min="5373" max="5374" width="8.42578125" style="107" customWidth="1"/>
    <col min="5375" max="5375" width="11.28515625" style="107" customWidth="1"/>
    <col min="5376" max="5376" width="6.42578125" style="107" customWidth="1"/>
    <col min="5377" max="5377" width="7.28515625" style="107" customWidth="1"/>
    <col min="5378" max="5379" width="6.7109375" style="107" customWidth="1"/>
    <col min="5380" max="5380" width="6.140625" style="107" customWidth="1"/>
    <col min="5381" max="5382" width="6.42578125" style="107" customWidth="1"/>
    <col min="5383" max="5383" width="8" style="107" customWidth="1"/>
    <col min="5384" max="5385" width="14.140625" style="107" customWidth="1"/>
    <col min="5386" max="5386" width="9.140625" style="107"/>
    <col min="5387" max="5388" width="13.28515625" style="107" customWidth="1"/>
    <col min="5389" max="5396" width="11.5703125" style="107" customWidth="1"/>
    <col min="5397" max="5626" width="9.140625" style="107"/>
    <col min="5627" max="5627" width="64.28515625" style="107" customWidth="1"/>
    <col min="5628" max="5628" width="12" style="107" customWidth="1"/>
    <col min="5629" max="5630" width="8.42578125" style="107" customWidth="1"/>
    <col min="5631" max="5631" width="11.28515625" style="107" customWidth="1"/>
    <col min="5632" max="5632" width="6.42578125" style="107" customWidth="1"/>
    <col min="5633" max="5633" width="7.28515625" style="107" customWidth="1"/>
    <col min="5634" max="5635" width="6.7109375" style="107" customWidth="1"/>
    <col min="5636" max="5636" width="6.140625" style="107" customWidth="1"/>
    <col min="5637" max="5638" width="6.42578125" style="107" customWidth="1"/>
    <col min="5639" max="5639" width="8" style="107" customWidth="1"/>
    <col min="5640" max="5641" width="14.140625" style="107" customWidth="1"/>
    <col min="5642" max="5642" width="9.140625" style="107"/>
    <col min="5643" max="5644" width="13.28515625" style="107" customWidth="1"/>
    <col min="5645" max="5652" width="11.5703125" style="107" customWidth="1"/>
    <col min="5653" max="5882" width="9.140625" style="107"/>
    <col min="5883" max="5883" width="64.28515625" style="107" customWidth="1"/>
    <col min="5884" max="5884" width="12" style="107" customWidth="1"/>
    <col min="5885" max="5886" width="8.42578125" style="107" customWidth="1"/>
    <col min="5887" max="5887" width="11.28515625" style="107" customWidth="1"/>
    <col min="5888" max="5888" width="6.42578125" style="107" customWidth="1"/>
    <col min="5889" max="5889" width="7.28515625" style="107" customWidth="1"/>
    <col min="5890" max="5891" width="6.7109375" style="107" customWidth="1"/>
    <col min="5892" max="5892" width="6.140625" style="107" customWidth="1"/>
    <col min="5893" max="5894" width="6.42578125" style="107" customWidth="1"/>
    <col min="5895" max="5895" width="8" style="107" customWidth="1"/>
    <col min="5896" max="5897" width="14.140625" style="107" customWidth="1"/>
    <col min="5898" max="5898" width="9.140625" style="107"/>
    <col min="5899" max="5900" width="13.28515625" style="107" customWidth="1"/>
    <col min="5901" max="5908" width="11.5703125" style="107" customWidth="1"/>
    <col min="5909" max="6138" width="9.140625" style="107"/>
    <col min="6139" max="6139" width="64.28515625" style="107" customWidth="1"/>
    <col min="6140" max="6140" width="12" style="107" customWidth="1"/>
    <col min="6141" max="6142" width="8.42578125" style="107" customWidth="1"/>
    <col min="6143" max="6143" width="11.28515625" style="107" customWidth="1"/>
    <col min="6144" max="6144" width="6.42578125" style="107" customWidth="1"/>
    <col min="6145" max="6145" width="7.28515625" style="107" customWidth="1"/>
    <col min="6146" max="6147" width="6.7109375" style="107" customWidth="1"/>
    <col min="6148" max="6148" width="6.140625" style="107" customWidth="1"/>
    <col min="6149" max="6150" width="6.42578125" style="107" customWidth="1"/>
    <col min="6151" max="6151" width="8" style="107" customWidth="1"/>
    <col min="6152" max="6153" width="14.140625" style="107" customWidth="1"/>
    <col min="6154" max="6154" width="9.140625" style="107"/>
    <col min="6155" max="6156" width="13.28515625" style="107" customWidth="1"/>
    <col min="6157" max="6164" width="11.5703125" style="107" customWidth="1"/>
    <col min="6165" max="6394" width="9.140625" style="107"/>
    <col min="6395" max="6395" width="64.28515625" style="107" customWidth="1"/>
    <col min="6396" max="6396" width="12" style="107" customWidth="1"/>
    <col min="6397" max="6398" width="8.42578125" style="107" customWidth="1"/>
    <col min="6399" max="6399" width="11.28515625" style="107" customWidth="1"/>
    <col min="6400" max="6400" width="6.42578125" style="107" customWidth="1"/>
    <col min="6401" max="6401" width="7.28515625" style="107" customWidth="1"/>
    <col min="6402" max="6403" width="6.7109375" style="107" customWidth="1"/>
    <col min="6404" max="6404" width="6.140625" style="107" customWidth="1"/>
    <col min="6405" max="6406" width="6.42578125" style="107" customWidth="1"/>
    <col min="6407" max="6407" width="8" style="107" customWidth="1"/>
    <col min="6408" max="6409" width="14.140625" style="107" customWidth="1"/>
    <col min="6410" max="6410" width="9.140625" style="107"/>
    <col min="6411" max="6412" width="13.28515625" style="107" customWidth="1"/>
    <col min="6413" max="6420" width="11.5703125" style="107" customWidth="1"/>
    <col min="6421" max="6650" width="9.140625" style="107"/>
    <col min="6651" max="6651" width="64.28515625" style="107" customWidth="1"/>
    <col min="6652" max="6652" width="12" style="107" customWidth="1"/>
    <col min="6653" max="6654" width="8.42578125" style="107" customWidth="1"/>
    <col min="6655" max="6655" width="11.28515625" style="107" customWidth="1"/>
    <col min="6656" max="6656" width="6.42578125" style="107" customWidth="1"/>
    <col min="6657" max="6657" width="7.28515625" style="107" customWidth="1"/>
    <col min="6658" max="6659" width="6.7109375" style="107" customWidth="1"/>
    <col min="6660" max="6660" width="6.140625" style="107" customWidth="1"/>
    <col min="6661" max="6662" width="6.42578125" style="107" customWidth="1"/>
    <col min="6663" max="6663" width="8" style="107" customWidth="1"/>
    <col min="6664" max="6665" width="14.140625" style="107" customWidth="1"/>
    <col min="6666" max="6666" width="9.140625" style="107"/>
    <col min="6667" max="6668" width="13.28515625" style="107" customWidth="1"/>
    <col min="6669" max="6676" width="11.5703125" style="107" customWidth="1"/>
    <col min="6677" max="6906" width="9.140625" style="107"/>
    <col min="6907" max="6907" width="64.28515625" style="107" customWidth="1"/>
    <col min="6908" max="6908" width="12" style="107" customWidth="1"/>
    <col min="6909" max="6910" width="8.42578125" style="107" customWidth="1"/>
    <col min="6911" max="6911" width="11.28515625" style="107" customWidth="1"/>
    <col min="6912" max="6912" width="6.42578125" style="107" customWidth="1"/>
    <col min="6913" max="6913" width="7.28515625" style="107" customWidth="1"/>
    <col min="6914" max="6915" width="6.7109375" style="107" customWidth="1"/>
    <col min="6916" max="6916" width="6.140625" style="107" customWidth="1"/>
    <col min="6917" max="6918" width="6.42578125" style="107" customWidth="1"/>
    <col min="6919" max="6919" width="8" style="107" customWidth="1"/>
    <col min="6920" max="6921" width="14.140625" style="107" customWidth="1"/>
    <col min="6922" max="6922" width="9.140625" style="107"/>
    <col min="6923" max="6924" width="13.28515625" style="107" customWidth="1"/>
    <col min="6925" max="6932" width="11.5703125" style="107" customWidth="1"/>
    <col min="6933" max="7162" width="9.140625" style="107"/>
    <col min="7163" max="7163" width="64.28515625" style="107" customWidth="1"/>
    <col min="7164" max="7164" width="12" style="107" customWidth="1"/>
    <col min="7165" max="7166" width="8.42578125" style="107" customWidth="1"/>
    <col min="7167" max="7167" width="11.28515625" style="107" customWidth="1"/>
    <col min="7168" max="7168" width="6.42578125" style="107" customWidth="1"/>
    <col min="7169" max="7169" width="7.28515625" style="107" customWidth="1"/>
    <col min="7170" max="7171" width="6.7109375" style="107" customWidth="1"/>
    <col min="7172" max="7172" width="6.140625" style="107" customWidth="1"/>
    <col min="7173" max="7174" width="6.42578125" style="107" customWidth="1"/>
    <col min="7175" max="7175" width="8" style="107" customWidth="1"/>
    <col min="7176" max="7177" width="14.140625" style="107" customWidth="1"/>
    <col min="7178" max="7178" width="9.140625" style="107"/>
    <col min="7179" max="7180" width="13.28515625" style="107" customWidth="1"/>
    <col min="7181" max="7188" width="11.5703125" style="107" customWidth="1"/>
    <col min="7189" max="7418" width="9.140625" style="107"/>
    <col min="7419" max="7419" width="64.28515625" style="107" customWidth="1"/>
    <col min="7420" max="7420" width="12" style="107" customWidth="1"/>
    <col min="7421" max="7422" width="8.42578125" style="107" customWidth="1"/>
    <col min="7423" max="7423" width="11.28515625" style="107" customWidth="1"/>
    <col min="7424" max="7424" width="6.42578125" style="107" customWidth="1"/>
    <col min="7425" max="7425" width="7.28515625" style="107" customWidth="1"/>
    <col min="7426" max="7427" width="6.7109375" style="107" customWidth="1"/>
    <col min="7428" max="7428" width="6.140625" style="107" customWidth="1"/>
    <col min="7429" max="7430" width="6.42578125" style="107" customWidth="1"/>
    <col min="7431" max="7431" width="8" style="107" customWidth="1"/>
    <col min="7432" max="7433" width="14.140625" style="107" customWidth="1"/>
    <col min="7434" max="7434" width="9.140625" style="107"/>
    <col min="7435" max="7436" width="13.28515625" style="107" customWidth="1"/>
    <col min="7437" max="7444" width="11.5703125" style="107" customWidth="1"/>
    <col min="7445" max="7674" width="9.140625" style="107"/>
    <col min="7675" max="7675" width="64.28515625" style="107" customWidth="1"/>
    <col min="7676" max="7676" width="12" style="107" customWidth="1"/>
    <col min="7677" max="7678" width="8.42578125" style="107" customWidth="1"/>
    <col min="7679" max="7679" width="11.28515625" style="107" customWidth="1"/>
    <col min="7680" max="7680" width="6.42578125" style="107" customWidth="1"/>
    <col min="7681" max="7681" width="7.28515625" style="107" customWidth="1"/>
    <col min="7682" max="7683" width="6.7109375" style="107" customWidth="1"/>
    <col min="7684" max="7684" width="6.140625" style="107" customWidth="1"/>
    <col min="7685" max="7686" width="6.42578125" style="107" customWidth="1"/>
    <col min="7687" max="7687" width="8" style="107" customWidth="1"/>
    <col min="7688" max="7689" width="14.140625" style="107" customWidth="1"/>
    <col min="7690" max="7690" width="9.140625" style="107"/>
    <col min="7691" max="7692" width="13.28515625" style="107" customWidth="1"/>
    <col min="7693" max="7700" width="11.5703125" style="107" customWidth="1"/>
    <col min="7701" max="7930" width="9.140625" style="107"/>
    <col min="7931" max="7931" width="64.28515625" style="107" customWidth="1"/>
    <col min="7932" max="7932" width="12" style="107" customWidth="1"/>
    <col min="7933" max="7934" width="8.42578125" style="107" customWidth="1"/>
    <col min="7935" max="7935" width="11.28515625" style="107" customWidth="1"/>
    <col min="7936" max="7936" width="6.42578125" style="107" customWidth="1"/>
    <col min="7937" max="7937" width="7.28515625" style="107" customWidth="1"/>
    <col min="7938" max="7939" width="6.7109375" style="107" customWidth="1"/>
    <col min="7940" max="7940" width="6.140625" style="107" customWidth="1"/>
    <col min="7941" max="7942" width="6.42578125" style="107" customWidth="1"/>
    <col min="7943" max="7943" width="8" style="107" customWidth="1"/>
    <col min="7944" max="7945" width="14.140625" style="107" customWidth="1"/>
    <col min="7946" max="7946" width="9.140625" style="107"/>
    <col min="7947" max="7948" width="13.28515625" style="107" customWidth="1"/>
    <col min="7949" max="7956" width="11.5703125" style="107" customWidth="1"/>
    <col min="7957" max="8186" width="9.140625" style="107"/>
    <col min="8187" max="8187" width="64.28515625" style="107" customWidth="1"/>
    <col min="8188" max="8188" width="12" style="107" customWidth="1"/>
    <col min="8189" max="8190" width="8.42578125" style="107" customWidth="1"/>
    <col min="8191" max="8191" width="11.28515625" style="107" customWidth="1"/>
    <col min="8192" max="8192" width="6.42578125" style="107" customWidth="1"/>
    <col min="8193" max="8193" width="7.28515625" style="107" customWidth="1"/>
    <col min="8194" max="8195" width="6.7109375" style="107" customWidth="1"/>
    <col min="8196" max="8196" width="6.140625" style="107" customWidth="1"/>
    <col min="8197" max="8198" width="6.42578125" style="107" customWidth="1"/>
    <col min="8199" max="8199" width="8" style="107" customWidth="1"/>
    <col min="8200" max="8201" width="14.140625" style="107" customWidth="1"/>
    <col min="8202" max="8202" width="9.140625" style="107"/>
    <col min="8203" max="8204" width="13.28515625" style="107" customWidth="1"/>
    <col min="8205" max="8212" width="11.5703125" style="107" customWidth="1"/>
    <col min="8213" max="8442" width="9.140625" style="107"/>
    <col min="8443" max="8443" width="64.28515625" style="107" customWidth="1"/>
    <col min="8444" max="8444" width="12" style="107" customWidth="1"/>
    <col min="8445" max="8446" width="8.42578125" style="107" customWidth="1"/>
    <col min="8447" max="8447" width="11.28515625" style="107" customWidth="1"/>
    <col min="8448" max="8448" width="6.42578125" style="107" customWidth="1"/>
    <col min="8449" max="8449" width="7.28515625" style="107" customWidth="1"/>
    <col min="8450" max="8451" width="6.7109375" style="107" customWidth="1"/>
    <col min="8452" max="8452" width="6.140625" style="107" customWidth="1"/>
    <col min="8453" max="8454" width="6.42578125" style="107" customWidth="1"/>
    <col min="8455" max="8455" width="8" style="107" customWidth="1"/>
    <col min="8456" max="8457" width="14.140625" style="107" customWidth="1"/>
    <col min="8458" max="8458" width="9.140625" style="107"/>
    <col min="8459" max="8460" width="13.28515625" style="107" customWidth="1"/>
    <col min="8461" max="8468" width="11.5703125" style="107" customWidth="1"/>
    <col min="8469" max="8698" width="9.140625" style="107"/>
    <col min="8699" max="8699" width="64.28515625" style="107" customWidth="1"/>
    <col min="8700" max="8700" width="12" style="107" customWidth="1"/>
    <col min="8701" max="8702" width="8.42578125" style="107" customWidth="1"/>
    <col min="8703" max="8703" width="11.28515625" style="107" customWidth="1"/>
    <col min="8704" max="8704" width="6.42578125" style="107" customWidth="1"/>
    <col min="8705" max="8705" width="7.28515625" style="107" customWidth="1"/>
    <col min="8706" max="8707" width="6.7109375" style="107" customWidth="1"/>
    <col min="8708" max="8708" width="6.140625" style="107" customWidth="1"/>
    <col min="8709" max="8710" width="6.42578125" style="107" customWidth="1"/>
    <col min="8711" max="8711" width="8" style="107" customWidth="1"/>
    <col min="8712" max="8713" width="14.140625" style="107" customWidth="1"/>
    <col min="8714" max="8714" width="9.140625" style="107"/>
    <col min="8715" max="8716" width="13.28515625" style="107" customWidth="1"/>
    <col min="8717" max="8724" width="11.5703125" style="107" customWidth="1"/>
    <col min="8725" max="8954" width="9.140625" style="107"/>
    <col min="8955" max="8955" width="64.28515625" style="107" customWidth="1"/>
    <col min="8956" max="8956" width="12" style="107" customWidth="1"/>
    <col min="8957" max="8958" width="8.42578125" style="107" customWidth="1"/>
    <col min="8959" max="8959" width="11.28515625" style="107" customWidth="1"/>
    <col min="8960" max="8960" width="6.42578125" style="107" customWidth="1"/>
    <col min="8961" max="8961" width="7.28515625" style="107" customWidth="1"/>
    <col min="8962" max="8963" width="6.7109375" style="107" customWidth="1"/>
    <col min="8964" max="8964" width="6.140625" style="107" customWidth="1"/>
    <col min="8965" max="8966" width="6.42578125" style="107" customWidth="1"/>
    <col min="8967" max="8967" width="8" style="107" customWidth="1"/>
    <col min="8968" max="8969" width="14.140625" style="107" customWidth="1"/>
    <col min="8970" max="8970" width="9.140625" style="107"/>
    <col min="8971" max="8972" width="13.28515625" style="107" customWidth="1"/>
    <col min="8973" max="8980" width="11.5703125" style="107" customWidth="1"/>
    <col min="8981" max="9210" width="9.140625" style="107"/>
    <col min="9211" max="9211" width="64.28515625" style="107" customWidth="1"/>
    <col min="9212" max="9212" width="12" style="107" customWidth="1"/>
    <col min="9213" max="9214" width="8.42578125" style="107" customWidth="1"/>
    <col min="9215" max="9215" width="11.28515625" style="107" customWidth="1"/>
    <col min="9216" max="9216" width="6.42578125" style="107" customWidth="1"/>
    <col min="9217" max="9217" width="7.28515625" style="107" customWidth="1"/>
    <col min="9218" max="9219" width="6.7109375" style="107" customWidth="1"/>
    <col min="9220" max="9220" width="6.140625" style="107" customWidth="1"/>
    <col min="9221" max="9222" width="6.42578125" style="107" customWidth="1"/>
    <col min="9223" max="9223" width="8" style="107" customWidth="1"/>
    <col min="9224" max="9225" width="14.140625" style="107" customWidth="1"/>
    <col min="9226" max="9226" width="9.140625" style="107"/>
    <col min="9227" max="9228" width="13.28515625" style="107" customWidth="1"/>
    <col min="9229" max="9236" width="11.5703125" style="107" customWidth="1"/>
    <col min="9237" max="9466" width="9.140625" style="107"/>
    <col min="9467" max="9467" width="64.28515625" style="107" customWidth="1"/>
    <col min="9468" max="9468" width="12" style="107" customWidth="1"/>
    <col min="9469" max="9470" width="8.42578125" style="107" customWidth="1"/>
    <col min="9471" max="9471" width="11.28515625" style="107" customWidth="1"/>
    <col min="9472" max="9472" width="6.42578125" style="107" customWidth="1"/>
    <col min="9473" max="9473" width="7.28515625" style="107" customWidth="1"/>
    <col min="9474" max="9475" width="6.7109375" style="107" customWidth="1"/>
    <col min="9476" max="9476" width="6.140625" style="107" customWidth="1"/>
    <col min="9477" max="9478" width="6.42578125" style="107" customWidth="1"/>
    <col min="9479" max="9479" width="8" style="107" customWidth="1"/>
    <col min="9480" max="9481" width="14.140625" style="107" customWidth="1"/>
    <col min="9482" max="9482" width="9.140625" style="107"/>
    <col min="9483" max="9484" width="13.28515625" style="107" customWidth="1"/>
    <col min="9485" max="9492" width="11.5703125" style="107" customWidth="1"/>
    <col min="9493" max="9722" width="9.140625" style="107"/>
    <col min="9723" max="9723" width="64.28515625" style="107" customWidth="1"/>
    <col min="9724" max="9724" width="12" style="107" customWidth="1"/>
    <col min="9725" max="9726" width="8.42578125" style="107" customWidth="1"/>
    <col min="9727" max="9727" width="11.28515625" style="107" customWidth="1"/>
    <col min="9728" max="9728" width="6.42578125" style="107" customWidth="1"/>
    <col min="9729" max="9729" width="7.28515625" style="107" customWidth="1"/>
    <col min="9730" max="9731" width="6.7109375" style="107" customWidth="1"/>
    <col min="9732" max="9732" width="6.140625" style="107" customWidth="1"/>
    <col min="9733" max="9734" width="6.42578125" style="107" customWidth="1"/>
    <col min="9735" max="9735" width="8" style="107" customWidth="1"/>
    <col min="9736" max="9737" width="14.140625" style="107" customWidth="1"/>
    <col min="9738" max="9738" width="9.140625" style="107"/>
    <col min="9739" max="9740" width="13.28515625" style="107" customWidth="1"/>
    <col min="9741" max="9748" width="11.5703125" style="107" customWidth="1"/>
    <col min="9749" max="9978" width="9.140625" style="107"/>
    <col min="9979" max="9979" width="64.28515625" style="107" customWidth="1"/>
    <col min="9980" max="9980" width="12" style="107" customWidth="1"/>
    <col min="9981" max="9982" width="8.42578125" style="107" customWidth="1"/>
    <col min="9983" max="9983" width="11.28515625" style="107" customWidth="1"/>
    <col min="9984" max="9984" width="6.42578125" style="107" customWidth="1"/>
    <col min="9985" max="9985" width="7.28515625" style="107" customWidth="1"/>
    <col min="9986" max="9987" width="6.7109375" style="107" customWidth="1"/>
    <col min="9988" max="9988" width="6.140625" style="107" customWidth="1"/>
    <col min="9989" max="9990" width="6.42578125" style="107" customWidth="1"/>
    <col min="9991" max="9991" width="8" style="107" customWidth="1"/>
    <col min="9992" max="9993" width="14.140625" style="107" customWidth="1"/>
    <col min="9994" max="9994" width="9.140625" style="107"/>
    <col min="9995" max="9996" width="13.28515625" style="107" customWidth="1"/>
    <col min="9997" max="10004" width="11.5703125" style="107" customWidth="1"/>
    <col min="10005" max="10234" width="9.140625" style="107"/>
    <col min="10235" max="10235" width="64.28515625" style="107" customWidth="1"/>
    <col min="10236" max="10236" width="12" style="107" customWidth="1"/>
    <col min="10237" max="10238" width="8.42578125" style="107" customWidth="1"/>
    <col min="10239" max="10239" width="11.28515625" style="107" customWidth="1"/>
    <col min="10240" max="10240" width="6.42578125" style="107" customWidth="1"/>
    <col min="10241" max="10241" width="7.28515625" style="107" customWidth="1"/>
    <col min="10242" max="10243" width="6.7109375" style="107" customWidth="1"/>
    <col min="10244" max="10244" width="6.140625" style="107" customWidth="1"/>
    <col min="10245" max="10246" width="6.42578125" style="107" customWidth="1"/>
    <col min="10247" max="10247" width="8" style="107" customWidth="1"/>
    <col min="10248" max="10249" width="14.140625" style="107" customWidth="1"/>
    <col min="10250" max="10250" width="9.140625" style="107"/>
    <col min="10251" max="10252" width="13.28515625" style="107" customWidth="1"/>
    <col min="10253" max="10260" width="11.5703125" style="107" customWidth="1"/>
    <col min="10261" max="10490" width="9.140625" style="107"/>
    <col min="10491" max="10491" width="64.28515625" style="107" customWidth="1"/>
    <col min="10492" max="10492" width="12" style="107" customWidth="1"/>
    <col min="10493" max="10494" width="8.42578125" style="107" customWidth="1"/>
    <col min="10495" max="10495" width="11.28515625" style="107" customWidth="1"/>
    <col min="10496" max="10496" width="6.42578125" style="107" customWidth="1"/>
    <col min="10497" max="10497" width="7.28515625" style="107" customWidth="1"/>
    <col min="10498" max="10499" width="6.7109375" style="107" customWidth="1"/>
    <col min="10500" max="10500" width="6.140625" style="107" customWidth="1"/>
    <col min="10501" max="10502" width="6.42578125" style="107" customWidth="1"/>
    <col min="10503" max="10503" width="8" style="107" customWidth="1"/>
    <col min="10504" max="10505" width="14.140625" style="107" customWidth="1"/>
    <col min="10506" max="10506" width="9.140625" style="107"/>
    <col min="10507" max="10508" width="13.28515625" style="107" customWidth="1"/>
    <col min="10509" max="10516" width="11.5703125" style="107" customWidth="1"/>
    <col min="10517" max="10746" width="9.140625" style="107"/>
    <col min="10747" max="10747" width="64.28515625" style="107" customWidth="1"/>
    <col min="10748" max="10748" width="12" style="107" customWidth="1"/>
    <col min="10749" max="10750" width="8.42578125" style="107" customWidth="1"/>
    <col min="10751" max="10751" width="11.28515625" style="107" customWidth="1"/>
    <col min="10752" max="10752" width="6.42578125" style="107" customWidth="1"/>
    <col min="10753" max="10753" width="7.28515625" style="107" customWidth="1"/>
    <col min="10754" max="10755" width="6.7109375" style="107" customWidth="1"/>
    <col min="10756" max="10756" width="6.140625" style="107" customWidth="1"/>
    <col min="10757" max="10758" width="6.42578125" style="107" customWidth="1"/>
    <col min="10759" max="10759" width="8" style="107" customWidth="1"/>
    <col min="10760" max="10761" width="14.140625" style="107" customWidth="1"/>
    <col min="10762" max="10762" width="9.140625" style="107"/>
    <col min="10763" max="10764" width="13.28515625" style="107" customWidth="1"/>
    <col min="10765" max="10772" width="11.5703125" style="107" customWidth="1"/>
    <col min="10773" max="11002" width="9.140625" style="107"/>
    <col min="11003" max="11003" width="64.28515625" style="107" customWidth="1"/>
    <col min="11004" max="11004" width="12" style="107" customWidth="1"/>
    <col min="11005" max="11006" width="8.42578125" style="107" customWidth="1"/>
    <col min="11007" max="11007" width="11.28515625" style="107" customWidth="1"/>
    <col min="11008" max="11008" width="6.42578125" style="107" customWidth="1"/>
    <col min="11009" max="11009" width="7.28515625" style="107" customWidth="1"/>
    <col min="11010" max="11011" width="6.7109375" style="107" customWidth="1"/>
    <col min="11012" max="11012" width="6.140625" style="107" customWidth="1"/>
    <col min="11013" max="11014" width="6.42578125" style="107" customWidth="1"/>
    <col min="11015" max="11015" width="8" style="107" customWidth="1"/>
    <col min="11016" max="11017" width="14.140625" style="107" customWidth="1"/>
    <col min="11018" max="11018" width="9.140625" style="107"/>
    <col min="11019" max="11020" width="13.28515625" style="107" customWidth="1"/>
    <col min="11021" max="11028" width="11.5703125" style="107" customWidth="1"/>
    <col min="11029" max="11258" width="9.140625" style="107"/>
    <col min="11259" max="11259" width="64.28515625" style="107" customWidth="1"/>
    <col min="11260" max="11260" width="12" style="107" customWidth="1"/>
    <col min="11261" max="11262" width="8.42578125" style="107" customWidth="1"/>
    <col min="11263" max="11263" width="11.28515625" style="107" customWidth="1"/>
    <col min="11264" max="11264" width="6.42578125" style="107" customWidth="1"/>
    <col min="11265" max="11265" width="7.28515625" style="107" customWidth="1"/>
    <col min="11266" max="11267" width="6.7109375" style="107" customWidth="1"/>
    <col min="11268" max="11268" width="6.140625" style="107" customWidth="1"/>
    <col min="11269" max="11270" width="6.42578125" style="107" customWidth="1"/>
    <col min="11271" max="11271" width="8" style="107" customWidth="1"/>
    <col min="11272" max="11273" width="14.140625" style="107" customWidth="1"/>
    <col min="11274" max="11274" width="9.140625" style="107"/>
    <col min="11275" max="11276" width="13.28515625" style="107" customWidth="1"/>
    <col min="11277" max="11284" width="11.5703125" style="107" customWidth="1"/>
    <col min="11285" max="11514" width="9.140625" style="107"/>
    <col min="11515" max="11515" width="64.28515625" style="107" customWidth="1"/>
    <col min="11516" max="11516" width="12" style="107" customWidth="1"/>
    <col min="11517" max="11518" width="8.42578125" style="107" customWidth="1"/>
    <col min="11519" max="11519" width="11.28515625" style="107" customWidth="1"/>
    <col min="11520" max="11520" width="6.42578125" style="107" customWidth="1"/>
    <col min="11521" max="11521" width="7.28515625" style="107" customWidth="1"/>
    <col min="11522" max="11523" width="6.7109375" style="107" customWidth="1"/>
    <col min="11524" max="11524" width="6.140625" style="107" customWidth="1"/>
    <col min="11525" max="11526" width="6.42578125" style="107" customWidth="1"/>
    <col min="11527" max="11527" width="8" style="107" customWidth="1"/>
    <col min="11528" max="11529" width="14.140625" style="107" customWidth="1"/>
    <col min="11530" max="11530" width="9.140625" style="107"/>
    <col min="11531" max="11532" width="13.28515625" style="107" customWidth="1"/>
    <col min="11533" max="11540" width="11.5703125" style="107" customWidth="1"/>
    <col min="11541" max="11770" width="9.140625" style="107"/>
    <col min="11771" max="11771" width="64.28515625" style="107" customWidth="1"/>
    <col min="11772" max="11772" width="12" style="107" customWidth="1"/>
    <col min="11773" max="11774" width="8.42578125" style="107" customWidth="1"/>
    <col min="11775" max="11775" width="11.28515625" style="107" customWidth="1"/>
    <col min="11776" max="11776" width="6.42578125" style="107" customWidth="1"/>
    <col min="11777" max="11777" width="7.28515625" style="107" customWidth="1"/>
    <col min="11778" max="11779" width="6.7109375" style="107" customWidth="1"/>
    <col min="11780" max="11780" width="6.140625" style="107" customWidth="1"/>
    <col min="11781" max="11782" width="6.42578125" style="107" customWidth="1"/>
    <col min="11783" max="11783" width="8" style="107" customWidth="1"/>
    <col min="11784" max="11785" width="14.140625" style="107" customWidth="1"/>
    <col min="11786" max="11786" width="9.140625" style="107"/>
    <col min="11787" max="11788" width="13.28515625" style="107" customWidth="1"/>
    <col min="11789" max="11796" width="11.5703125" style="107" customWidth="1"/>
    <col min="11797" max="12026" width="9.140625" style="107"/>
    <col min="12027" max="12027" width="64.28515625" style="107" customWidth="1"/>
    <col min="12028" max="12028" width="12" style="107" customWidth="1"/>
    <col min="12029" max="12030" width="8.42578125" style="107" customWidth="1"/>
    <col min="12031" max="12031" width="11.28515625" style="107" customWidth="1"/>
    <col min="12032" max="12032" width="6.42578125" style="107" customWidth="1"/>
    <col min="12033" max="12033" width="7.28515625" style="107" customWidth="1"/>
    <col min="12034" max="12035" width="6.7109375" style="107" customWidth="1"/>
    <col min="12036" max="12036" width="6.140625" style="107" customWidth="1"/>
    <col min="12037" max="12038" width="6.42578125" style="107" customWidth="1"/>
    <col min="12039" max="12039" width="8" style="107" customWidth="1"/>
    <col min="12040" max="12041" width="14.140625" style="107" customWidth="1"/>
    <col min="12042" max="12042" width="9.140625" style="107"/>
    <col min="12043" max="12044" width="13.28515625" style="107" customWidth="1"/>
    <col min="12045" max="12052" width="11.5703125" style="107" customWidth="1"/>
    <col min="12053" max="12282" width="9.140625" style="107"/>
    <col min="12283" max="12283" width="64.28515625" style="107" customWidth="1"/>
    <col min="12284" max="12284" width="12" style="107" customWidth="1"/>
    <col min="12285" max="12286" width="8.42578125" style="107" customWidth="1"/>
    <col min="12287" max="12287" width="11.28515625" style="107" customWidth="1"/>
    <col min="12288" max="12288" width="6.42578125" style="107" customWidth="1"/>
    <col min="12289" max="12289" width="7.28515625" style="107" customWidth="1"/>
    <col min="12290" max="12291" width="6.7109375" style="107" customWidth="1"/>
    <col min="12292" max="12292" width="6.140625" style="107" customWidth="1"/>
    <col min="12293" max="12294" width="6.42578125" style="107" customWidth="1"/>
    <col min="12295" max="12295" width="8" style="107" customWidth="1"/>
    <col min="12296" max="12297" width="14.140625" style="107" customWidth="1"/>
    <col min="12298" max="12298" width="9.140625" style="107"/>
    <col min="12299" max="12300" width="13.28515625" style="107" customWidth="1"/>
    <col min="12301" max="12308" width="11.5703125" style="107" customWidth="1"/>
    <col min="12309" max="12538" width="9.140625" style="107"/>
    <col min="12539" max="12539" width="64.28515625" style="107" customWidth="1"/>
    <col min="12540" max="12540" width="12" style="107" customWidth="1"/>
    <col min="12541" max="12542" width="8.42578125" style="107" customWidth="1"/>
    <col min="12543" max="12543" width="11.28515625" style="107" customWidth="1"/>
    <col min="12544" max="12544" width="6.42578125" style="107" customWidth="1"/>
    <col min="12545" max="12545" width="7.28515625" style="107" customWidth="1"/>
    <col min="12546" max="12547" width="6.7109375" style="107" customWidth="1"/>
    <col min="12548" max="12548" width="6.140625" style="107" customWidth="1"/>
    <col min="12549" max="12550" width="6.42578125" style="107" customWidth="1"/>
    <col min="12551" max="12551" width="8" style="107" customWidth="1"/>
    <col min="12552" max="12553" width="14.140625" style="107" customWidth="1"/>
    <col min="12554" max="12554" width="9.140625" style="107"/>
    <col min="12555" max="12556" width="13.28515625" style="107" customWidth="1"/>
    <col min="12557" max="12564" width="11.5703125" style="107" customWidth="1"/>
    <col min="12565" max="12794" width="9.140625" style="107"/>
    <col min="12795" max="12795" width="64.28515625" style="107" customWidth="1"/>
    <col min="12796" max="12796" width="12" style="107" customWidth="1"/>
    <col min="12797" max="12798" width="8.42578125" style="107" customWidth="1"/>
    <col min="12799" max="12799" width="11.28515625" style="107" customWidth="1"/>
    <col min="12800" max="12800" width="6.42578125" style="107" customWidth="1"/>
    <col min="12801" max="12801" width="7.28515625" style="107" customWidth="1"/>
    <col min="12802" max="12803" width="6.7109375" style="107" customWidth="1"/>
    <col min="12804" max="12804" width="6.140625" style="107" customWidth="1"/>
    <col min="12805" max="12806" width="6.42578125" style="107" customWidth="1"/>
    <col min="12807" max="12807" width="8" style="107" customWidth="1"/>
    <col min="12808" max="12809" width="14.140625" style="107" customWidth="1"/>
    <col min="12810" max="12810" width="9.140625" style="107"/>
    <col min="12811" max="12812" width="13.28515625" style="107" customWidth="1"/>
    <col min="12813" max="12820" width="11.5703125" style="107" customWidth="1"/>
    <col min="12821" max="13050" width="9.140625" style="107"/>
    <col min="13051" max="13051" width="64.28515625" style="107" customWidth="1"/>
    <col min="13052" max="13052" width="12" style="107" customWidth="1"/>
    <col min="13053" max="13054" width="8.42578125" style="107" customWidth="1"/>
    <col min="13055" max="13055" width="11.28515625" style="107" customWidth="1"/>
    <col min="13056" max="13056" width="6.42578125" style="107" customWidth="1"/>
    <col min="13057" max="13057" width="7.28515625" style="107" customWidth="1"/>
    <col min="13058" max="13059" width="6.7109375" style="107" customWidth="1"/>
    <col min="13060" max="13060" width="6.140625" style="107" customWidth="1"/>
    <col min="13061" max="13062" width="6.42578125" style="107" customWidth="1"/>
    <col min="13063" max="13063" width="8" style="107" customWidth="1"/>
    <col min="13064" max="13065" width="14.140625" style="107" customWidth="1"/>
    <col min="13066" max="13066" width="9.140625" style="107"/>
    <col min="13067" max="13068" width="13.28515625" style="107" customWidth="1"/>
    <col min="13069" max="13076" width="11.5703125" style="107" customWidth="1"/>
    <col min="13077" max="13306" width="9.140625" style="107"/>
    <col min="13307" max="13307" width="64.28515625" style="107" customWidth="1"/>
    <col min="13308" max="13308" width="12" style="107" customWidth="1"/>
    <col min="13309" max="13310" width="8.42578125" style="107" customWidth="1"/>
    <col min="13311" max="13311" width="11.28515625" style="107" customWidth="1"/>
    <col min="13312" max="13312" width="6.42578125" style="107" customWidth="1"/>
    <col min="13313" max="13313" width="7.28515625" style="107" customWidth="1"/>
    <col min="13314" max="13315" width="6.7109375" style="107" customWidth="1"/>
    <col min="13316" max="13316" width="6.140625" style="107" customWidth="1"/>
    <col min="13317" max="13318" width="6.42578125" style="107" customWidth="1"/>
    <col min="13319" max="13319" width="8" style="107" customWidth="1"/>
    <col min="13320" max="13321" width="14.140625" style="107" customWidth="1"/>
    <col min="13322" max="13322" width="9.140625" style="107"/>
    <col min="13323" max="13324" width="13.28515625" style="107" customWidth="1"/>
    <col min="13325" max="13332" width="11.5703125" style="107" customWidth="1"/>
    <col min="13333" max="13562" width="9.140625" style="107"/>
    <col min="13563" max="13563" width="64.28515625" style="107" customWidth="1"/>
    <col min="13564" max="13564" width="12" style="107" customWidth="1"/>
    <col min="13565" max="13566" width="8.42578125" style="107" customWidth="1"/>
    <col min="13567" max="13567" width="11.28515625" style="107" customWidth="1"/>
    <col min="13568" max="13568" width="6.42578125" style="107" customWidth="1"/>
    <col min="13569" max="13569" width="7.28515625" style="107" customWidth="1"/>
    <col min="13570" max="13571" width="6.7109375" style="107" customWidth="1"/>
    <col min="13572" max="13572" width="6.140625" style="107" customWidth="1"/>
    <col min="13573" max="13574" width="6.42578125" style="107" customWidth="1"/>
    <col min="13575" max="13575" width="8" style="107" customWidth="1"/>
    <col min="13576" max="13577" width="14.140625" style="107" customWidth="1"/>
    <col min="13578" max="13578" width="9.140625" style="107"/>
    <col min="13579" max="13580" width="13.28515625" style="107" customWidth="1"/>
    <col min="13581" max="13588" width="11.5703125" style="107" customWidth="1"/>
    <col min="13589" max="13818" width="9.140625" style="107"/>
    <col min="13819" max="13819" width="64.28515625" style="107" customWidth="1"/>
    <col min="13820" max="13820" width="12" style="107" customWidth="1"/>
    <col min="13821" max="13822" width="8.42578125" style="107" customWidth="1"/>
    <col min="13823" max="13823" width="11.28515625" style="107" customWidth="1"/>
    <col min="13824" max="13824" width="6.42578125" style="107" customWidth="1"/>
    <col min="13825" max="13825" width="7.28515625" style="107" customWidth="1"/>
    <col min="13826" max="13827" width="6.7109375" style="107" customWidth="1"/>
    <col min="13828" max="13828" width="6.140625" style="107" customWidth="1"/>
    <col min="13829" max="13830" width="6.42578125" style="107" customWidth="1"/>
    <col min="13831" max="13831" width="8" style="107" customWidth="1"/>
    <col min="13832" max="13833" width="14.140625" style="107" customWidth="1"/>
    <col min="13834" max="13834" width="9.140625" style="107"/>
    <col min="13835" max="13836" width="13.28515625" style="107" customWidth="1"/>
    <col min="13837" max="13844" width="11.5703125" style="107" customWidth="1"/>
    <col min="13845" max="14074" width="9.140625" style="107"/>
    <col min="14075" max="14075" width="64.28515625" style="107" customWidth="1"/>
    <col min="14076" max="14076" width="12" style="107" customWidth="1"/>
    <col min="14077" max="14078" width="8.42578125" style="107" customWidth="1"/>
    <col min="14079" max="14079" width="11.28515625" style="107" customWidth="1"/>
    <col min="14080" max="14080" width="6.42578125" style="107" customWidth="1"/>
    <col min="14081" max="14081" width="7.28515625" style="107" customWidth="1"/>
    <col min="14082" max="14083" width="6.7109375" style="107" customWidth="1"/>
    <col min="14084" max="14084" width="6.140625" style="107" customWidth="1"/>
    <col min="14085" max="14086" width="6.42578125" style="107" customWidth="1"/>
    <col min="14087" max="14087" width="8" style="107" customWidth="1"/>
    <col min="14088" max="14089" width="14.140625" style="107" customWidth="1"/>
    <col min="14090" max="14090" width="9.140625" style="107"/>
    <col min="14091" max="14092" width="13.28515625" style="107" customWidth="1"/>
    <col min="14093" max="14100" width="11.5703125" style="107" customWidth="1"/>
    <col min="14101" max="14330" width="9.140625" style="107"/>
    <col min="14331" max="14331" width="64.28515625" style="107" customWidth="1"/>
    <col min="14332" max="14332" width="12" style="107" customWidth="1"/>
    <col min="14333" max="14334" width="8.42578125" style="107" customWidth="1"/>
    <col min="14335" max="14335" width="11.28515625" style="107" customWidth="1"/>
    <col min="14336" max="14336" width="6.42578125" style="107" customWidth="1"/>
    <col min="14337" max="14337" width="7.28515625" style="107" customWidth="1"/>
    <col min="14338" max="14339" width="6.7109375" style="107" customWidth="1"/>
    <col min="14340" max="14340" width="6.140625" style="107" customWidth="1"/>
    <col min="14341" max="14342" width="6.42578125" style="107" customWidth="1"/>
    <col min="14343" max="14343" width="8" style="107" customWidth="1"/>
    <col min="14344" max="14345" width="14.140625" style="107" customWidth="1"/>
    <col min="14346" max="14346" width="9.140625" style="107"/>
    <col min="14347" max="14348" width="13.28515625" style="107" customWidth="1"/>
    <col min="14349" max="14356" width="11.5703125" style="107" customWidth="1"/>
    <col min="14357" max="14586" width="9.140625" style="107"/>
    <col min="14587" max="14587" width="64.28515625" style="107" customWidth="1"/>
    <col min="14588" max="14588" width="12" style="107" customWidth="1"/>
    <col min="14589" max="14590" width="8.42578125" style="107" customWidth="1"/>
    <col min="14591" max="14591" width="11.28515625" style="107" customWidth="1"/>
    <col min="14592" max="14592" width="6.42578125" style="107" customWidth="1"/>
    <col min="14593" max="14593" width="7.28515625" style="107" customWidth="1"/>
    <col min="14594" max="14595" width="6.7109375" style="107" customWidth="1"/>
    <col min="14596" max="14596" width="6.140625" style="107" customWidth="1"/>
    <col min="14597" max="14598" width="6.42578125" style="107" customWidth="1"/>
    <col min="14599" max="14599" width="8" style="107" customWidth="1"/>
    <col min="14600" max="14601" width="14.140625" style="107" customWidth="1"/>
    <col min="14602" max="14602" width="9.140625" style="107"/>
    <col min="14603" max="14604" width="13.28515625" style="107" customWidth="1"/>
    <col min="14605" max="14612" width="11.5703125" style="107" customWidth="1"/>
    <col min="14613" max="14842" width="9.140625" style="107"/>
    <col min="14843" max="14843" width="64.28515625" style="107" customWidth="1"/>
    <col min="14844" max="14844" width="12" style="107" customWidth="1"/>
    <col min="14845" max="14846" width="8.42578125" style="107" customWidth="1"/>
    <col min="14847" max="14847" width="11.28515625" style="107" customWidth="1"/>
    <col min="14848" max="14848" width="6.42578125" style="107" customWidth="1"/>
    <col min="14849" max="14849" width="7.28515625" style="107" customWidth="1"/>
    <col min="14850" max="14851" width="6.7109375" style="107" customWidth="1"/>
    <col min="14852" max="14852" width="6.140625" style="107" customWidth="1"/>
    <col min="14853" max="14854" width="6.42578125" style="107" customWidth="1"/>
    <col min="14855" max="14855" width="8" style="107" customWidth="1"/>
    <col min="14856" max="14857" width="14.140625" style="107" customWidth="1"/>
    <col min="14858" max="14858" width="9.140625" style="107"/>
    <col min="14859" max="14860" width="13.28515625" style="107" customWidth="1"/>
    <col min="14861" max="14868" width="11.5703125" style="107" customWidth="1"/>
    <col min="14869" max="15098" width="9.140625" style="107"/>
    <col min="15099" max="15099" width="64.28515625" style="107" customWidth="1"/>
    <col min="15100" max="15100" width="12" style="107" customWidth="1"/>
    <col min="15101" max="15102" width="8.42578125" style="107" customWidth="1"/>
    <col min="15103" max="15103" width="11.28515625" style="107" customWidth="1"/>
    <col min="15104" max="15104" width="6.42578125" style="107" customWidth="1"/>
    <col min="15105" max="15105" width="7.28515625" style="107" customWidth="1"/>
    <col min="15106" max="15107" width="6.7109375" style="107" customWidth="1"/>
    <col min="15108" max="15108" width="6.140625" style="107" customWidth="1"/>
    <col min="15109" max="15110" width="6.42578125" style="107" customWidth="1"/>
    <col min="15111" max="15111" width="8" style="107" customWidth="1"/>
    <col min="15112" max="15113" width="14.140625" style="107" customWidth="1"/>
    <col min="15114" max="15114" width="9.140625" style="107"/>
    <col min="15115" max="15116" width="13.28515625" style="107" customWidth="1"/>
    <col min="15117" max="15124" width="11.5703125" style="107" customWidth="1"/>
    <col min="15125" max="15354" width="9.140625" style="107"/>
    <col min="15355" max="15355" width="64.28515625" style="107" customWidth="1"/>
    <col min="15356" max="15356" width="12" style="107" customWidth="1"/>
    <col min="15357" max="15358" width="8.42578125" style="107" customWidth="1"/>
    <col min="15359" max="15359" width="11.28515625" style="107" customWidth="1"/>
    <col min="15360" max="15360" width="6.42578125" style="107" customWidth="1"/>
    <col min="15361" max="15361" width="7.28515625" style="107" customWidth="1"/>
    <col min="15362" max="15363" width="6.7109375" style="107" customWidth="1"/>
    <col min="15364" max="15364" width="6.140625" style="107" customWidth="1"/>
    <col min="15365" max="15366" width="6.42578125" style="107" customWidth="1"/>
    <col min="15367" max="15367" width="8" style="107" customWidth="1"/>
    <col min="15368" max="15369" width="14.140625" style="107" customWidth="1"/>
    <col min="15370" max="15370" width="9.140625" style="107"/>
    <col min="15371" max="15372" width="13.28515625" style="107" customWidth="1"/>
    <col min="15373" max="15380" width="11.5703125" style="107" customWidth="1"/>
    <col min="15381" max="15610" width="9.140625" style="107"/>
    <col min="15611" max="15611" width="64.28515625" style="107" customWidth="1"/>
    <col min="15612" max="15612" width="12" style="107" customWidth="1"/>
    <col min="15613" max="15614" width="8.42578125" style="107" customWidth="1"/>
    <col min="15615" max="15615" width="11.28515625" style="107" customWidth="1"/>
    <col min="15616" max="15616" width="6.42578125" style="107" customWidth="1"/>
    <col min="15617" max="15617" width="7.28515625" style="107" customWidth="1"/>
    <col min="15618" max="15619" width="6.7109375" style="107" customWidth="1"/>
    <col min="15620" max="15620" width="6.140625" style="107" customWidth="1"/>
    <col min="15621" max="15622" width="6.42578125" style="107" customWidth="1"/>
    <col min="15623" max="15623" width="8" style="107" customWidth="1"/>
    <col min="15624" max="15625" width="14.140625" style="107" customWidth="1"/>
    <col min="15626" max="15626" width="9.140625" style="107"/>
    <col min="15627" max="15628" width="13.28515625" style="107" customWidth="1"/>
    <col min="15629" max="15636" width="11.5703125" style="107" customWidth="1"/>
    <col min="15637" max="15866" width="9.140625" style="107"/>
    <col min="15867" max="15867" width="64.28515625" style="107" customWidth="1"/>
    <col min="15868" max="15868" width="12" style="107" customWidth="1"/>
    <col min="15869" max="15870" width="8.42578125" style="107" customWidth="1"/>
    <col min="15871" max="15871" width="11.28515625" style="107" customWidth="1"/>
    <col min="15872" max="15872" width="6.42578125" style="107" customWidth="1"/>
    <col min="15873" max="15873" width="7.28515625" style="107" customWidth="1"/>
    <col min="15874" max="15875" width="6.7109375" style="107" customWidth="1"/>
    <col min="15876" max="15876" width="6.140625" style="107" customWidth="1"/>
    <col min="15877" max="15878" width="6.42578125" style="107" customWidth="1"/>
    <col min="15879" max="15879" width="8" style="107" customWidth="1"/>
    <col min="15880" max="15881" width="14.140625" style="107" customWidth="1"/>
    <col min="15882" max="15882" width="9.140625" style="107"/>
    <col min="15883" max="15884" width="13.28515625" style="107" customWidth="1"/>
    <col min="15885" max="15892" width="11.5703125" style="107" customWidth="1"/>
    <col min="15893" max="16122" width="9.140625" style="107"/>
    <col min="16123" max="16123" width="64.28515625" style="107" customWidth="1"/>
    <col min="16124" max="16124" width="12" style="107" customWidth="1"/>
    <col min="16125" max="16126" width="8.42578125" style="107" customWidth="1"/>
    <col min="16127" max="16127" width="11.28515625" style="107" customWidth="1"/>
    <col min="16128" max="16128" width="6.42578125" style="107" customWidth="1"/>
    <col min="16129" max="16129" width="7.28515625" style="107" customWidth="1"/>
    <col min="16130" max="16131" width="6.7109375" style="107" customWidth="1"/>
    <col min="16132" max="16132" width="6.140625" style="107" customWidth="1"/>
    <col min="16133" max="16134" width="6.42578125" style="107" customWidth="1"/>
    <col min="16135" max="16135" width="8" style="107" customWidth="1"/>
    <col min="16136" max="16137" width="14.140625" style="107" customWidth="1"/>
    <col min="16138" max="16138" width="9.140625" style="107"/>
    <col min="16139" max="16140" width="13.28515625" style="107" customWidth="1"/>
    <col min="16141" max="16148" width="11.5703125" style="107" customWidth="1"/>
    <col min="16149" max="16384" width="9.140625" style="107"/>
  </cols>
  <sheetData>
    <row r="1" spans="1:20" ht="94.5" customHeight="1">
      <c r="A1" s="136"/>
      <c r="B1" s="137"/>
      <c r="C1" s="119"/>
      <c r="D1" s="138"/>
      <c r="E1" s="137"/>
      <c r="F1" s="137"/>
      <c r="G1" s="137"/>
      <c r="H1" s="137"/>
      <c r="I1" s="137"/>
      <c r="J1" s="137"/>
      <c r="K1" s="137"/>
      <c r="L1" s="137"/>
      <c r="M1" s="137"/>
      <c r="N1" s="137"/>
      <c r="O1" s="137"/>
      <c r="P1" s="137"/>
      <c r="Q1" s="136" t="s">
        <v>62</v>
      </c>
      <c r="R1" s="137"/>
      <c r="S1" s="137"/>
      <c r="T1" s="137"/>
    </row>
    <row r="2" spans="1:20" s="120" customFormat="1" ht="114.75" customHeight="1">
      <c r="A2" s="139" t="s">
        <v>142</v>
      </c>
      <c r="B2" s="140"/>
      <c r="C2" s="140"/>
      <c r="D2" s="140"/>
      <c r="E2" s="140"/>
      <c r="F2" s="140"/>
      <c r="G2" s="140"/>
      <c r="H2" s="140"/>
      <c r="I2" s="140"/>
      <c r="J2" s="140"/>
      <c r="K2" s="140"/>
      <c r="L2" s="140"/>
      <c r="M2" s="140"/>
      <c r="N2" s="140"/>
      <c r="O2" s="140"/>
      <c r="P2" s="140"/>
      <c r="Q2" s="140"/>
      <c r="R2" s="140"/>
      <c r="S2" s="141"/>
      <c r="T2" s="142"/>
    </row>
    <row r="3" spans="1:20" s="120" customFormat="1" ht="98.25" customHeight="1">
      <c r="A3" s="143" t="s">
        <v>75</v>
      </c>
      <c r="B3" s="144"/>
      <c r="C3" s="144"/>
      <c r="D3" s="272" t="s">
        <v>0</v>
      </c>
      <c r="E3" s="272" t="s">
        <v>1</v>
      </c>
      <c r="F3" s="272" t="s">
        <v>61</v>
      </c>
      <c r="G3" s="274" t="s">
        <v>2</v>
      </c>
      <c r="H3" s="274"/>
      <c r="I3" s="274"/>
      <c r="J3" s="274"/>
      <c r="K3" s="274"/>
      <c r="L3" s="274"/>
      <c r="M3" s="274"/>
      <c r="N3" s="275" t="s">
        <v>11</v>
      </c>
      <c r="O3" s="277" t="s">
        <v>12</v>
      </c>
      <c r="P3" s="278"/>
      <c r="Q3" s="279" t="s">
        <v>8</v>
      </c>
      <c r="R3" s="277" t="s">
        <v>13</v>
      </c>
      <c r="S3" s="278"/>
      <c r="T3" s="270" t="s">
        <v>14</v>
      </c>
    </row>
    <row r="4" spans="1:20" s="120" customFormat="1" ht="141.75" customHeight="1">
      <c r="A4" s="145"/>
      <c r="B4" s="146"/>
      <c r="C4" s="146"/>
      <c r="D4" s="272"/>
      <c r="E4" s="272"/>
      <c r="F4" s="273"/>
      <c r="G4" s="91" t="s">
        <v>3</v>
      </c>
      <c r="H4" s="92" t="s">
        <v>4</v>
      </c>
      <c r="I4" s="92" t="s">
        <v>5</v>
      </c>
      <c r="J4" s="92" t="s">
        <v>6</v>
      </c>
      <c r="K4" s="92" t="s">
        <v>60</v>
      </c>
      <c r="L4" s="92" t="s">
        <v>7</v>
      </c>
      <c r="M4" s="92" t="s">
        <v>8</v>
      </c>
      <c r="N4" s="276"/>
      <c r="O4" s="93" t="s">
        <v>9</v>
      </c>
      <c r="P4" s="93" t="s">
        <v>10</v>
      </c>
      <c r="Q4" s="280"/>
      <c r="R4" s="93" t="s">
        <v>9</v>
      </c>
      <c r="S4" s="93" t="s">
        <v>10</v>
      </c>
      <c r="T4" s="271"/>
    </row>
    <row r="5" spans="1:20" s="120" customFormat="1" ht="41.25" customHeight="1">
      <c r="A5" s="95"/>
      <c r="B5" s="96"/>
      <c r="C5" s="96"/>
      <c r="D5" s="97">
        <v>1</v>
      </c>
      <c r="E5" s="97">
        <v>2</v>
      </c>
      <c r="F5" s="97">
        <v>3</v>
      </c>
      <c r="G5" s="97">
        <v>4</v>
      </c>
      <c r="H5" s="97">
        <v>5</v>
      </c>
      <c r="I5" s="97">
        <v>6</v>
      </c>
      <c r="J5" s="97">
        <v>7</v>
      </c>
      <c r="K5" s="97">
        <v>8</v>
      </c>
      <c r="L5" s="97">
        <v>9</v>
      </c>
      <c r="M5" s="97">
        <v>10</v>
      </c>
      <c r="N5" s="97">
        <v>11</v>
      </c>
      <c r="O5" s="97">
        <v>12</v>
      </c>
      <c r="P5" s="97">
        <v>13</v>
      </c>
      <c r="Q5" s="97">
        <v>14</v>
      </c>
      <c r="R5" s="97">
        <v>15</v>
      </c>
      <c r="S5" s="97">
        <v>16</v>
      </c>
      <c r="T5" s="97">
        <v>17</v>
      </c>
    </row>
    <row r="6" spans="1:20" s="120" customFormat="1" ht="53.25" customHeight="1">
      <c r="A6" s="160" t="s">
        <v>15</v>
      </c>
      <c r="B6" s="161"/>
      <c r="C6" s="162"/>
      <c r="D6" s="112">
        <f>SUM(D7:D11)</f>
        <v>0</v>
      </c>
      <c r="E6" s="112">
        <f t="shared" ref="E6:T6" si="0">SUM(E7:E11)</f>
        <v>52</v>
      </c>
      <c r="F6" s="112">
        <f t="shared" si="0"/>
        <v>0</v>
      </c>
      <c r="G6" s="112">
        <f t="shared" si="0"/>
        <v>6</v>
      </c>
      <c r="H6" s="112">
        <f t="shared" si="0"/>
        <v>37</v>
      </c>
      <c r="I6" s="112">
        <f t="shared" si="0"/>
        <v>9</v>
      </c>
      <c r="J6" s="112">
        <f t="shared" si="0"/>
        <v>0</v>
      </c>
      <c r="K6" s="112">
        <f t="shared" si="0"/>
        <v>0</v>
      </c>
      <c r="L6" s="112">
        <f t="shared" si="0"/>
        <v>0</v>
      </c>
      <c r="M6" s="112">
        <f t="shared" si="0"/>
        <v>52</v>
      </c>
      <c r="N6" s="112">
        <f t="shared" si="0"/>
        <v>0</v>
      </c>
      <c r="O6" s="112">
        <f t="shared" si="0"/>
        <v>3</v>
      </c>
      <c r="P6" s="112">
        <f t="shared" si="0"/>
        <v>19</v>
      </c>
      <c r="Q6" s="112">
        <f t="shared" si="0"/>
        <v>22</v>
      </c>
      <c r="R6" s="112">
        <f t="shared" si="0"/>
        <v>0</v>
      </c>
      <c r="S6" s="112">
        <f t="shared" si="0"/>
        <v>0</v>
      </c>
      <c r="T6" s="112">
        <f t="shared" si="0"/>
        <v>6</v>
      </c>
    </row>
    <row r="7" spans="1:20" s="120" customFormat="1" ht="46.5" customHeight="1">
      <c r="A7" s="99">
        <v>1</v>
      </c>
      <c r="B7" s="163" t="s">
        <v>16</v>
      </c>
      <c r="C7" s="164"/>
      <c r="D7" s="98"/>
      <c r="E7" s="98">
        <v>27</v>
      </c>
      <c r="F7" s="98"/>
      <c r="G7" s="98">
        <v>4</v>
      </c>
      <c r="H7" s="98">
        <v>18</v>
      </c>
      <c r="I7" s="98">
        <v>5</v>
      </c>
      <c r="J7" s="98"/>
      <c r="K7" s="98"/>
      <c r="L7" s="98"/>
      <c r="M7" s="98">
        <v>27</v>
      </c>
      <c r="N7" s="98"/>
      <c r="O7" s="98">
        <v>2</v>
      </c>
      <c r="P7" s="98">
        <v>10</v>
      </c>
      <c r="Q7" s="98">
        <v>12</v>
      </c>
      <c r="R7" s="98"/>
      <c r="S7" s="98"/>
      <c r="T7" s="98">
        <v>3</v>
      </c>
    </row>
    <row r="8" spans="1:20" s="120" customFormat="1" ht="42" customHeight="1">
      <c r="A8" s="99">
        <v>2</v>
      </c>
      <c r="B8" s="163" t="s">
        <v>63</v>
      </c>
      <c r="C8" s="164"/>
      <c r="D8" s="98"/>
      <c r="E8" s="98">
        <v>24</v>
      </c>
      <c r="F8" s="98"/>
      <c r="G8" s="98">
        <v>2</v>
      </c>
      <c r="H8" s="98">
        <v>19</v>
      </c>
      <c r="I8" s="98">
        <v>3</v>
      </c>
      <c r="J8" s="98"/>
      <c r="K8" s="98"/>
      <c r="L8" s="98"/>
      <c r="M8" s="98">
        <v>24</v>
      </c>
      <c r="N8" s="98"/>
      <c r="O8" s="98">
        <v>1</v>
      </c>
      <c r="P8" s="98">
        <v>8</v>
      </c>
      <c r="Q8" s="98">
        <v>9</v>
      </c>
      <c r="R8" s="98"/>
      <c r="S8" s="98"/>
      <c r="T8" s="98">
        <v>2</v>
      </c>
    </row>
    <row r="9" spans="1:20" s="120" customFormat="1" ht="46.5" customHeight="1">
      <c r="A9" s="99">
        <v>3</v>
      </c>
      <c r="B9" s="163" t="s">
        <v>17</v>
      </c>
      <c r="C9" s="164"/>
      <c r="D9" s="98"/>
      <c r="E9" s="98">
        <v>1</v>
      </c>
      <c r="F9" s="98"/>
      <c r="G9" s="98"/>
      <c r="H9" s="98"/>
      <c r="I9" s="98">
        <v>1</v>
      </c>
      <c r="J9" s="98"/>
      <c r="K9" s="98"/>
      <c r="L9" s="98"/>
      <c r="M9" s="98">
        <v>1</v>
      </c>
      <c r="N9" s="98"/>
      <c r="O9" s="98"/>
      <c r="P9" s="98">
        <v>1</v>
      </c>
      <c r="Q9" s="98">
        <v>1</v>
      </c>
      <c r="R9" s="98"/>
      <c r="S9" s="98"/>
      <c r="T9" s="98">
        <v>1</v>
      </c>
    </row>
    <row r="10" spans="1:20" s="120" customFormat="1" ht="46.5" customHeight="1">
      <c r="A10" s="100">
        <v>4</v>
      </c>
      <c r="B10" s="163" t="s">
        <v>59</v>
      </c>
      <c r="C10" s="165"/>
      <c r="D10" s="98"/>
      <c r="E10" s="98"/>
      <c r="F10" s="98"/>
      <c r="G10" s="98"/>
      <c r="H10" s="98"/>
      <c r="I10" s="98"/>
      <c r="J10" s="98"/>
      <c r="K10" s="98"/>
      <c r="L10" s="98"/>
      <c r="M10" s="98"/>
      <c r="N10" s="98"/>
      <c r="O10" s="98"/>
      <c r="P10" s="98"/>
      <c r="Q10" s="98"/>
      <c r="R10" s="98"/>
      <c r="S10" s="98"/>
      <c r="T10" s="98"/>
    </row>
    <row r="11" spans="1:20" s="120" customFormat="1" ht="41.25" customHeight="1">
      <c r="A11" s="100">
        <v>5</v>
      </c>
      <c r="B11" s="166" t="s">
        <v>58</v>
      </c>
      <c r="C11" s="167"/>
      <c r="D11" s="98">
        <v>0</v>
      </c>
      <c r="E11" s="98"/>
      <c r="F11" s="98"/>
      <c r="G11" s="98"/>
      <c r="H11" s="98"/>
      <c r="I11" s="98"/>
      <c r="J11" s="98"/>
      <c r="K11" s="98"/>
      <c r="L11" s="98"/>
      <c r="M11" s="98"/>
      <c r="N11" s="98"/>
      <c r="O11" s="98"/>
      <c r="P11" s="98"/>
      <c r="Q11" s="98"/>
      <c r="R11" s="98"/>
      <c r="S11" s="98"/>
      <c r="T11" s="98"/>
    </row>
    <row r="12" spans="1:20" s="120" customFormat="1" ht="63" customHeight="1">
      <c r="A12" s="160" t="s">
        <v>18</v>
      </c>
      <c r="B12" s="168"/>
      <c r="C12" s="168"/>
      <c r="D12" s="98">
        <f>SUM(D13:D20)</f>
        <v>0</v>
      </c>
      <c r="E12" s="98">
        <f t="shared" ref="E12:T12" si="1">SUM(E13:E20)</f>
        <v>1</v>
      </c>
      <c r="F12" s="98">
        <f t="shared" si="1"/>
        <v>0</v>
      </c>
      <c r="G12" s="98">
        <f t="shared" si="1"/>
        <v>1</v>
      </c>
      <c r="H12" s="98">
        <f t="shared" si="1"/>
        <v>0</v>
      </c>
      <c r="I12" s="98">
        <f t="shared" si="1"/>
        <v>0</v>
      </c>
      <c r="J12" s="98">
        <f t="shared" si="1"/>
        <v>0</v>
      </c>
      <c r="K12" s="98">
        <f t="shared" si="1"/>
        <v>0</v>
      </c>
      <c r="L12" s="98">
        <f t="shared" si="1"/>
        <v>0</v>
      </c>
      <c r="M12" s="98">
        <f t="shared" si="1"/>
        <v>1</v>
      </c>
      <c r="N12" s="98">
        <f t="shared" si="1"/>
        <v>0</v>
      </c>
      <c r="O12" s="98">
        <f t="shared" si="1"/>
        <v>0</v>
      </c>
      <c r="P12" s="98">
        <f t="shared" si="1"/>
        <v>0</v>
      </c>
      <c r="Q12" s="98">
        <f t="shared" si="1"/>
        <v>0</v>
      </c>
      <c r="R12" s="98">
        <f t="shared" si="1"/>
        <v>0</v>
      </c>
      <c r="S12" s="98">
        <f t="shared" si="1"/>
        <v>0</v>
      </c>
      <c r="T12" s="98">
        <f t="shared" si="1"/>
        <v>0</v>
      </c>
    </row>
    <row r="13" spans="1:20" s="120" customFormat="1" ht="47.25" customHeight="1">
      <c r="A13" s="99">
        <v>1</v>
      </c>
      <c r="B13" s="152" t="s">
        <v>19</v>
      </c>
      <c r="C13" s="153"/>
      <c r="D13" s="98">
        <v>0</v>
      </c>
      <c r="E13" s="98">
        <v>1</v>
      </c>
      <c r="F13" s="98"/>
      <c r="G13" s="98">
        <v>1</v>
      </c>
      <c r="H13" s="98"/>
      <c r="I13" s="98"/>
      <c r="J13" s="98"/>
      <c r="K13" s="98"/>
      <c r="L13" s="98"/>
      <c r="M13" s="98">
        <v>1</v>
      </c>
      <c r="N13" s="98"/>
      <c r="O13" s="98"/>
      <c r="P13" s="98"/>
      <c r="Q13" s="98"/>
      <c r="R13" s="98"/>
      <c r="S13" s="98"/>
      <c r="T13" s="98"/>
    </row>
    <row r="14" spans="1:20" s="120" customFormat="1" ht="54" customHeight="1">
      <c r="A14" s="99">
        <v>2</v>
      </c>
      <c r="B14" s="152" t="s">
        <v>20</v>
      </c>
      <c r="C14" s="153"/>
      <c r="D14" s="98">
        <v>0</v>
      </c>
      <c r="E14" s="98"/>
      <c r="F14" s="98"/>
      <c r="G14" s="98"/>
      <c r="H14" s="98"/>
      <c r="I14" s="98"/>
      <c r="J14" s="98"/>
      <c r="K14" s="98"/>
      <c r="L14" s="98"/>
      <c r="M14" s="98"/>
      <c r="N14" s="98"/>
      <c r="O14" s="98"/>
      <c r="P14" s="98"/>
      <c r="Q14" s="98"/>
      <c r="R14" s="98"/>
      <c r="S14" s="98"/>
      <c r="T14" s="98"/>
    </row>
    <row r="15" spans="1:20" s="120" customFormat="1" ht="42" customHeight="1">
      <c r="A15" s="102">
        <v>3</v>
      </c>
      <c r="B15" s="152" t="s">
        <v>21</v>
      </c>
      <c r="C15" s="153"/>
      <c r="D15" s="98">
        <v>0</v>
      </c>
      <c r="E15" s="98"/>
      <c r="F15" s="98"/>
      <c r="G15" s="98"/>
      <c r="H15" s="98"/>
      <c r="I15" s="98"/>
      <c r="J15" s="98"/>
      <c r="K15" s="98"/>
      <c r="L15" s="98"/>
      <c r="M15" s="98"/>
      <c r="N15" s="98"/>
      <c r="O15" s="98"/>
      <c r="P15" s="98"/>
      <c r="Q15" s="98"/>
      <c r="R15" s="98"/>
      <c r="S15" s="98"/>
      <c r="T15" s="98"/>
    </row>
    <row r="16" spans="1:20" s="120" customFormat="1" ht="57" customHeight="1">
      <c r="A16" s="99">
        <v>4</v>
      </c>
      <c r="B16" s="152" t="s">
        <v>22</v>
      </c>
      <c r="C16" s="153"/>
      <c r="D16" s="98">
        <v>0</v>
      </c>
      <c r="E16" s="98"/>
      <c r="F16" s="98"/>
      <c r="G16" s="98"/>
      <c r="H16" s="98"/>
      <c r="I16" s="98"/>
      <c r="J16" s="98"/>
      <c r="K16" s="98"/>
      <c r="L16" s="98"/>
      <c r="M16" s="98"/>
      <c r="N16" s="98"/>
      <c r="O16" s="98"/>
      <c r="P16" s="98"/>
      <c r="Q16" s="98"/>
      <c r="R16" s="98"/>
      <c r="S16" s="98"/>
      <c r="T16" s="98"/>
    </row>
    <row r="17" spans="1:53" s="120" customFormat="1" ht="38.25" customHeight="1">
      <c r="A17" s="99">
        <v>5</v>
      </c>
      <c r="B17" s="152" t="s">
        <v>23</v>
      </c>
      <c r="C17" s="153"/>
      <c r="D17" s="98">
        <v>0</v>
      </c>
      <c r="E17" s="98"/>
      <c r="F17" s="98"/>
      <c r="G17" s="98"/>
      <c r="H17" s="98"/>
      <c r="I17" s="98"/>
      <c r="J17" s="98"/>
      <c r="K17" s="98"/>
      <c r="L17" s="98"/>
      <c r="M17" s="98"/>
      <c r="N17" s="98"/>
      <c r="O17" s="98"/>
      <c r="P17" s="98"/>
      <c r="Q17" s="98"/>
      <c r="R17" s="98"/>
      <c r="S17" s="98"/>
      <c r="T17" s="98"/>
    </row>
    <row r="18" spans="1:53" s="120" customFormat="1" ht="47.25" customHeight="1">
      <c r="A18" s="102">
        <v>6</v>
      </c>
      <c r="B18" s="152" t="s">
        <v>24</v>
      </c>
      <c r="C18" s="153"/>
      <c r="D18" s="98">
        <v>0</v>
      </c>
      <c r="E18" s="98"/>
      <c r="F18" s="98"/>
      <c r="G18" s="98"/>
      <c r="H18" s="98"/>
      <c r="I18" s="98"/>
      <c r="J18" s="98"/>
      <c r="K18" s="98"/>
      <c r="L18" s="98"/>
      <c r="M18" s="98"/>
      <c r="N18" s="98"/>
      <c r="O18" s="98"/>
      <c r="P18" s="98"/>
      <c r="Q18" s="98"/>
      <c r="R18" s="98"/>
      <c r="S18" s="98"/>
      <c r="T18" s="98"/>
    </row>
    <row r="19" spans="1:53" s="120" customFormat="1" ht="44.25" customHeight="1">
      <c r="A19" s="99">
        <v>7</v>
      </c>
      <c r="B19" s="152" t="s">
        <v>25</v>
      </c>
      <c r="C19" s="153"/>
      <c r="D19" s="98">
        <v>0</v>
      </c>
      <c r="E19" s="98"/>
      <c r="F19" s="98"/>
      <c r="G19" s="98"/>
      <c r="H19" s="98"/>
      <c r="I19" s="98"/>
      <c r="J19" s="98"/>
      <c r="K19" s="98"/>
      <c r="L19" s="98"/>
      <c r="M19" s="98"/>
      <c r="N19" s="98"/>
      <c r="O19" s="98"/>
      <c r="P19" s="98"/>
      <c r="Q19" s="98"/>
      <c r="R19" s="98"/>
      <c r="S19" s="98"/>
      <c r="T19" s="98"/>
    </row>
    <row r="20" spans="1:53" s="120" customFormat="1" ht="45.75" customHeight="1">
      <c r="A20" s="99">
        <v>8</v>
      </c>
      <c r="B20" s="152" t="s">
        <v>26</v>
      </c>
      <c r="C20" s="153"/>
      <c r="D20" s="98">
        <v>0</v>
      </c>
      <c r="E20" s="98"/>
      <c r="F20" s="98"/>
      <c r="G20" s="98"/>
      <c r="H20" s="98"/>
      <c r="I20" s="98"/>
      <c r="J20" s="98"/>
      <c r="K20" s="98"/>
      <c r="L20" s="98"/>
      <c r="M20" s="98"/>
      <c r="N20" s="98"/>
      <c r="O20" s="98"/>
      <c r="P20" s="98"/>
      <c r="Q20" s="98"/>
      <c r="R20" s="98"/>
      <c r="S20" s="98"/>
      <c r="T20" s="98"/>
    </row>
    <row r="21" spans="1:53" s="120" customFormat="1" ht="42" customHeight="1">
      <c r="A21" s="171" t="s">
        <v>27</v>
      </c>
      <c r="B21" s="171"/>
      <c r="C21" s="171"/>
      <c r="D21" s="98">
        <f>SUM(D22:D28)</f>
        <v>0</v>
      </c>
      <c r="E21" s="98">
        <f t="shared" ref="E21:T21" si="2">SUM(E22:E28)</f>
        <v>191</v>
      </c>
      <c r="F21" s="98">
        <f t="shared" si="2"/>
        <v>0</v>
      </c>
      <c r="G21" s="98">
        <f t="shared" si="2"/>
        <v>2</v>
      </c>
      <c r="H21" s="98">
        <f t="shared" si="2"/>
        <v>188</v>
      </c>
      <c r="I21" s="98">
        <f t="shared" si="2"/>
        <v>0</v>
      </c>
      <c r="J21" s="98">
        <f t="shared" si="2"/>
        <v>0</v>
      </c>
      <c r="K21" s="98">
        <f t="shared" si="2"/>
        <v>1</v>
      </c>
      <c r="L21" s="98">
        <f t="shared" si="2"/>
        <v>0</v>
      </c>
      <c r="M21" s="98">
        <f t="shared" si="2"/>
        <v>191</v>
      </c>
      <c r="N21" s="98">
        <f t="shared" si="2"/>
        <v>0</v>
      </c>
      <c r="O21" s="98">
        <f t="shared" si="2"/>
        <v>0</v>
      </c>
      <c r="P21" s="98">
        <f t="shared" si="2"/>
        <v>0</v>
      </c>
      <c r="Q21" s="98">
        <f t="shared" si="2"/>
        <v>0</v>
      </c>
      <c r="R21" s="98">
        <f t="shared" si="2"/>
        <v>0</v>
      </c>
      <c r="S21" s="98">
        <f t="shared" si="2"/>
        <v>0</v>
      </c>
      <c r="T21" s="98">
        <f t="shared" si="2"/>
        <v>0</v>
      </c>
    </row>
    <row r="22" spans="1:53" s="120" customFormat="1" ht="42" customHeight="1">
      <c r="A22" s="103">
        <v>1</v>
      </c>
      <c r="B22" s="172" t="s">
        <v>28</v>
      </c>
      <c r="C22" s="173"/>
      <c r="D22" s="98">
        <v>0</v>
      </c>
      <c r="E22" s="98">
        <v>59</v>
      </c>
      <c r="F22" s="98"/>
      <c r="G22" s="98">
        <v>2</v>
      </c>
      <c r="H22" s="98">
        <v>57</v>
      </c>
      <c r="I22" s="98"/>
      <c r="J22" s="98"/>
      <c r="K22" s="98"/>
      <c r="L22" s="98"/>
      <c r="M22" s="98">
        <v>59</v>
      </c>
      <c r="N22" s="98"/>
      <c r="O22" s="98"/>
      <c r="P22" s="98"/>
      <c r="Q22" s="98"/>
      <c r="R22" s="98"/>
      <c r="S22" s="98"/>
      <c r="T22" s="98"/>
    </row>
    <row r="23" spans="1:53" s="105" customFormat="1" ht="45" customHeight="1">
      <c r="A23" s="103">
        <v>2</v>
      </c>
      <c r="B23" s="172" t="s">
        <v>29</v>
      </c>
      <c r="C23" s="173"/>
      <c r="D23" s="98">
        <v>0</v>
      </c>
      <c r="E23" s="98"/>
      <c r="F23" s="98"/>
      <c r="G23" s="98"/>
      <c r="H23" s="98"/>
      <c r="I23" s="98"/>
      <c r="J23" s="98"/>
      <c r="K23" s="98"/>
      <c r="L23" s="98"/>
      <c r="M23" s="98"/>
      <c r="N23" s="98"/>
      <c r="O23" s="98"/>
      <c r="P23" s="98"/>
      <c r="Q23" s="98"/>
      <c r="R23" s="98"/>
      <c r="S23" s="98"/>
      <c r="T23" s="98"/>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row>
    <row r="24" spans="1:53" s="120" customFormat="1" ht="48" customHeight="1">
      <c r="A24" s="99">
        <v>3</v>
      </c>
      <c r="B24" s="140" t="s">
        <v>30</v>
      </c>
      <c r="C24" s="170"/>
      <c r="D24" s="98">
        <v>0</v>
      </c>
      <c r="E24" s="98"/>
      <c r="F24" s="98"/>
      <c r="G24" s="98"/>
      <c r="H24" s="98"/>
      <c r="I24" s="98"/>
      <c r="J24" s="98"/>
      <c r="K24" s="98"/>
      <c r="L24" s="98"/>
      <c r="M24" s="98"/>
      <c r="N24" s="98"/>
      <c r="O24" s="98"/>
      <c r="P24" s="98"/>
      <c r="Q24" s="98"/>
      <c r="R24" s="98"/>
      <c r="S24" s="98"/>
      <c r="T24" s="98"/>
    </row>
    <row r="25" spans="1:53" s="120" customFormat="1" ht="42" customHeight="1">
      <c r="A25" s="99">
        <v>4</v>
      </c>
      <c r="B25" s="169" t="s">
        <v>31</v>
      </c>
      <c r="C25" s="170"/>
      <c r="D25" s="98">
        <v>0</v>
      </c>
      <c r="E25" s="98">
        <v>32</v>
      </c>
      <c r="F25" s="98"/>
      <c r="G25" s="98"/>
      <c r="H25" s="98">
        <v>32</v>
      </c>
      <c r="I25" s="98"/>
      <c r="J25" s="98"/>
      <c r="K25" s="98"/>
      <c r="L25" s="98"/>
      <c r="M25" s="98">
        <v>32</v>
      </c>
      <c r="N25" s="98"/>
      <c r="O25" s="98"/>
      <c r="P25" s="98"/>
      <c r="Q25" s="98"/>
      <c r="R25" s="98"/>
      <c r="S25" s="98"/>
      <c r="T25" s="98"/>
    </row>
    <row r="26" spans="1:53" s="120" customFormat="1" ht="55.5" customHeight="1">
      <c r="A26" s="103">
        <v>5</v>
      </c>
      <c r="B26" s="169" t="s">
        <v>32</v>
      </c>
      <c r="C26" s="170"/>
      <c r="D26" s="98">
        <v>0</v>
      </c>
      <c r="E26" s="98">
        <v>52</v>
      </c>
      <c r="F26" s="98"/>
      <c r="G26" s="98"/>
      <c r="H26" s="98">
        <v>52</v>
      </c>
      <c r="I26" s="98"/>
      <c r="J26" s="98"/>
      <c r="K26" s="98"/>
      <c r="L26" s="98"/>
      <c r="M26" s="98">
        <v>52</v>
      </c>
      <c r="N26" s="98"/>
      <c r="O26" s="98"/>
      <c r="P26" s="98"/>
      <c r="Q26" s="98"/>
      <c r="R26" s="98"/>
      <c r="S26" s="98"/>
      <c r="T26" s="98"/>
    </row>
    <row r="27" spans="1:53" s="120" customFormat="1" ht="69.75" customHeight="1">
      <c r="A27" s="99">
        <v>6</v>
      </c>
      <c r="B27" s="169" t="s">
        <v>33</v>
      </c>
      <c r="C27" s="170"/>
      <c r="D27" s="98">
        <v>0</v>
      </c>
      <c r="E27" s="98">
        <v>48</v>
      </c>
      <c r="F27" s="98"/>
      <c r="G27" s="98"/>
      <c r="H27" s="98">
        <v>47</v>
      </c>
      <c r="I27" s="98"/>
      <c r="J27" s="98"/>
      <c r="K27" s="98">
        <v>1</v>
      </c>
      <c r="L27" s="98"/>
      <c r="M27" s="98">
        <v>48</v>
      </c>
      <c r="N27" s="98"/>
      <c r="O27" s="98"/>
      <c r="P27" s="98"/>
      <c r="Q27" s="98"/>
      <c r="R27" s="98"/>
      <c r="S27" s="98"/>
      <c r="T27" s="98"/>
    </row>
    <row r="28" spans="1:53" s="120" customFormat="1" ht="71.25" customHeight="1">
      <c r="A28" s="99">
        <v>7</v>
      </c>
      <c r="B28" s="169" t="s">
        <v>34</v>
      </c>
      <c r="C28" s="170"/>
      <c r="D28" s="98">
        <v>0</v>
      </c>
      <c r="E28" s="98"/>
      <c r="F28" s="98"/>
      <c r="G28" s="98"/>
      <c r="H28" s="98"/>
      <c r="I28" s="98"/>
      <c r="J28" s="98"/>
      <c r="K28" s="98"/>
      <c r="L28" s="98"/>
      <c r="M28" s="98"/>
      <c r="N28" s="98"/>
      <c r="O28" s="98"/>
      <c r="P28" s="98"/>
      <c r="Q28" s="98"/>
      <c r="R28" s="98"/>
      <c r="S28" s="98"/>
      <c r="T28" s="98"/>
    </row>
    <row r="29" spans="1:53" s="120" customFormat="1" ht="56.25" customHeight="1">
      <c r="A29" s="171" t="s">
        <v>35</v>
      </c>
      <c r="B29" s="171"/>
      <c r="C29" s="171"/>
      <c r="D29" s="98">
        <f>SUM(D30:D41)</f>
        <v>0</v>
      </c>
      <c r="E29" s="98">
        <f t="shared" ref="E29:T29" si="3">SUM(E30:E41)</f>
        <v>23</v>
      </c>
      <c r="F29" s="98">
        <f t="shared" si="3"/>
        <v>0</v>
      </c>
      <c r="G29" s="98">
        <f t="shared" si="3"/>
        <v>0</v>
      </c>
      <c r="H29" s="98">
        <f t="shared" si="3"/>
        <v>23</v>
      </c>
      <c r="I29" s="98">
        <f t="shared" si="3"/>
        <v>0</v>
      </c>
      <c r="J29" s="98">
        <f t="shared" si="3"/>
        <v>0</v>
      </c>
      <c r="K29" s="98">
        <f t="shared" si="3"/>
        <v>0</v>
      </c>
      <c r="L29" s="98">
        <f t="shared" si="3"/>
        <v>0</v>
      </c>
      <c r="M29" s="98">
        <f t="shared" si="3"/>
        <v>23</v>
      </c>
      <c r="N29" s="98">
        <f t="shared" si="3"/>
        <v>0</v>
      </c>
      <c r="O29" s="98">
        <f t="shared" si="3"/>
        <v>0</v>
      </c>
      <c r="P29" s="98">
        <f t="shared" si="3"/>
        <v>0</v>
      </c>
      <c r="Q29" s="98">
        <f t="shared" si="3"/>
        <v>0</v>
      </c>
      <c r="R29" s="98">
        <f t="shared" si="3"/>
        <v>0</v>
      </c>
      <c r="S29" s="98">
        <f t="shared" si="3"/>
        <v>0</v>
      </c>
      <c r="T29" s="98">
        <f t="shared" si="3"/>
        <v>0</v>
      </c>
    </row>
    <row r="30" spans="1:53" s="120" customFormat="1" ht="44.25" customHeight="1">
      <c r="A30" s="99">
        <v>1</v>
      </c>
      <c r="B30" s="152" t="s">
        <v>36</v>
      </c>
      <c r="C30" s="153"/>
      <c r="D30" s="98">
        <v>0</v>
      </c>
      <c r="E30" s="98"/>
      <c r="F30" s="98"/>
      <c r="G30" s="98"/>
      <c r="H30" s="98"/>
      <c r="I30" s="98"/>
      <c r="J30" s="98"/>
      <c r="K30" s="98"/>
      <c r="L30" s="98"/>
      <c r="M30" s="98"/>
      <c r="N30" s="98"/>
      <c r="O30" s="98"/>
      <c r="P30" s="98"/>
      <c r="Q30" s="98"/>
      <c r="R30" s="98"/>
      <c r="S30" s="98"/>
      <c r="T30" s="98"/>
    </row>
    <row r="31" spans="1:53" s="120" customFormat="1" ht="37.5" customHeight="1">
      <c r="A31" s="99">
        <v>2</v>
      </c>
      <c r="B31" s="152" t="s">
        <v>37</v>
      </c>
      <c r="C31" s="153"/>
      <c r="D31" s="98">
        <v>0</v>
      </c>
      <c r="E31" s="98"/>
      <c r="F31" s="98"/>
      <c r="G31" s="98"/>
      <c r="H31" s="98"/>
      <c r="I31" s="98"/>
      <c r="J31" s="98"/>
      <c r="K31" s="98"/>
      <c r="L31" s="98"/>
      <c r="M31" s="98"/>
      <c r="N31" s="98"/>
      <c r="O31" s="98"/>
      <c r="P31" s="98"/>
      <c r="Q31" s="98"/>
      <c r="R31" s="98"/>
      <c r="S31" s="98"/>
      <c r="T31" s="98"/>
    </row>
    <row r="32" spans="1:53" s="120" customFormat="1" ht="51.75" customHeight="1">
      <c r="A32" s="99">
        <v>3</v>
      </c>
      <c r="B32" s="152" t="s">
        <v>38</v>
      </c>
      <c r="C32" s="153"/>
      <c r="D32" s="98">
        <v>0</v>
      </c>
      <c r="E32" s="98"/>
      <c r="F32" s="98"/>
      <c r="G32" s="98"/>
      <c r="H32" s="98"/>
      <c r="I32" s="98"/>
      <c r="J32" s="98"/>
      <c r="K32" s="98"/>
      <c r="L32" s="98"/>
      <c r="M32" s="98"/>
      <c r="N32" s="98"/>
      <c r="O32" s="98"/>
      <c r="P32" s="98"/>
      <c r="Q32" s="98"/>
      <c r="R32" s="98"/>
      <c r="S32" s="98"/>
      <c r="T32" s="98"/>
    </row>
    <row r="33" spans="1:20" s="120" customFormat="1" ht="52.5" customHeight="1">
      <c r="A33" s="99">
        <v>4</v>
      </c>
      <c r="B33" s="152" t="s">
        <v>39</v>
      </c>
      <c r="C33" s="153"/>
      <c r="D33" s="98">
        <v>0</v>
      </c>
      <c r="E33" s="98">
        <v>11</v>
      </c>
      <c r="F33" s="98"/>
      <c r="G33" s="98"/>
      <c r="H33" s="98">
        <v>11</v>
      </c>
      <c r="I33" s="98"/>
      <c r="J33" s="98"/>
      <c r="K33" s="98"/>
      <c r="L33" s="98"/>
      <c r="M33" s="98">
        <v>11</v>
      </c>
      <c r="N33" s="98"/>
      <c r="O33" s="98"/>
      <c r="P33" s="98"/>
      <c r="Q33" s="98"/>
      <c r="R33" s="98"/>
      <c r="S33" s="98"/>
      <c r="T33" s="98"/>
    </row>
    <row r="34" spans="1:20" s="120" customFormat="1" ht="43.5" customHeight="1">
      <c r="A34" s="99">
        <v>5</v>
      </c>
      <c r="B34" s="152" t="s">
        <v>40</v>
      </c>
      <c r="C34" s="153"/>
      <c r="D34" s="98">
        <v>0</v>
      </c>
      <c r="E34" s="98"/>
      <c r="F34" s="98"/>
      <c r="G34" s="98"/>
      <c r="H34" s="98"/>
      <c r="I34" s="98"/>
      <c r="J34" s="98"/>
      <c r="K34" s="98"/>
      <c r="L34" s="98"/>
      <c r="M34" s="98"/>
      <c r="N34" s="98"/>
      <c r="O34" s="98"/>
      <c r="P34" s="98"/>
      <c r="Q34" s="98"/>
      <c r="R34" s="98"/>
      <c r="S34" s="98"/>
      <c r="T34" s="98"/>
    </row>
    <row r="35" spans="1:20" s="120" customFormat="1" ht="44.25" customHeight="1">
      <c r="A35" s="99">
        <v>6</v>
      </c>
      <c r="B35" s="152" t="s">
        <v>41</v>
      </c>
      <c r="C35" s="153"/>
      <c r="D35" s="98">
        <v>0</v>
      </c>
      <c r="E35" s="98"/>
      <c r="F35" s="98"/>
      <c r="G35" s="98"/>
      <c r="H35" s="98"/>
      <c r="I35" s="98"/>
      <c r="J35" s="98"/>
      <c r="K35" s="98"/>
      <c r="L35" s="98"/>
      <c r="M35" s="98"/>
      <c r="N35" s="98"/>
      <c r="O35" s="98"/>
      <c r="P35" s="98"/>
      <c r="Q35" s="98"/>
      <c r="R35" s="98"/>
      <c r="S35" s="98"/>
      <c r="T35" s="98"/>
    </row>
    <row r="36" spans="1:20" s="120" customFormat="1" ht="44.25" customHeight="1">
      <c r="A36" s="99">
        <v>7</v>
      </c>
      <c r="B36" s="174" t="s">
        <v>42</v>
      </c>
      <c r="C36" s="174"/>
      <c r="D36" s="98">
        <v>0</v>
      </c>
      <c r="E36" s="98"/>
      <c r="F36" s="98"/>
      <c r="G36" s="98"/>
      <c r="H36" s="98"/>
      <c r="I36" s="98"/>
      <c r="J36" s="98"/>
      <c r="K36" s="98"/>
      <c r="L36" s="98"/>
      <c r="M36" s="98"/>
      <c r="N36" s="98"/>
      <c r="O36" s="98"/>
      <c r="P36" s="98"/>
      <c r="Q36" s="98"/>
      <c r="R36" s="98"/>
      <c r="S36" s="98"/>
      <c r="T36" s="98"/>
    </row>
    <row r="37" spans="1:20" s="120" customFormat="1" ht="44.25" customHeight="1">
      <c r="A37" s="99">
        <v>8</v>
      </c>
      <c r="B37" s="152" t="s">
        <v>43</v>
      </c>
      <c r="C37" s="153"/>
      <c r="D37" s="98">
        <v>0</v>
      </c>
      <c r="E37" s="98"/>
      <c r="F37" s="98"/>
      <c r="G37" s="98"/>
      <c r="H37" s="98"/>
      <c r="I37" s="98"/>
      <c r="J37" s="98"/>
      <c r="K37" s="98"/>
      <c r="L37" s="98"/>
      <c r="M37" s="98"/>
      <c r="N37" s="98"/>
      <c r="O37" s="98"/>
      <c r="P37" s="98"/>
      <c r="Q37" s="98"/>
      <c r="R37" s="98"/>
      <c r="S37" s="98"/>
      <c r="T37" s="98"/>
    </row>
    <row r="38" spans="1:20" s="120" customFormat="1" ht="44.25" customHeight="1">
      <c r="A38" s="99">
        <v>9</v>
      </c>
      <c r="B38" s="152" t="s">
        <v>44</v>
      </c>
      <c r="C38" s="153"/>
      <c r="D38" s="98">
        <v>0</v>
      </c>
      <c r="E38" s="98"/>
      <c r="F38" s="98"/>
      <c r="G38" s="98"/>
      <c r="H38" s="98"/>
      <c r="I38" s="98"/>
      <c r="J38" s="98"/>
      <c r="K38" s="98"/>
      <c r="L38" s="98"/>
      <c r="M38" s="98"/>
      <c r="N38" s="98"/>
      <c r="O38" s="98"/>
      <c r="P38" s="98"/>
      <c r="Q38" s="98"/>
      <c r="R38" s="98"/>
      <c r="S38" s="98"/>
      <c r="T38" s="98"/>
    </row>
    <row r="39" spans="1:20" s="120" customFormat="1" ht="61.5" customHeight="1">
      <c r="A39" s="99">
        <v>10</v>
      </c>
      <c r="B39" s="152" t="s">
        <v>45</v>
      </c>
      <c r="C39" s="153"/>
      <c r="D39" s="98">
        <v>0</v>
      </c>
      <c r="E39" s="98"/>
      <c r="F39" s="98"/>
      <c r="G39" s="98"/>
      <c r="H39" s="98"/>
      <c r="I39" s="98"/>
      <c r="J39" s="98"/>
      <c r="K39" s="98"/>
      <c r="L39" s="98"/>
      <c r="M39" s="98"/>
      <c r="N39" s="98"/>
      <c r="O39" s="98"/>
      <c r="P39" s="98"/>
      <c r="Q39" s="98"/>
      <c r="R39" s="98"/>
      <c r="S39" s="98"/>
      <c r="T39" s="98"/>
    </row>
    <row r="40" spans="1:20" s="120" customFormat="1" ht="52.5" customHeight="1">
      <c r="A40" s="99">
        <v>11</v>
      </c>
      <c r="B40" s="152" t="s">
        <v>74</v>
      </c>
      <c r="C40" s="153"/>
      <c r="D40" s="98">
        <v>0</v>
      </c>
      <c r="E40" s="98">
        <v>12</v>
      </c>
      <c r="F40" s="98"/>
      <c r="G40" s="98"/>
      <c r="H40" s="98">
        <v>12</v>
      </c>
      <c r="I40" s="98"/>
      <c r="J40" s="98"/>
      <c r="K40" s="98"/>
      <c r="L40" s="98"/>
      <c r="M40" s="98">
        <v>12</v>
      </c>
      <c r="N40" s="98"/>
      <c r="O40" s="98"/>
      <c r="P40" s="98"/>
      <c r="Q40" s="98"/>
      <c r="R40" s="98"/>
      <c r="S40" s="98"/>
      <c r="T40" s="98"/>
    </row>
    <row r="41" spans="1:20" s="120" customFormat="1" ht="61.5" customHeight="1">
      <c r="A41" s="99">
        <v>12</v>
      </c>
      <c r="B41" s="152" t="s">
        <v>46</v>
      </c>
      <c r="C41" s="153"/>
      <c r="D41" s="98">
        <v>0</v>
      </c>
      <c r="E41" s="98"/>
      <c r="F41" s="98"/>
      <c r="G41" s="98"/>
      <c r="H41" s="98"/>
      <c r="I41" s="98"/>
      <c r="J41" s="98"/>
      <c r="K41" s="98"/>
      <c r="L41" s="98"/>
      <c r="M41" s="98"/>
      <c r="N41" s="98"/>
      <c r="O41" s="98"/>
      <c r="P41" s="98"/>
      <c r="Q41" s="98"/>
      <c r="R41" s="98"/>
      <c r="S41" s="98"/>
      <c r="T41" s="98"/>
    </row>
    <row r="42" spans="1:20" s="120" customFormat="1" ht="67.5" customHeight="1">
      <c r="A42" s="175" t="s">
        <v>47</v>
      </c>
      <c r="B42" s="176"/>
      <c r="C42" s="176"/>
      <c r="D42" s="98">
        <f>SUM(D43)</f>
        <v>0</v>
      </c>
      <c r="E42" s="98">
        <f t="shared" ref="E42:T42" si="4">SUM(E43)</f>
        <v>12</v>
      </c>
      <c r="F42" s="98">
        <f t="shared" si="4"/>
        <v>1</v>
      </c>
      <c r="G42" s="98">
        <f t="shared" si="4"/>
        <v>4</v>
      </c>
      <c r="H42" s="98">
        <f t="shared" si="4"/>
        <v>1</v>
      </c>
      <c r="I42" s="98">
        <f t="shared" si="4"/>
        <v>0</v>
      </c>
      <c r="J42" s="98">
        <f t="shared" si="4"/>
        <v>0</v>
      </c>
      <c r="K42" s="98">
        <f t="shared" si="4"/>
        <v>3</v>
      </c>
      <c r="L42" s="98">
        <f t="shared" si="4"/>
        <v>1</v>
      </c>
      <c r="M42" s="98">
        <f t="shared" si="4"/>
        <v>9</v>
      </c>
      <c r="N42" s="98">
        <f t="shared" si="4"/>
        <v>2</v>
      </c>
      <c r="O42" s="98">
        <f t="shared" si="4"/>
        <v>2</v>
      </c>
      <c r="P42" s="98">
        <f t="shared" si="4"/>
        <v>4</v>
      </c>
      <c r="Q42" s="98">
        <f t="shared" si="4"/>
        <v>6</v>
      </c>
      <c r="R42" s="98">
        <f t="shared" si="4"/>
        <v>2</v>
      </c>
      <c r="S42" s="98">
        <f t="shared" si="4"/>
        <v>1</v>
      </c>
      <c r="T42" s="98">
        <f t="shared" si="4"/>
        <v>2</v>
      </c>
    </row>
    <row r="43" spans="1:20" s="120" customFormat="1" ht="74.25" customHeight="1">
      <c r="A43" s="99">
        <v>1</v>
      </c>
      <c r="B43" s="177" t="s">
        <v>48</v>
      </c>
      <c r="C43" s="177"/>
      <c r="D43" s="98">
        <v>0</v>
      </c>
      <c r="E43" s="98">
        <v>12</v>
      </c>
      <c r="F43" s="98">
        <v>1</v>
      </c>
      <c r="G43" s="98">
        <v>4</v>
      </c>
      <c r="H43" s="98">
        <v>1</v>
      </c>
      <c r="I43" s="98"/>
      <c r="J43" s="98"/>
      <c r="K43" s="98">
        <v>3</v>
      </c>
      <c r="L43" s="98">
        <v>1</v>
      </c>
      <c r="M43" s="98">
        <v>9</v>
      </c>
      <c r="N43" s="98">
        <v>2</v>
      </c>
      <c r="O43" s="98">
        <v>2</v>
      </c>
      <c r="P43" s="98">
        <v>4</v>
      </c>
      <c r="Q43" s="98">
        <v>6</v>
      </c>
      <c r="R43" s="98">
        <v>2</v>
      </c>
      <c r="S43" s="98">
        <v>1</v>
      </c>
      <c r="T43" s="98">
        <v>2</v>
      </c>
    </row>
    <row r="44" spans="1:20" s="120" customFormat="1" ht="67.5" customHeight="1">
      <c r="A44" s="175" t="s">
        <v>49</v>
      </c>
      <c r="B44" s="171"/>
      <c r="C44" s="171"/>
      <c r="D44" s="98">
        <f>SUM(D45:D53)</f>
        <v>4</v>
      </c>
      <c r="E44" s="98">
        <f t="shared" ref="E44:T44" si="5">SUM(E45:E53)</f>
        <v>34</v>
      </c>
      <c r="F44" s="98">
        <f t="shared" si="5"/>
        <v>0</v>
      </c>
      <c r="G44" s="98">
        <f t="shared" si="5"/>
        <v>4</v>
      </c>
      <c r="H44" s="98">
        <f t="shared" si="5"/>
        <v>25</v>
      </c>
      <c r="I44" s="98">
        <f t="shared" si="5"/>
        <v>0</v>
      </c>
      <c r="J44" s="98">
        <f t="shared" si="5"/>
        <v>0</v>
      </c>
      <c r="K44" s="98">
        <f t="shared" si="5"/>
        <v>3</v>
      </c>
      <c r="L44" s="98">
        <f t="shared" si="5"/>
        <v>0</v>
      </c>
      <c r="M44" s="98">
        <f t="shared" si="5"/>
        <v>32</v>
      </c>
      <c r="N44" s="98">
        <f t="shared" si="5"/>
        <v>6</v>
      </c>
      <c r="O44" s="98">
        <f t="shared" si="5"/>
        <v>0</v>
      </c>
      <c r="P44" s="98">
        <f t="shared" si="5"/>
        <v>1</v>
      </c>
      <c r="Q44" s="98">
        <f t="shared" si="5"/>
        <v>1</v>
      </c>
      <c r="R44" s="98">
        <f t="shared" si="5"/>
        <v>0</v>
      </c>
      <c r="S44" s="98">
        <f t="shared" si="5"/>
        <v>0</v>
      </c>
      <c r="T44" s="98">
        <f t="shared" si="5"/>
        <v>0</v>
      </c>
    </row>
    <row r="45" spans="1:20" s="120" customFormat="1" ht="40.5" customHeight="1">
      <c r="A45" s="99">
        <v>1</v>
      </c>
      <c r="B45" s="152" t="s">
        <v>50</v>
      </c>
      <c r="C45" s="153"/>
      <c r="D45" s="98">
        <v>0</v>
      </c>
      <c r="E45" s="98"/>
      <c r="F45" s="98"/>
      <c r="G45" s="98"/>
      <c r="H45" s="98"/>
      <c r="I45" s="98"/>
      <c r="J45" s="98"/>
      <c r="K45" s="98"/>
      <c r="L45" s="98"/>
      <c r="M45" s="98"/>
      <c r="N45" s="98"/>
      <c r="O45" s="98"/>
      <c r="P45" s="98"/>
      <c r="Q45" s="98"/>
      <c r="R45" s="98"/>
      <c r="S45" s="98"/>
      <c r="T45" s="98"/>
    </row>
    <row r="46" spans="1:20" s="120" customFormat="1" ht="54" customHeight="1">
      <c r="A46" s="99">
        <v>2</v>
      </c>
      <c r="B46" s="152" t="s">
        <v>51</v>
      </c>
      <c r="C46" s="153"/>
      <c r="D46" s="98">
        <v>0</v>
      </c>
      <c r="E46" s="98"/>
      <c r="F46" s="98"/>
      <c r="G46" s="98"/>
      <c r="H46" s="98"/>
      <c r="I46" s="98"/>
      <c r="J46" s="98"/>
      <c r="K46" s="98"/>
      <c r="L46" s="98"/>
      <c r="M46" s="98"/>
      <c r="N46" s="98"/>
      <c r="O46" s="98"/>
      <c r="P46" s="98"/>
      <c r="Q46" s="98"/>
      <c r="R46" s="98"/>
      <c r="S46" s="98"/>
      <c r="T46" s="98"/>
    </row>
    <row r="47" spans="1:20" s="120" customFormat="1" ht="42.75" customHeight="1">
      <c r="A47" s="99">
        <v>3</v>
      </c>
      <c r="B47" s="152" t="s">
        <v>52</v>
      </c>
      <c r="C47" s="153"/>
      <c r="D47" s="98">
        <v>0</v>
      </c>
      <c r="E47" s="98"/>
      <c r="F47" s="98"/>
      <c r="G47" s="98"/>
      <c r="H47" s="98"/>
      <c r="I47" s="98"/>
      <c r="J47" s="98"/>
      <c r="K47" s="98"/>
      <c r="L47" s="98"/>
      <c r="M47" s="98"/>
      <c r="N47" s="98"/>
      <c r="O47" s="98"/>
      <c r="P47" s="98"/>
      <c r="Q47" s="98"/>
      <c r="R47" s="98"/>
      <c r="S47" s="98"/>
      <c r="T47" s="98"/>
    </row>
    <row r="48" spans="1:20" s="120" customFormat="1" ht="41.25" customHeight="1">
      <c r="A48" s="99">
        <v>4</v>
      </c>
      <c r="B48" s="152" t="s">
        <v>53</v>
      </c>
      <c r="C48" s="153"/>
      <c r="D48" s="98">
        <v>3</v>
      </c>
      <c r="E48" s="98">
        <v>12</v>
      </c>
      <c r="F48" s="98"/>
      <c r="G48" s="98">
        <v>2</v>
      </c>
      <c r="H48" s="98">
        <v>6</v>
      </c>
      <c r="I48" s="98"/>
      <c r="J48" s="98"/>
      <c r="K48" s="98">
        <v>1</v>
      </c>
      <c r="L48" s="98"/>
      <c r="M48" s="98">
        <v>9</v>
      </c>
      <c r="N48" s="98">
        <v>6</v>
      </c>
      <c r="O48" s="98"/>
      <c r="P48" s="98"/>
      <c r="Q48" s="98"/>
      <c r="R48" s="98"/>
      <c r="S48" s="98"/>
      <c r="T48" s="98"/>
    </row>
    <row r="49" spans="1:20" s="120" customFormat="1" ht="41.25" customHeight="1">
      <c r="A49" s="99">
        <v>5</v>
      </c>
      <c r="B49" s="152" t="s">
        <v>54</v>
      </c>
      <c r="C49" s="153"/>
      <c r="D49" s="98">
        <v>0</v>
      </c>
      <c r="E49" s="98"/>
      <c r="F49" s="98"/>
      <c r="G49" s="98"/>
      <c r="H49" s="98"/>
      <c r="I49" s="98"/>
      <c r="J49" s="98"/>
      <c r="K49" s="98"/>
      <c r="L49" s="98"/>
      <c r="M49" s="98"/>
      <c r="N49" s="98"/>
      <c r="O49" s="98"/>
      <c r="P49" s="98"/>
      <c r="Q49" s="98"/>
      <c r="R49" s="98"/>
      <c r="S49" s="98"/>
      <c r="T49" s="98"/>
    </row>
    <row r="50" spans="1:20" s="120" customFormat="1" ht="43.5" customHeight="1">
      <c r="A50" s="99">
        <v>6</v>
      </c>
      <c r="B50" s="152" t="s">
        <v>65</v>
      </c>
      <c r="C50" s="153"/>
      <c r="D50" s="98">
        <v>0</v>
      </c>
      <c r="E50" s="98"/>
      <c r="F50" s="98"/>
      <c r="G50" s="98"/>
      <c r="H50" s="98"/>
      <c r="I50" s="98"/>
      <c r="J50" s="98"/>
      <c r="K50" s="98"/>
      <c r="L50" s="98"/>
      <c r="M50" s="98"/>
      <c r="N50" s="98"/>
      <c r="O50" s="98"/>
      <c r="P50" s="98"/>
      <c r="Q50" s="98"/>
      <c r="R50" s="98"/>
      <c r="S50" s="98"/>
      <c r="T50" s="98"/>
    </row>
    <row r="51" spans="1:20" s="120" customFormat="1" ht="39.75" customHeight="1">
      <c r="A51" s="99">
        <v>7</v>
      </c>
      <c r="B51" s="152" t="s">
        <v>55</v>
      </c>
      <c r="C51" s="153"/>
      <c r="D51" s="98">
        <v>0</v>
      </c>
      <c r="E51" s="98"/>
      <c r="F51" s="98"/>
      <c r="G51" s="98"/>
      <c r="H51" s="98"/>
      <c r="I51" s="98"/>
      <c r="J51" s="98"/>
      <c r="K51" s="98"/>
      <c r="L51" s="98"/>
      <c r="M51" s="98"/>
      <c r="N51" s="98"/>
      <c r="O51" s="98"/>
      <c r="P51" s="98"/>
      <c r="Q51" s="98"/>
      <c r="R51" s="98"/>
      <c r="S51" s="98"/>
      <c r="T51" s="98"/>
    </row>
    <row r="52" spans="1:20" s="120" customFormat="1" ht="27.75" customHeight="1">
      <c r="A52" s="99">
        <v>8</v>
      </c>
      <c r="B52" s="152" t="s">
        <v>56</v>
      </c>
      <c r="C52" s="153"/>
      <c r="D52" s="98">
        <v>1</v>
      </c>
      <c r="E52" s="98">
        <v>22</v>
      </c>
      <c r="F52" s="98"/>
      <c r="G52" s="98">
        <v>2</v>
      </c>
      <c r="H52" s="98">
        <v>19</v>
      </c>
      <c r="I52" s="98"/>
      <c r="J52" s="98"/>
      <c r="K52" s="98">
        <v>2</v>
      </c>
      <c r="L52" s="98"/>
      <c r="M52" s="98">
        <v>23</v>
      </c>
      <c r="N52" s="98"/>
      <c r="O52" s="98"/>
      <c r="P52" s="98">
        <v>1</v>
      </c>
      <c r="Q52" s="98">
        <v>1</v>
      </c>
      <c r="R52" s="98"/>
      <c r="S52" s="98"/>
      <c r="T52" s="98"/>
    </row>
    <row r="53" spans="1:20" s="120" customFormat="1" ht="27.75" customHeight="1">
      <c r="A53" s="99">
        <v>9</v>
      </c>
      <c r="B53" s="152" t="s">
        <v>57</v>
      </c>
      <c r="C53" s="153"/>
      <c r="D53" s="98">
        <v>0</v>
      </c>
      <c r="E53" s="98"/>
      <c r="F53" s="98"/>
      <c r="G53" s="98"/>
      <c r="H53" s="98"/>
      <c r="I53" s="98"/>
      <c r="J53" s="98"/>
      <c r="K53" s="98"/>
      <c r="L53" s="98"/>
      <c r="M53" s="98"/>
      <c r="N53" s="98"/>
      <c r="O53" s="98"/>
      <c r="P53" s="98"/>
      <c r="Q53" s="98"/>
      <c r="R53" s="98"/>
      <c r="S53" s="98"/>
      <c r="T53" s="98"/>
    </row>
    <row r="54" spans="1:20" s="120" customFormat="1" ht="27.75" customHeight="1">
      <c r="A54" s="180" t="s">
        <v>64</v>
      </c>
      <c r="B54" s="181"/>
      <c r="C54" s="182"/>
      <c r="D54" s="89">
        <f t="shared" ref="D54:T54" si="6">SUM(D6+D12+D21+D29+D42+D44)</f>
        <v>4</v>
      </c>
      <c r="E54" s="89">
        <f t="shared" si="6"/>
        <v>313</v>
      </c>
      <c r="F54" s="89">
        <f>SUM(F6+F12+F21+F29+F42+F44)</f>
        <v>1</v>
      </c>
      <c r="G54" s="89">
        <f t="shared" si="6"/>
        <v>17</v>
      </c>
      <c r="H54" s="89">
        <f t="shared" si="6"/>
        <v>274</v>
      </c>
      <c r="I54" s="89">
        <f t="shared" si="6"/>
        <v>9</v>
      </c>
      <c r="J54" s="89">
        <f t="shared" si="6"/>
        <v>0</v>
      </c>
      <c r="K54" s="89">
        <f t="shared" si="6"/>
        <v>7</v>
      </c>
      <c r="L54" s="89">
        <f t="shared" si="6"/>
        <v>1</v>
      </c>
      <c r="M54" s="89">
        <f>SUM(M6+M12+M21+M29+M42+M44)</f>
        <v>308</v>
      </c>
      <c r="N54" s="89">
        <f t="shared" si="6"/>
        <v>8</v>
      </c>
      <c r="O54" s="89">
        <f t="shared" si="6"/>
        <v>5</v>
      </c>
      <c r="P54" s="89">
        <f t="shared" si="6"/>
        <v>24</v>
      </c>
      <c r="Q54" s="89">
        <f t="shared" si="6"/>
        <v>29</v>
      </c>
      <c r="R54" s="89">
        <f t="shared" si="6"/>
        <v>2</v>
      </c>
      <c r="S54" s="89">
        <f t="shared" si="6"/>
        <v>1</v>
      </c>
      <c r="T54" s="89">
        <f t="shared" si="6"/>
        <v>8</v>
      </c>
    </row>
    <row r="56" spans="1:20" ht="72.75" customHeight="1">
      <c r="C56" s="90"/>
      <c r="D56" s="90"/>
      <c r="E56" s="90"/>
      <c r="F56" s="90"/>
      <c r="G56" s="90"/>
      <c r="H56" s="90"/>
      <c r="I56" s="90"/>
      <c r="J56" s="90"/>
      <c r="K56" s="90"/>
      <c r="L56" s="90"/>
    </row>
    <row r="57" spans="1:20">
      <c r="C57" s="90"/>
      <c r="D57" s="90"/>
      <c r="E57" s="90"/>
      <c r="F57" s="90"/>
      <c r="G57" s="90"/>
      <c r="H57" s="90"/>
      <c r="I57" s="90"/>
      <c r="J57" s="90"/>
      <c r="K57" s="90"/>
      <c r="L57" s="90"/>
    </row>
    <row r="58" spans="1:20">
      <c r="C58" s="90"/>
      <c r="D58" s="90"/>
      <c r="E58" s="90"/>
      <c r="F58" s="90"/>
      <c r="G58" s="90"/>
      <c r="H58" s="90"/>
      <c r="I58" s="90"/>
      <c r="J58" s="90"/>
      <c r="K58" s="90"/>
      <c r="L58" s="90"/>
    </row>
    <row r="59" spans="1:20">
      <c r="C59" s="90"/>
      <c r="D59" s="121"/>
      <c r="E59" s="266"/>
      <c r="F59" s="266"/>
      <c r="G59" s="266"/>
      <c r="H59" s="266"/>
      <c r="I59" s="266"/>
      <c r="J59" s="121"/>
      <c r="K59" s="121"/>
      <c r="L59" s="121"/>
    </row>
    <row r="60" spans="1:20">
      <c r="C60" s="90"/>
      <c r="D60" s="268"/>
      <c r="E60" s="269"/>
      <c r="F60" s="269"/>
      <c r="G60" s="269"/>
      <c r="H60" s="269"/>
      <c r="I60" s="269"/>
      <c r="J60" s="269"/>
      <c r="K60" s="269"/>
      <c r="L60" s="269"/>
    </row>
    <row r="61" spans="1:20">
      <c r="C61" s="90"/>
      <c r="D61" s="268"/>
      <c r="E61" s="269"/>
      <c r="F61" s="269"/>
      <c r="G61" s="269"/>
      <c r="H61" s="269"/>
      <c r="I61" s="121"/>
      <c r="J61" s="121"/>
      <c r="K61" s="121"/>
      <c r="L61" s="121"/>
    </row>
    <row r="62" spans="1:20">
      <c r="C62" s="90"/>
      <c r="D62" s="268"/>
      <c r="E62" s="269"/>
      <c r="F62" s="269"/>
      <c r="G62" s="269"/>
      <c r="H62" s="269"/>
      <c r="I62" s="121"/>
      <c r="J62" s="121"/>
      <c r="K62" s="121"/>
      <c r="L62" s="121"/>
    </row>
    <row r="63" spans="1:20">
      <c r="C63" s="90"/>
      <c r="D63" s="268"/>
      <c r="E63" s="269"/>
      <c r="F63" s="269"/>
      <c r="G63" s="269"/>
      <c r="H63" s="269"/>
      <c r="I63" s="121"/>
      <c r="J63" s="121"/>
      <c r="K63" s="121"/>
      <c r="L63" s="121"/>
    </row>
    <row r="64" spans="1:20">
      <c r="C64" s="90"/>
      <c r="D64" s="266"/>
      <c r="E64" s="267"/>
      <c r="F64" s="267"/>
      <c r="G64" s="267"/>
      <c r="H64" s="267"/>
      <c r="I64" s="121"/>
      <c r="J64" s="121"/>
      <c r="K64" s="121"/>
      <c r="L64" s="121"/>
    </row>
    <row r="65" spans="3:12">
      <c r="C65" s="90"/>
      <c r="D65" s="266"/>
      <c r="E65" s="267"/>
      <c r="F65" s="267"/>
      <c r="G65" s="267"/>
      <c r="H65" s="267"/>
      <c r="I65" s="121"/>
      <c r="J65" s="121"/>
      <c r="K65" s="121"/>
      <c r="L65" s="121"/>
    </row>
  </sheetData>
  <sheetProtection sheet="1" objects="1" scenarios="1"/>
  <mergeCells count="70">
    <mergeCell ref="T3:T4"/>
    <mergeCell ref="A6:C6"/>
    <mergeCell ref="A1:B1"/>
    <mergeCell ref="D1:P1"/>
    <mergeCell ref="Q1:T1"/>
    <mergeCell ref="A2:T2"/>
    <mergeCell ref="A3:C4"/>
    <mergeCell ref="D3:D4"/>
    <mergeCell ref="E3:E4"/>
    <mergeCell ref="F3:F4"/>
    <mergeCell ref="G3:M3"/>
    <mergeCell ref="N3:N4"/>
    <mergeCell ref="O3:P3"/>
    <mergeCell ref="Q3:Q4"/>
    <mergeCell ref="R3:S3"/>
    <mergeCell ref="B20:C20"/>
    <mergeCell ref="A21:C21"/>
    <mergeCell ref="B22:C22"/>
    <mergeCell ref="B23:C23"/>
    <mergeCell ref="B7:C7"/>
    <mergeCell ref="B8:C8"/>
    <mergeCell ref="B9:C9"/>
    <mergeCell ref="B10:C10"/>
    <mergeCell ref="B11:C11"/>
    <mergeCell ref="B15:C15"/>
    <mergeCell ref="B16:C16"/>
    <mergeCell ref="B17:C17"/>
    <mergeCell ref="B18:C18"/>
    <mergeCell ref="B19:C19"/>
    <mergeCell ref="A12:C12"/>
    <mergeCell ref="B36:C36"/>
    <mergeCell ref="B25:C25"/>
    <mergeCell ref="B26:C26"/>
    <mergeCell ref="B27:C27"/>
    <mergeCell ref="B28:C28"/>
    <mergeCell ref="A29:C29"/>
    <mergeCell ref="B30:C30"/>
    <mergeCell ref="B31:C31"/>
    <mergeCell ref="B32:C32"/>
    <mergeCell ref="B33:C33"/>
    <mergeCell ref="B34:C34"/>
    <mergeCell ref="B35:C35"/>
    <mergeCell ref="B24:C24"/>
    <mergeCell ref="B13:C13"/>
    <mergeCell ref="B14:C14"/>
    <mergeCell ref="B37:C37"/>
    <mergeCell ref="B49:C49"/>
    <mergeCell ref="B38:C38"/>
    <mergeCell ref="B39:C39"/>
    <mergeCell ref="B40:C40"/>
    <mergeCell ref="B41:C41"/>
    <mergeCell ref="A42:C42"/>
    <mergeCell ref="B43:C43"/>
    <mergeCell ref="A44:C44"/>
    <mergeCell ref="B45:C45"/>
    <mergeCell ref="B46:C46"/>
    <mergeCell ref="B47:C47"/>
    <mergeCell ref="B48:C48"/>
    <mergeCell ref="B50:C50"/>
    <mergeCell ref="B51:C51"/>
    <mergeCell ref="B52:C52"/>
    <mergeCell ref="B53:C53"/>
    <mergeCell ref="A54:C54"/>
    <mergeCell ref="D64:H64"/>
    <mergeCell ref="D65:H65"/>
    <mergeCell ref="E59:I59"/>
    <mergeCell ref="D60:L60"/>
    <mergeCell ref="D61:H61"/>
    <mergeCell ref="D62:H62"/>
    <mergeCell ref="D63:H63"/>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57"/>
  <sheetViews>
    <sheetView zoomScale="85" zoomScaleNormal="85" workbookViewId="0">
      <selection activeCell="F54" sqref="F54"/>
    </sheetView>
  </sheetViews>
  <sheetFormatPr defaultRowHeight="15"/>
  <cols>
    <col min="1" max="2" width="9.140625" style="17" customWidth="1"/>
    <col min="3" max="3" width="64.28515625" style="17" customWidth="1"/>
    <col min="4" max="4" width="12" style="17" customWidth="1"/>
    <col min="5" max="6" width="8.42578125" style="17" customWidth="1"/>
    <col min="7" max="7" width="11.28515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7" width="14.140625" style="17" customWidth="1"/>
    <col min="18" max="18" width="9.140625" style="17" customWidth="1"/>
    <col min="19" max="20" width="13.28515625" style="17" customWidth="1"/>
    <col min="21" max="22" width="9.140625" style="17" customWidth="1"/>
    <col min="23" max="16384" width="9.140625" style="17"/>
  </cols>
  <sheetData>
    <row r="1" spans="1:20" ht="94.5" customHeight="1">
      <c r="A1" s="213"/>
      <c r="B1" s="214"/>
      <c r="C1" s="20" t="s">
        <v>136</v>
      </c>
      <c r="D1" s="215"/>
      <c r="E1" s="214"/>
      <c r="F1" s="214"/>
      <c r="G1" s="214"/>
      <c r="H1" s="214"/>
      <c r="I1" s="214"/>
      <c r="J1" s="214"/>
      <c r="K1" s="214"/>
      <c r="L1" s="214"/>
      <c r="M1" s="214"/>
      <c r="N1" s="214"/>
      <c r="O1" s="214"/>
      <c r="P1" s="214"/>
      <c r="Q1" s="213" t="s">
        <v>62</v>
      </c>
      <c r="R1" s="214"/>
      <c r="S1" s="214"/>
      <c r="T1" s="214"/>
    </row>
    <row r="2" spans="1:20" s="25" customFormat="1" ht="114.75" customHeight="1">
      <c r="A2" s="216" t="s">
        <v>105</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54" t="s">
        <v>0</v>
      </c>
      <c r="E3" s="254" t="s">
        <v>1</v>
      </c>
      <c r="F3" s="254" t="s">
        <v>61</v>
      </c>
      <c r="G3" s="255" t="s">
        <v>2</v>
      </c>
      <c r="H3" s="255"/>
      <c r="I3" s="255"/>
      <c r="J3" s="255"/>
      <c r="K3" s="255"/>
      <c r="L3" s="255"/>
      <c r="M3" s="255"/>
      <c r="N3" s="256" t="s">
        <v>11</v>
      </c>
      <c r="O3" s="257" t="s">
        <v>12</v>
      </c>
      <c r="P3" s="236"/>
      <c r="Q3" s="237" t="s">
        <v>8</v>
      </c>
      <c r="R3" s="257" t="s">
        <v>13</v>
      </c>
      <c r="S3" s="236"/>
      <c r="T3" s="239" t="s">
        <v>14</v>
      </c>
    </row>
    <row r="4" spans="1:20" s="25" customFormat="1" ht="141.75" customHeight="1">
      <c r="A4" s="221"/>
      <c r="B4" s="222"/>
      <c r="C4" s="222"/>
      <c r="D4" s="254"/>
      <c r="E4" s="254"/>
      <c r="F4" s="231"/>
      <c r="G4" s="7" t="s">
        <v>3</v>
      </c>
      <c r="H4" s="8" t="s">
        <v>4</v>
      </c>
      <c r="I4" s="8" t="s">
        <v>5</v>
      </c>
      <c r="J4" s="8" t="s">
        <v>6</v>
      </c>
      <c r="K4" s="8" t="s">
        <v>60</v>
      </c>
      <c r="L4" s="8" t="s">
        <v>7</v>
      </c>
      <c r="M4" s="8" t="s">
        <v>8</v>
      </c>
      <c r="N4" s="234"/>
      <c r="O4" s="39" t="s">
        <v>9</v>
      </c>
      <c r="P4" s="39" t="s">
        <v>10</v>
      </c>
      <c r="Q4" s="238"/>
      <c r="R4" s="39" t="s">
        <v>9</v>
      </c>
      <c r="S4" s="39" t="s">
        <v>10</v>
      </c>
      <c r="T4" s="240"/>
    </row>
    <row r="5" spans="1:20" s="25" customFormat="1" ht="41.25" customHeight="1">
      <c r="A5" s="1"/>
      <c r="B5" s="2"/>
      <c r="C5" s="2"/>
      <c r="D5" s="42">
        <v>1</v>
      </c>
      <c r="E5" s="42">
        <v>2</v>
      </c>
      <c r="F5" s="42">
        <v>3</v>
      </c>
      <c r="G5" s="42">
        <v>4</v>
      </c>
      <c r="H5" s="42">
        <v>5</v>
      </c>
      <c r="I5" s="42">
        <v>6</v>
      </c>
      <c r="J5" s="42">
        <v>7</v>
      </c>
      <c r="K5" s="42">
        <v>8</v>
      </c>
      <c r="L5" s="42">
        <v>9</v>
      </c>
      <c r="M5" s="42">
        <v>10</v>
      </c>
      <c r="N5" s="42">
        <v>11</v>
      </c>
      <c r="O5" s="42">
        <v>12</v>
      </c>
      <c r="P5" s="42">
        <v>13</v>
      </c>
      <c r="Q5" s="42">
        <v>14</v>
      </c>
      <c r="R5" s="42">
        <v>15</v>
      </c>
      <c r="S5" s="42">
        <v>16</v>
      </c>
      <c r="T5" s="42">
        <v>17</v>
      </c>
    </row>
    <row r="6" spans="1:20" s="25" customFormat="1" ht="53.25" customHeight="1">
      <c r="A6" s="258" t="s">
        <v>15</v>
      </c>
      <c r="B6" s="259"/>
      <c r="C6" s="260"/>
      <c r="D6" s="21">
        <f>SUM(D7:D11)</f>
        <v>0</v>
      </c>
      <c r="E6" s="21">
        <f t="shared" ref="E6:T6" si="0">SUM(E7:E11)</f>
        <v>59</v>
      </c>
      <c r="F6" s="21">
        <f t="shared" si="0"/>
        <v>1</v>
      </c>
      <c r="G6" s="21">
        <f t="shared" si="0"/>
        <v>4</v>
      </c>
      <c r="H6" s="21">
        <f t="shared" si="0"/>
        <v>33</v>
      </c>
      <c r="I6" s="21">
        <f t="shared" si="0"/>
        <v>21</v>
      </c>
      <c r="J6" s="21">
        <f t="shared" si="0"/>
        <v>0</v>
      </c>
      <c r="K6" s="21">
        <f t="shared" si="0"/>
        <v>0</v>
      </c>
      <c r="L6" s="21">
        <f t="shared" si="0"/>
        <v>0</v>
      </c>
      <c r="M6" s="21">
        <f t="shared" si="0"/>
        <v>58</v>
      </c>
      <c r="N6" s="21">
        <f t="shared" si="0"/>
        <v>0</v>
      </c>
      <c r="O6" s="21">
        <f t="shared" si="0"/>
        <v>0</v>
      </c>
      <c r="P6" s="21">
        <f t="shared" si="0"/>
        <v>15</v>
      </c>
      <c r="Q6" s="21">
        <f t="shared" si="0"/>
        <v>15</v>
      </c>
      <c r="R6" s="21">
        <f t="shared" si="0"/>
        <v>0</v>
      </c>
      <c r="S6" s="21">
        <f t="shared" si="0"/>
        <v>0</v>
      </c>
      <c r="T6" s="21">
        <f t="shared" si="0"/>
        <v>0</v>
      </c>
    </row>
    <row r="7" spans="1:20" s="25" customFormat="1" ht="46.5" customHeight="1">
      <c r="A7" s="3">
        <v>1</v>
      </c>
      <c r="B7" s="261" t="s">
        <v>16</v>
      </c>
      <c r="C7" s="262"/>
      <c r="D7" s="18">
        <v>0</v>
      </c>
      <c r="E7" s="18">
        <v>34</v>
      </c>
      <c r="F7" s="18"/>
      <c r="G7" s="18">
        <v>3</v>
      </c>
      <c r="H7" s="18">
        <v>21</v>
      </c>
      <c r="I7" s="18">
        <v>10</v>
      </c>
      <c r="J7" s="18"/>
      <c r="K7" s="18"/>
      <c r="L7" s="18"/>
      <c r="M7" s="18">
        <v>34</v>
      </c>
      <c r="N7" s="18"/>
      <c r="O7" s="18"/>
      <c r="P7" s="18">
        <v>9</v>
      </c>
      <c r="Q7" s="18">
        <v>9</v>
      </c>
      <c r="R7" s="18"/>
      <c r="S7" s="18"/>
      <c r="T7" s="18"/>
    </row>
    <row r="8" spans="1:20" s="25" customFormat="1" ht="42" customHeight="1">
      <c r="A8" s="3">
        <v>2</v>
      </c>
      <c r="B8" s="261" t="s">
        <v>63</v>
      </c>
      <c r="C8" s="262"/>
      <c r="D8" s="18">
        <v>0</v>
      </c>
      <c r="E8" s="18">
        <v>22</v>
      </c>
      <c r="F8" s="18">
        <v>1</v>
      </c>
      <c r="G8" s="18">
        <v>1</v>
      </c>
      <c r="H8" s="18">
        <v>9</v>
      </c>
      <c r="I8" s="18">
        <v>11</v>
      </c>
      <c r="J8" s="18"/>
      <c r="K8" s="18"/>
      <c r="L8" s="18"/>
      <c r="M8" s="18">
        <v>21</v>
      </c>
      <c r="N8" s="18"/>
      <c r="O8" s="18"/>
      <c r="P8" s="18">
        <v>4</v>
      </c>
      <c r="Q8" s="18">
        <v>4</v>
      </c>
      <c r="R8" s="18"/>
      <c r="S8" s="18"/>
      <c r="T8" s="18"/>
    </row>
    <row r="9" spans="1:20" s="25" customFormat="1" ht="46.5" customHeight="1">
      <c r="A9" s="3">
        <v>3</v>
      </c>
      <c r="B9" s="261" t="s">
        <v>17</v>
      </c>
      <c r="C9" s="262"/>
      <c r="D9" s="18">
        <v>0</v>
      </c>
      <c r="E9" s="18">
        <v>2</v>
      </c>
      <c r="F9" s="18"/>
      <c r="G9" s="18"/>
      <c r="H9" s="18">
        <v>2</v>
      </c>
      <c r="I9" s="18"/>
      <c r="J9" s="18"/>
      <c r="K9" s="18"/>
      <c r="L9" s="18"/>
      <c r="M9" s="18">
        <v>2</v>
      </c>
      <c r="N9" s="18"/>
      <c r="O9" s="18"/>
      <c r="P9" s="18">
        <v>2</v>
      </c>
      <c r="Q9" s="18">
        <v>2</v>
      </c>
      <c r="R9" s="18"/>
      <c r="S9" s="18"/>
      <c r="T9" s="18"/>
    </row>
    <row r="10" spans="1:20" s="25" customFormat="1" ht="46.5" customHeight="1">
      <c r="A10" s="4">
        <v>4</v>
      </c>
      <c r="B10" s="261" t="s">
        <v>59</v>
      </c>
      <c r="C10" s="209"/>
      <c r="D10" s="18">
        <v>0</v>
      </c>
      <c r="E10" s="18"/>
      <c r="F10" s="18"/>
      <c r="G10" s="18"/>
      <c r="H10" s="18"/>
      <c r="I10" s="18"/>
      <c r="J10" s="18"/>
      <c r="K10" s="18"/>
      <c r="L10" s="18"/>
      <c r="M10" s="18"/>
      <c r="N10" s="18"/>
      <c r="O10" s="18"/>
      <c r="P10" s="18"/>
      <c r="Q10" s="18"/>
      <c r="R10" s="18"/>
      <c r="S10" s="18"/>
      <c r="T10" s="18"/>
    </row>
    <row r="11" spans="1:20" s="25" customFormat="1" ht="41.25" customHeight="1">
      <c r="A11" s="4">
        <v>5</v>
      </c>
      <c r="B11" s="210" t="s">
        <v>58</v>
      </c>
      <c r="C11" s="211"/>
      <c r="D11" s="18">
        <v>0</v>
      </c>
      <c r="E11" s="18">
        <v>1</v>
      </c>
      <c r="F11" s="18"/>
      <c r="G11" s="18"/>
      <c r="H11" s="18">
        <v>1</v>
      </c>
      <c r="I11" s="18"/>
      <c r="J11" s="18"/>
      <c r="K11" s="18"/>
      <c r="L11" s="18"/>
      <c r="M11" s="18">
        <v>1</v>
      </c>
      <c r="N11" s="18"/>
      <c r="O11" s="18"/>
      <c r="P11" s="18"/>
      <c r="Q11" s="18"/>
      <c r="R11" s="18"/>
      <c r="S11" s="18"/>
      <c r="T11" s="18"/>
    </row>
    <row r="12" spans="1:20" s="25" customFormat="1" ht="63" customHeight="1">
      <c r="A12" s="258" t="s">
        <v>18</v>
      </c>
      <c r="B12" s="212"/>
      <c r="C12" s="212"/>
      <c r="D12" s="18">
        <f>SUM(D13:D20)</f>
        <v>0</v>
      </c>
      <c r="E12" s="18">
        <f t="shared" ref="E12:T12" si="1">SUM(E13:E20)</f>
        <v>2</v>
      </c>
      <c r="F12" s="18">
        <f t="shared" si="1"/>
        <v>0</v>
      </c>
      <c r="G12" s="18">
        <f t="shared" si="1"/>
        <v>2</v>
      </c>
      <c r="H12" s="18">
        <f t="shared" si="1"/>
        <v>0</v>
      </c>
      <c r="I12" s="18">
        <f t="shared" si="1"/>
        <v>0</v>
      </c>
      <c r="J12" s="18">
        <f t="shared" si="1"/>
        <v>0</v>
      </c>
      <c r="K12" s="18">
        <f t="shared" si="1"/>
        <v>0</v>
      </c>
      <c r="L12" s="18">
        <f t="shared" si="1"/>
        <v>0</v>
      </c>
      <c r="M12" s="18">
        <f t="shared" si="1"/>
        <v>2</v>
      </c>
      <c r="N12" s="18">
        <f t="shared" si="1"/>
        <v>0</v>
      </c>
      <c r="O12" s="18">
        <f t="shared" si="1"/>
        <v>0</v>
      </c>
      <c r="P12" s="18">
        <f t="shared" si="1"/>
        <v>1</v>
      </c>
      <c r="Q12" s="18">
        <f t="shared" si="1"/>
        <v>1</v>
      </c>
      <c r="R12" s="18">
        <f t="shared" si="1"/>
        <v>0</v>
      </c>
      <c r="S12" s="18">
        <f t="shared" si="1"/>
        <v>0</v>
      </c>
      <c r="T12" s="18">
        <f t="shared" si="1"/>
        <v>0</v>
      </c>
    </row>
    <row r="13" spans="1:20" s="25" customFormat="1" ht="47.25" customHeight="1">
      <c r="A13" s="3">
        <v>1</v>
      </c>
      <c r="B13" s="245" t="s">
        <v>19</v>
      </c>
      <c r="C13" s="246"/>
      <c r="D13" s="18">
        <v>0</v>
      </c>
      <c r="E13" s="18">
        <v>2</v>
      </c>
      <c r="F13" s="18"/>
      <c r="G13" s="18">
        <v>2</v>
      </c>
      <c r="H13" s="18"/>
      <c r="I13" s="18"/>
      <c r="J13" s="18"/>
      <c r="K13" s="18"/>
      <c r="L13" s="18"/>
      <c r="M13" s="18">
        <v>2</v>
      </c>
      <c r="N13" s="18"/>
      <c r="O13" s="18"/>
      <c r="P13" s="18">
        <v>1</v>
      </c>
      <c r="Q13" s="18">
        <v>1</v>
      </c>
      <c r="R13" s="18">
        <v>0</v>
      </c>
      <c r="S13" s="18">
        <v>0</v>
      </c>
      <c r="T13" s="18"/>
    </row>
    <row r="14" spans="1:20" s="25" customFormat="1" ht="54" customHeight="1">
      <c r="A14" s="3">
        <v>2</v>
      </c>
      <c r="B14" s="245" t="s">
        <v>20</v>
      </c>
      <c r="C14" s="246"/>
      <c r="D14" s="18">
        <v>0</v>
      </c>
      <c r="E14" s="18"/>
      <c r="F14" s="18"/>
      <c r="G14" s="18"/>
      <c r="H14" s="18"/>
      <c r="I14" s="18"/>
      <c r="J14" s="18"/>
      <c r="K14" s="18"/>
      <c r="L14" s="18"/>
      <c r="M14" s="18"/>
      <c r="N14" s="18"/>
      <c r="O14" s="18"/>
      <c r="P14" s="18"/>
      <c r="Q14" s="18"/>
      <c r="R14" s="18">
        <v>0</v>
      </c>
      <c r="S14" s="18">
        <v>0</v>
      </c>
      <c r="T14" s="18">
        <v>0</v>
      </c>
    </row>
    <row r="15" spans="1:20" s="25" customFormat="1" ht="42" customHeight="1">
      <c r="A15" s="5">
        <v>3</v>
      </c>
      <c r="B15" s="245" t="s">
        <v>21</v>
      </c>
      <c r="C15" s="246"/>
      <c r="D15" s="18">
        <v>0</v>
      </c>
      <c r="E15" s="18"/>
      <c r="F15" s="18">
        <v>0</v>
      </c>
      <c r="G15" s="18">
        <v>0</v>
      </c>
      <c r="H15" s="18"/>
      <c r="I15" s="18">
        <v>0</v>
      </c>
      <c r="J15" s="18">
        <v>0</v>
      </c>
      <c r="K15" s="18">
        <v>0</v>
      </c>
      <c r="L15" s="18">
        <v>0</v>
      </c>
      <c r="M15" s="18"/>
      <c r="N15" s="18">
        <v>0</v>
      </c>
      <c r="O15" s="18">
        <v>0</v>
      </c>
      <c r="P15" s="18">
        <v>0</v>
      </c>
      <c r="Q15" s="18">
        <v>0</v>
      </c>
      <c r="R15" s="18">
        <v>0</v>
      </c>
      <c r="S15" s="18"/>
      <c r="T15" s="18">
        <v>0</v>
      </c>
    </row>
    <row r="16" spans="1:20" s="25" customFormat="1" ht="57" customHeight="1">
      <c r="A16" s="3">
        <v>4</v>
      </c>
      <c r="B16" s="245" t="s">
        <v>22</v>
      </c>
      <c r="C16" s="246"/>
      <c r="D16" s="18">
        <v>0</v>
      </c>
      <c r="E16" s="18"/>
      <c r="F16" s="18">
        <v>0</v>
      </c>
      <c r="G16" s="18">
        <v>0</v>
      </c>
      <c r="H16" s="18">
        <v>0</v>
      </c>
      <c r="I16" s="18">
        <v>0</v>
      </c>
      <c r="J16" s="18">
        <v>0</v>
      </c>
      <c r="K16" s="18">
        <v>0</v>
      </c>
      <c r="L16" s="18">
        <v>0</v>
      </c>
      <c r="M16" s="18">
        <v>0</v>
      </c>
      <c r="N16" s="18">
        <v>0</v>
      </c>
      <c r="O16" s="18">
        <v>0</v>
      </c>
      <c r="P16" s="18">
        <v>0</v>
      </c>
      <c r="Q16" s="18">
        <v>0</v>
      </c>
      <c r="R16" s="18">
        <v>0</v>
      </c>
      <c r="S16" s="18">
        <v>0</v>
      </c>
      <c r="T16" s="18">
        <v>0</v>
      </c>
    </row>
    <row r="17" spans="1:56" s="25" customFormat="1" ht="38.25" customHeight="1">
      <c r="A17" s="3">
        <v>5</v>
      </c>
      <c r="B17" s="245" t="s">
        <v>23</v>
      </c>
      <c r="C17" s="246"/>
      <c r="D17" s="18">
        <v>0</v>
      </c>
      <c r="E17" s="18">
        <v>0</v>
      </c>
      <c r="F17" s="18">
        <v>0</v>
      </c>
      <c r="G17" s="18">
        <v>0</v>
      </c>
      <c r="H17" s="18">
        <v>0</v>
      </c>
      <c r="I17" s="18">
        <v>0</v>
      </c>
      <c r="J17" s="18">
        <v>0</v>
      </c>
      <c r="K17" s="18">
        <v>0</v>
      </c>
      <c r="L17" s="18">
        <v>0</v>
      </c>
      <c r="M17" s="18">
        <v>0</v>
      </c>
      <c r="N17" s="18">
        <v>0</v>
      </c>
      <c r="O17" s="18">
        <v>0</v>
      </c>
      <c r="P17" s="18">
        <v>0</v>
      </c>
      <c r="Q17" s="18">
        <v>0</v>
      </c>
      <c r="R17" s="18">
        <v>0</v>
      </c>
      <c r="S17" s="18">
        <v>0</v>
      </c>
      <c r="T17" s="18">
        <v>0</v>
      </c>
    </row>
    <row r="18" spans="1:56" s="25" customFormat="1" ht="47.25" customHeight="1">
      <c r="A18" s="5">
        <v>6</v>
      </c>
      <c r="B18" s="245" t="s">
        <v>24</v>
      </c>
      <c r="C18" s="246"/>
      <c r="D18" s="18">
        <v>0</v>
      </c>
      <c r="E18" s="18">
        <v>0</v>
      </c>
      <c r="F18" s="18">
        <v>0</v>
      </c>
      <c r="G18" s="18">
        <v>0</v>
      </c>
      <c r="H18" s="18">
        <v>0</v>
      </c>
      <c r="I18" s="18">
        <v>0</v>
      </c>
      <c r="J18" s="18">
        <v>0</v>
      </c>
      <c r="K18" s="18">
        <v>0</v>
      </c>
      <c r="L18" s="18">
        <v>0</v>
      </c>
      <c r="M18" s="18">
        <v>0</v>
      </c>
      <c r="N18" s="18">
        <v>0</v>
      </c>
      <c r="O18" s="18">
        <v>0</v>
      </c>
      <c r="P18" s="18">
        <v>0</v>
      </c>
      <c r="Q18" s="18">
        <v>0</v>
      </c>
      <c r="R18" s="18">
        <v>0</v>
      </c>
      <c r="S18" s="18">
        <v>0</v>
      </c>
      <c r="T18" s="18">
        <v>0</v>
      </c>
    </row>
    <row r="19" spans="1:56" s="25" customFormat="1" ht="44.25" customHeight="1">
      <c r="A19" s="3">
        <v>7</v>
      </c>
      <c r="B19" s="245" t="s">
        <v>25</v>
      </c>
      <c r="C19" s="246"/>
      <c r="D19" s="18">
        <v>0</v>
      </c>
      <c r="E19" s="18">
        <v>0</v>
      </c>
      <c r="F19" s="18">
        <v>0</v>
      </c>
      <c r="G19" s="18">
        <v>0</v>
      </c>
      <c r="H19" s="18">
        <v>0</v>
      </c>
      <c r="I19" s="18">
        <v>0</v>
      </c>
      <c r="J19" s="18">
        <v>0</v>
      </c>
      <c r="K19" s="18">
        <v>0</v>
      </c>
      <c r="L19" s="18">
        <v>0</v>
      </c>
      <c r="M19" s="18">
        <v>0</v>
      </c>
      <c r="N19" s="18">
        <v>0</v>
      </c>
      <c r="O19" s="18">
        <v>0</v>
      </c>
      <c r="P19" s="18">
        <v>0</v>
      </c>
      <c r="Q19" s="18">
        <v>0</v>
      </c>
      <c r="R19" s="18">
        <v>0</v>
      </c>
      <c r="S19" s="18">
        <v>0</v>
      </c>
      <c r="T19" s="18">
        <v>0</v>
      </c>
    </row>
    <row r="20" spans="1:56" s="25" customFormat="1" ht="45.75" customHeight="1">
      <c r="A20" s="3">
        <v>8</v>
      </c>
      <c r="B20" s="245" t="s">
        <v>26</v>
      </c>
      <c r="C20" s="246"/>
      <c r="D20" s="18">
        <v>0</v>
      </c>
      <c r="E20" s="18">
        <v>0</v>
      </c>
      <c r="F20" s="18">
        <v>0</v>
      </c>
      <c r="G20" s="18">
        <v>0</v>
      </c>
      <c r="H20" s="18">
        <v>0</v>
      </c>
      <c r="I20" s="18">
        <v>0</v>
      </c>
      <c r="J20" s="18">
        <v>0</v>
      </c>
      <c r="K20" s="18">
        <v>0</v>
      </c>
      <c r="L20" s="18">
        <v>0</v>
      </c>
      <c r="M20" s="18">
        <v>0</v>
      </c>
      <c r="N20" s="18">
        <v>0</v>
      </c>
      <c r="O20" s="18">
        <v>0</v>
      </c>
      <c r="P20" s="18">
        <v>0</v>
      </c>
      <c r="Q20" s="18">
        <v>0</v>
      </c>
      <c r="R20" s="18">
        <v>0</v>
      </c>
      <c r="S20" s="18">
        <v>0</v>
      </c>
      <c r="T20" s="18">
        <v>0</v>
      </c>
    </row>
    <row r="21" spans="1:56" s="25" customFormat="1" ht="42" customHeight="1">
      <c r="A21" s="248" t="s">
        <v>27</v>
      </c>
      <c r="B21" s="248"/>
      <c r="C21" s="248"/>
      <c r="D21" s="18">
        <f>SUM(D22:D28)</f>
        <v>0</v>
      </c>
      <c r="E21" s="18">
        <f t="shared" ref="E21:T21" si="2">SUM(E22:E28)</f>
        <v>233</v>
      </c>
      <c r="F21" s="18">
        <f t="shared" si="2"/>
        <v>0</v>
      </c>
      <c r="G21" s="18">
        <f t="shared" si="2"/>
        <v>14</v>
      </c>
      <c r="H21" s="18">
        <f t="shared" si="2"/>
        <v>212</v>
      </c>
      <c r="I21" s="18">
        <f t="shared" si="2"/>
        <v>0</v>
      </c>
      <c r="J21" s="18">
        <f t="shared" si="2"/>
        <v>0</v>
      </c>
      <c r="K21" s="18">
        <f t="shared" si="2"/>
        <v>7</v>
      </c>
      <c r="L21" s="18">
        <f t="shared" si="2"/>
        <v>0</v>
      </c>
      <c r="M21" s="18">
        <f t="shared" si="2"/>
        <v>233</v>
      </c>
      <c r="N21" s="18">
        <f t="shared" si="2"/>
        <v>0</v>
      </c>
      <c r="O21" s="18">
        <f t="shared" si="2"/>
        <v>0</v>
      </c>
      <c r="P21" s="18">
        <f t="shared" si="2"/>
        <v>1</v>
      </c>
      <c r="Q21" s="18">
        <f t="shared" si="2"/>
        <v>1</v>
      </c>
      <c r="R21" s="18">
        <f t="shared" si="2"/>
        <v>0</v>
      </c>
      <c r="S21" s="18">
        <f t="shared" si="2"/>
        <v>0</v>
      </c>
      <c r="T21" s="18">
        <f t="shared" si="2"/>
        <v>0</v>
      </c>
    </row>
    <row r="22" spans="1:56" s="25" customFormat="1" ht="42" customHeight="1">
      <c r="A22" s="40">
        <v>1</v>
      </c>
      <c r="B22" s="252" t="s">
        <v>28</v>
      </c>
      <c r="C22" s="196"/>
      <c r="D22" s="18">
        <v>0</v>
      </c>
      <c r="E22" s="18">
        <v>59</v>
      </c>
      <c r="F22" s="18"/>
      <c r="G22" s="18">
        <v>11</v>
      </c>
      <c r="H22" s="18">
        <v>48</v>
      </c>
      <c r="I22" s="18"/>
      <c r="J22" s="18"/>
      <c r="K22" s="18"/>
      <c r="L22" s="18"/>
      <c r="M22" s="18">
        <v>59</v>
      </c>
      <c r="N22" s="18"/>
      <c r="O22" s="18"/>
      <c r="P22" s="18">
        <v>1</v>
      </c>
      <c r="Q22" s="18">
        <v>1</v>
      </c>
      <c r="R22" s="18"/>
      <c r="S22" s="18"/>
      <c r="T22" s="18"/>
    </row>
    <row r="23" spans="1:56" s="6" customFormat="1" ht="45" customHeight="1">
      <c r="A23" s="40">
        <v>2</v>
      </c>
      <c r="B23" s="252" t="s">
        <v>29</v>
      </c>
      <c r="C23" s="196"/>
      <c r="D23" s="18">
        <v>0</v>
      </c>
      <c r="E23" s="18"/>
      <c r="F23" s="18"/>
      <c r="G23" s="18"/>
      <c r="H23" s="18"/>
      <c r="I23" s="18"/>
      <c r="J23" s="18"/>
      <c r="K23" s="18"/>
      <c r="L23" s="18"/>
      <c r="M23" s="18"/>
      <c r="N23" s="18"/>
      <c r="O23" s="18"/>
      <c r="P23" s="18"/>
      <c r="Q23" s="18"/>
      <c r="R23" s="18"/>
      <c r="S23" s="18"/>
      <c r="T23" s="18"/>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row>
    <row r="24" spans="1:56" s="25" customFormat="1" ht="48" customHeight="1">
      <c r="A24" s="3">
        <v>3</v>
      </c>
      <c r="B24" s="253" t="s">
        <v>30</v>
      </c>
      <c r="C24" s="193"/>
      <c r="D24" s="18">
        <v>0</v>
      </c>
      <c r="E24" s="18"/>
      <c r="F24" s="18"/>
      <c r="G24" s="18"/>
      <c r="H24" s="18"/>
      <c r="I24" s="18"/>
      <c r="J24" s="18"/>
      <c r="K24" s="18"/>
      <c r="L24" s="18"/>
      <c r="M24" s="18"/>
      <c r="N24" s="18"/>
      <c r="O24" s="18"/>
      <c r="P24" s="18"/>
      <c r="Q24" s="18"/>
      <c r="R24" s="18"/>
      <c r="S24" s="18"/>
      <c r="T24" s="18"/>
    </row>
    <row r="25" spans="1:56" s="25" customFormat="1" ht="42" customHeight="1">
      <c r="A25" s="3">
        <v>4</v>
      </c>
      <c r="B25" s="251" t="s">
        <v>31</v>
      </c>
      <c r="C25" s="193"/>
      <c r="D25" s="18">
        <v>0</v>
      </c>
      <c r="E25" s="18">
        <v>38</v>
      </c>
      <c r="F25" s="18"/>
      <c r="G25" s="18">
        <v>2</v>
      </c>
      <c r="H25" s="18">
        <v>31</v>
      </c>
      <c r="I25" s="18"/>
      <c r="J25" s="18"/>
      <c r="K25" s="18">
        <v>5</v>
      </c>
      <c r="L25" s="18"/>
      <c r="M25" s="18">
        <v>38</v>
      </c>
      <c r="N25" s="18"/>
      <c r="O25" s="18"/>
      <c r="P25" s="18"/>
      <c r="Q25" s="18"/>
      <c r="R25" s="18"/>
      <c r="S25" s="18"/>
      <c r="T25" s="18"/>
    </row>
    <row r="26" spans="1:56" s="25" customFormat="1" ht="55.5" customHeight="1">
      <c r="A26" s="40">
        <v>5</v>
      </c>
      <c r="B26" s="251" t="s">
        <v>32</v>
      </c>
      <c r="C26" s="193"/>
      <c r="D26" s="18">
        <v>0</v>
      </c>
      <c r="E26" s="18">
        <v>62</v>
      </c>
      <c r="F26" s="18"/>
      <c r="G26" s="18"/>
      <c r="H26" s="18">
        <v>61</v>
      </c>
      <c r="I26" s="18"/>
      <c r="J26" s="18"/>
      <c r="K26" s="18">
        <v>1</v>
      </c>
      <c r="L26" s="18"/>
      <c r="M26" s="18">
        <v>62</v>
      </c>
      <c r="N26" s="18"/>
      <c r="O26" s="18"/>
      <c r="P26" s="18"/>
      <c r="Q26" s="18"/>
      <c r="R26" s="18"/>
      <c r="S26" s="18"/>
      <c r="T26" s="18"/>
    </row>
    <row r="27" spans="1:56" s="25" customFormat="1" ht="69.75" customHeight="1">
      <c r="A27" s="3">
        <v>6</v>
      </c>
      <c r="B27" s="251" t="s">
        <v>33</v>
      </c>
      <c r="C27" s="193"/>
      <c r="D27" s="18">
        <v>0</v>
      </c>
      <c r="E27" s="18">
        <v>74</v>
      </c>
      <c r="F27" s="18"/>
      <c r="G27" s="18">
        <v>1</v>
      </c>
      <c r="H27" s="18">
        <v>72</v>
      </c>
      <c r="I27" s="18"/>
      <c r="J27" s="18"/>
      <c r="K27" s="18">
        <v>1</v>
      </c>
      <c r="L27" s="18"/>
      <c r="M27" s="18">
        <v>74</v>
      </c>
      <c r="N27" s="18"/>
      <c r="O27" s="18"/>
      <c r="P27" s="18"/>
      <c r="Q27" s="18"/>
      <c r="R27" s="18"/>
      <c r="S27" s="18"/>
      <c r="T27" s="18"/>
    </row>
    <row r="28" spans="1:56" s="25" customFormat="1" ht="71.25" customHeight="1">
      <c r="A28" s="3">
        <v>7</v>
      </c>
      <c r="B28" s="251" t="s">
        <v>34</v>
      </c>
      <c r="C28" s="193"/>
      <c r="D28" s="18">
        <v>0</v>
      </c>
      <c r="E28" s="18">
        <v>0</v>
      </c>
      <c r="F28" s="18">
        <v>0</v>
      </c>
      <c r="G28" s="18">
        <v>0</v>
      </c>
      <c r="H28" s="18">
        <v>0</v>
      </c>
      <c r="I28" s="18">
        <v>0</v>
      </c>
      <c r="J28" s="18">
        <v>0</v>
      </c>
      <c r="K28" s="18">
        <v>0</v>
      </c>
      <c r="L28" s="18">
        <v>0</v>
      </c>
      <c r="M28" s="18">
        <v>0</v>
      </c>
      <c r="N28" s="18">
        <v>0</v>
      </c>
      <c r="O28" s="18">
        <v>0</v>
      </c>
      <c r="P28" s="18">
        <v>0</v>
      </c>
      <c r="Q28" s="18">
        <v>0</v>
      </c>
      <c r="R28" s="18">
        <v>0</v>
      </c>
      <c r="S28" s="18">
        <v>0</v>
      </c>
      <c r="T28" s="18">
        <v>0</v>
      </c>
    </row>
    <row r="29" spans="1:56" s="25" customFormat="1" ht="56.25" customHeight="1">
      <c r="A29" s="248" t="s">
        <v>35</v>
      </c>
      <c r="B29" s="248"/>
      <c r="C29" s="248"/>
      <c r="D29" s="18">
        <f t="shared" ref="D29:T29" si="3">SUM(D30:D41)</f>
        <v>0</v>
      </c>
      <c r="E29" s="18">
        <f t="shared" si="3"/>
        <v>5</v>
      </c>
      <c r="F29" s="18">
        <f t="shared" si="3"/>
        <v>0</v>
      </c>
      <c r="G29" s="18">
        <f t="shared" si="3"/>
        <v>3</v>
      </c>
      <c r="H29" s="18">
        <f t="shared" si="3"/>
        <v>2</v>
      </c>
      <c r="I29" s="18">
        <f t="shared" si="3"/>
        <v>0</v>
      </c>
      <c r="J29" s="18">
        <f t="shared" si="3"/>
        <v>0</v>
      </c>
      <c r="K29" s="18">
        <f t="shared" si="3"/>
        <v>0</v>
      </c>
      <c r="L29" s="18">
        <f t="shared" si="3"/>
        <v>0</v>
      </c>
      <c r="M29" s="18">
        <f t="shared" si="3"/>
        <v>5</v>
      </c>
      <c r="N29" s="18">
        <f t="shared" si="3"/>
        <v>0</v>
      </c>
      <c r="O29" s="18">
        <f t="shared" si="3"/>
        <v>0</v>
      </c>
      <c r="P29" s="18">
        <f t="shared" si="3"/>
        <v>3</v>
      </c>
      <c r="Q29" s="18">
        <f t="shared" si="3"/>
        <v>3</v>
      </c>
      <c r="R29" s="18">
        <f t="shared" si="3"/>
        <v>0</v>
      </c>
      <c r="S29" s="18">
        <f t="shared" si="3"/>
        <v>0</v>
      </c>
      <c r="T29" s="18">
        <f t="shared" si="3"/>
        <v>0</v>
      </c>
    </row>
    <row r="30" spans="1:56" s="25" customFormat="1" ht="44.25" customHeight="1">
      <c r="A30" s="3">
        <v>1</v>
      </c>
      <c r="B30" s="245" t="s">
        <v>36</v>
      </c>
      <c r="C30" s="246"/>
      <c r="D30" s="18">
        <v>0</v>
      </c>
      <c r="E30" s="18">
        <v>2</v>
      </c>
      <c r="F30" s="18">
        <v>0</v>
      </c>
      <c r="G30" s="18">
        <v>1</v>
      </c>
      <c r="H30" s="18">
        <v>1</v>
      </c>
      <c r="I30" s="18">
        <v>0</v>
      </c>
      <c r="J30" s="18">
        <v>0</v>
      </c>
      <c r="K30" s="18"/>
      <c r="L30" s="18">
        <v>0</v>
      </c>
      <c r="M30" s="18">
        <v>2</v>
      </c>
      <c r="N30" s="18">
        <v>0</v>
      </c>
      <c r="O30" s="18">
        <v>0</v>
      </c>
      <c r="P30" s="18">
        <v>1</v>
      </c>
      <c r="Q30" s="18">
        <v>1</v>
      </c>
      <c r="R30" s="18">
        <v>0</v>
      </c>
      <c r="S30" s="18">
        <v>0</v>
      </c>
      <c r="T30" s="18">
        <v>0</v>
      </c>
    </row>
    <row r="31" spans="1:56" s="25" customFormat="1" ht="37.5" customHeight="1">
      <c r="A31" s="3">
        <v>2</v>
      </c>
      <c r="B31" s="245" t="s">
        <v>37</v>
      </c>
      <c r="C31" s="246"/>
      <c r="D31" s="18">
        <v>0</v>
      </c>
      <c r="E31" s="18">
        <v>0</v>
      </c>
      <c r="F31" s="18">
        <v>0</v>
      </c>
      <c r="G31" s="18"/>
      <c r="H31" s="18"/>
      <c r="I31" s="18">
        <v>0</v>
      </c>
      <c r="J31" s="18">
        <v>0</v>
      </c>
      <c r="K31" s="18">
        <v>0</v>
      </c>
      <c r="L31" s="18">
        <v>0</v>
      </c>
      <c r="M31" s="18"/>
      <c r="N31" s="18">
        <v>0</v>
      </c>
      <c r="O31" s="18">
        <v>0</v>
      </c>
      <c r="P31" s="18">
        <v>0</v>
      </c>
      <c r="Q31" s="18">
        <v>0</v>
      </c>
      <c r="R31" s="18">
        <v>0</v>
      </c>
      <c r="S31" s="18">
        <v>0</v>
      </c>
      <c r="T31" s="18">
        <v>0</v>
      </c>
    </row>
    <row r="32" spans="1:56" s="25" customFormat="1" ht="51.75" customHeight="1">
      <c r="A32" s="3">
        <v>3</v>
      </c>
      <c r="B32" s="245" t="s">
        <v>38</v>
      </c>
      <c r="C32" s="246"/>
      <c r="D32" s="18">
        <v>0</v>
      </c>
      <c r="E32" s="18">
        <v>0</v>
      </c>
      <c r="F32" s="18">
        <v>0</v>
      </c>
      <c r="G32" s="18">
        <v>0</v>
      </c>
      <c r="H32" s="18">
        <v>0</v>
      </c>
      <c r="I32" s="18">
        <v>0</v>
      </c>
      <c r="J32" s="18">
        <v>0</v>
      </c>
      <c r="K32" s="18">
        <v>0</v>
      </c>
      <c r="L32" s="18">
        <v>0</v>
      </c>
      <c r="M32" s="18">
        <v>0</v>
      </c>
      <c r="N32" s="18">
        <v>0</v>
      </c>
      <c r="O32" s="18">
        <v>0</v>
      </c>
      <c r="P32" s="18">
        <v>0</v>
      </c>
      <c r="Q32" s="18">
        <v>0</v>
      </c>
      <c r="R32" s="18">
        <v>0</v>
      </c>
      <c r="S32" s="18">
        <v>0</v>
      </c>
      <c r="T32" s="18">
        <v>0</v>
      </c>
    </row>
    <row r="33" spans="1:20" s="25" customFormat="1" ht="52.5" customHeight="1">
      <c r="A33" s="3">
        <v>4</v>
      </c>
      <c r="B33" s="245" t="s">
        <v>39</v>
      </c>
      <c r="C33" s="246"/>
      <c r="D33" s="18">
        <v>0</v>
      </c>
      <c r="E33" s="18">
        <v>3</v>
      </c>
      <c r="F33" s="18"/>
      <c r="G33" s="18">
        <v>2</v>
      </c>
      <c r="H33" s="18">
        <v>1</v>
      </c>
      <c r="I33" s="18"/>
      <c r="J33" s="18"/>
      <c r="K33" s="18"/>
      <c r="L33" s="18"/>
      <c r="M33" s="18">
        <v>3</v>
      </c>
      <c r="N33" s="18">
        <v>0</v>
      </c>
      <c r="O33" s="18">
        <v>0</v>
      </c>
      <c r="P33" s="18">
        <v>2</v>
      </c>
      <c r="Q33" s="18">
        <v>2</v>
      </c>
      <c r="R33" s="18">
        <v>0</v>
      </c>
      <c r="S33" s="18">
        <v>0</v>
      </c>
      <c r="T33" s="18"/>
    </row>
    <row r="34" spans="1:20" s="25" customFormat="1" ht="43.5" customHeight="1">
      <c r="A34" s="3">
        <v>5</v>
      </c>
      <c r="B34" s="245" t="s">
        <v>40</v>
      </c>
      <c r="C34" s="246"/>
      <c r="D34" s="18">
        <v>0</v>
      </c>
      <c r="E34" s="18">
        <v>0</v>
      </c>
      <c r="F34" s="18">
        <v>0</v>
      </c>
      <c r="G34" s="18">
        <v>0</v>
      </c>
      <c r="H34" s="18">
        <v>0</v>
      </c>
      <c r="I34" s="18">
        <v>0</v>
      </c>
      <c r="J34" s="18">
        <v>0</v>
      </c>
      <c r="K34" s="18">
        <v>0</v>
      </c>
      <c r="L34" s="18">
        <v>0</v>
      </c>
      <c r="M34" s="18">
        <v>0</v>
      </c>
      <c r="N34" s="18">
        <v>0</v>
      </c>
      <c r="O34" s="18">
        <v>0</v>
      </c>
      <c r="P34" s="18">
        <v>0</v>
      </c>
      <c r="Q34" s="18">
        <v>0</v>
      </c>
      <c r="R34" s="18">
        <v>0</v>
      </c>
      <c r="S34" s="18">
        <v>0</v>
      </c>
      <c r="T34" s="18">
        <v>0</v>
      </c>
    </row>
    <row r="35" spans="1:20" s="25" customFormat="1" ht="44.25" customHeight="1">
      <c r="A35" s="3">
        <v>6</v>
      </c>
      <c r="B35" s="245" t="s">
        <v>41</v>
      </c>
      <c r="C35" s="246"/>
      <c r="D35" s="18">
        <v>0</v>
      </c>
      <c r="E35" s="18">
        <v>0</v>
      </c>
      <c r="F35" s="18">
        <v>0</v>
      </c>
      <c r="G35" s="18">
        <v>0</v>
      </c>
      <c r="H35" s="18">
        <v>0</v>
      </c>
      <c r="I35" s="18">
        <v>0</v>
      </c>
      <c r="J35" s="18">
        <v>0</v>
      </c>
      <c r="K35" s="18">
        <v>0</v>
      </c>
      <c r="L35" s="18">
        <v>0</v>
      </c>
      <c r="M35" s="18">
        <v>0</v>
      </c>
      <c r="N35" s="18">
        <v>0</v>
      </c>
      <c r="O35" s="18">
        <v>0</v>
      </c>
      <c r="P35" s="18">
        <v>0</v>
      </c>
      <c r="Q35" s="18">
        <v>0</v>
      </c>
      <c r="R35" s="18">
        <v>0</v>
      </c>
      <c r="S35" s="18">
        <v>0</v>
      </c>
      <c r="T35" s="18">
        <v>0</v>
      </c>
    </row>
    <row r="36" spans="1:20" s="25" customFormat="1" ht="44.25" customHeight="1">
      <c r="A36" s="3">
        <v>7</v>
      </c>
      <c r="B36" s="250" t="s">
        <v>42</v>
      </c>
      <c r="C36" s="250"/>
      <c r="D36" s="18">
        <v>0</v>
      </c>
      <c r="E36" s="18">
        <v>0</v>
      </c>
      <c r="F36" s="18">
        <v>0</v>
      </c>
      <c r="G36" s="18">
        <v>0</v>
      </c>
      <c r="H36" s="18">
        <v>0</v>
      </c>
      <c r="I36" s="18">
        <v>0</v>
      </c>
      <c r="J36" s="18">
        <v>0</v>
      </c>
      <c r="K36" s="18">
        <v>0</v>
      </c>
      <c r="L36" s="18">
        <v>0</v>
      </c>
      <c r="M36" s="18">
        <v>0</v>
      </c>
      <c r="N36" s="18">
        <v>0</v>
      </c>
      <c r="O36" s="18">
        <v>0</v>
      </c>
      <c r="P36" s="18">
        <v>0</v>
      </c>
      <c r="Q36" s="18">
        <v>0</v>
      </c>
      <c r="R36" s="18">
        <v>0</v>
      </c>
      <c r="S36" s="18">
        <v>0</v>
      </c>
      <c r="T36" s="18">
        <v>0</v>
      </c>
    </row>
    <row r="37" spans="1:20" s="25" customFormat="1" ht="44.25" customHeight="1">
      <c r="A37" s="3">
        <v>8</v>
      </c>
      <c r="B37" s="245" t="s">
        <v>43</v>
      </c>
      <c r="C37" s="246"/>
      <c r="D37" s="18">
        <v>0</v>
      </c>
      <c r="E37" s="18">
        <v>0</v>
      </c>
      <c r="F37" s="18">
        <v>0</v>
      </c>
      <c r="G37" s="18">
        <v>0</v>
      </c>
      <c r="H37" s="18">
        <v>0</v>
      </c>
      <c r="I37" s="18">
        <v>0</v>
      </c>
      <c r="J37" s="18">
        <v>0</v>
      </c>
      <c r="K37" s="18">
        <v>0</v>
      </c>
      <c r="L37" s="18">
        <v>0</v>
      </c>
      <c r="M37" s="18">
        <v>0</v>
      </c>
      <c r="N37" s="18">
        <v>0</v>
      </c>
      <c r="O37" s="18">
        <v>0</v>
      </c>
      <c r="P37" s="18">
        <v>0</v>
      </c>
      <c r="Q37" s="18">
        <v>0</v>
      </c>
      <c r="R37" s="18">
        <v>0</v>
      </c>
      <c r="S37" s="18">
        <v>0</v>
      </c>
      <c r="T37" s="18">
        <v>0</v>
      </c>
    </row>
    <row r="38" spans="1:20" s="25" customFormat="1" ht="44.25" customHeight="1">
      <c r="A38" s="3">
        <v>9</v>
      </c>
      <c r="B38" s="245" t="s">
        <v>44</v>
      </c>
      <c r="C38" s="246"/>
      <c r="D38" s="18">
        <v>0</v>
      </c>
      <c r="E38" s="18">
        <v>0</v>
      </c>
      <c r="F38" s="18">
        <v>0</v>
      </c>
      <c r="G38" s="18">
        <v>0</v>
      </c>
      <c r="H38" s="18">
        <v>0</v>
      </c>
      <c r="I38" s="18">
        <v>0</v>
      </c>
      <c r="J38" s="18">
        <v>0</v>
      </c>
      <c r="K38" s="18">
        <v>0</v>
      </c>
      <c r="L38" s="18">
        <v>0</v>
      </c>
      <c r="M38" s="18">
        <v>0</v>
      </c>
      <c r="N38" s="18">
        <v>0</v>
      </c>
      <c r="O38" s="18">
        <v>0</v>
      </c>
      <c r="P38" s="18">
        <v>0</v>
      </c>
      <c r="Q38" s="18">
        <v>0</v>
      </c>
      <c r="R38" s="18">
        <v>0</v>
      </c>
      <c r="S38" s="18">
        <v>0</v>
      </c>
      <c r="T38" s="18">
        <v>0</v>
      </c>
    </row>
    <row r="39" spans="1:20" s="25" customFormat="1" ht="61.5" customHeight="1">
      <c r="A39" s="3">
        <v>10</v>
      </c>
      <c r="B39" s="245" t="s">
        <v>45</v>
      </c>
      <c r="C39" s="246"/>
      <c r="D39" s="18">
        <v>0</v>
      </c>
      <c r="E39" s="18">
        <v>0</v>
      </c>
      <c r="F39" s="18">
        <v>0</v>
      </c>
      <c r="G39" s="18">
        <v>0</v>
      </c>
      <c r="H39" s="18">
        <v>0</v>
      </c>
      <c r="I39" s="18">
        <v>0</v>
      </c>
      <c r="J39" s="18">
        <v>0</v>
      </c>
      <c r="K39" s="18">
        <v>0</v>
      </c>
      <c r="L39" s="18">
        <v>0</v>
      </c>
      <c r="M39" s="18">
        <v>0</v>
      </c>
      <c r="N39" s="18">
        <v>0</v>
      </c>
      <c r="O39" s="18">
        <v>0</v>
      </c>
      <c r="P39" s="18">
        <v>0</v>
      </c>
      <c r="Q39" s="18">
        <v>0</v>
      </c>
      <c r="R39" s="18">
        <v>0</v>
      </c>
      <c r="S39" s="18">
        <v>0</v>
      </c>
      <c r="T39" s="18">
        <v>0</v>
      </c>
    </row>
    <row r="40" spans="1:20" s="25" customFormat="1" ht="52.5" customHeight="1">
      <c r="A40" s="3">
        <v>11</v>
      </c>
      <c r="B40" s="245" t="s">
        <v>74</v>
      </c>
      <c r="C40" s="246"/>
      <c r="D40" s="18">
        <v>0</v>
      </c>
      <c r="E40" s="18">
        <v>0</v>
      </c>
      <c r="F40" s="18">
        <v>0</v>
      </c>
      <c r="G40" s="18">
        <v>0</v>
      </c>
      <c r="H40" s="18">
        <v>0</v>
      </c>
      <c r="I40" s="18">
        <v>0</v>
      </c>
      <c r="J40" s="18">
        <v>0</v>
      </c>
      <c r="K40" s="18">
        <v>0</v>
      </c>
      <c r="L40" s="18">
        <v>0</v>
      </c>
      <c r="M40" s="18">
        <v>0</v>
      </c>
      <c r="N40" s="18">
        <v>0</v>
      </c>
      <c r="O40" s="18">
        <v>0</v>
      </c>
      <c r="P40" s="18">
        <v>0</v>
      </c>
      <c r="Q40" s="18">
        <v>0</v>
      </c>
      <c r="R40" s="18">
        <v>0</v>
      </c>
      <c r="S40" s="18">
        <v>0</v>
      </c>
      <c r="T40" s="18">
        <v>0</v>
      </c>
    </row>
    <row r="41" spans="1:20" s="25" customFormat="1" ht="61.5" customHeight="1">
      <c r="A41" s="3">
        <v>12</v>
      </c>
      <c r="B41" s="245" t="s">
        <v>46</v>
      </c>
      <c r="C41" s="246"/>
      <c r="D41" s="18">
        <v>0</v>
      </c>
      <c r="E41" s="18">
        <v>0</v>
      </c>
      <c r="F41" s="18">
        <v>0</v>
      </c>
      <c r="G41" s="18">
        <v>0</v>
      </c>
      <c r="H41" s="18">
        <v>0</v>
      </c>
      <c r="I41" s="18">
        <v>0</v>
      </c>
      <c r="J41" s="18">
        <v>0</v>
      </c>
      <c r="K41" s="18">
        <v>0</v>
      </c>
      <c r="L41" s="18">
        <v>0</v>
      </c>
      <c r="M41" s="18">
        <v>0</v>
      </c>
      <c r="N41" s="18">
        <v>0</v>
      </c>
      <c r="O41" s="18">
        <v>0</v>
      </c>
      <c r="P41" s="18">
        <v>0</v>
      </c>
      <c r="Q41" s="18">
        <v>0</v>
      </c>
      <c r="R41" s="18">
        <v>0</v>
      </c>
      <c r="S41" s="18">
        <v>0</v>
      </c>
      <c r="T41" s="18">
        <v>0</v>
      </c>
    </row>
    <row r="42" spans="1:20" s="25" customFormat="1" ht="67.5" customHeight="1">
      <c r="A42" s="247" t="s">
        <v>47</v>
      </c>
      <c r="B42" s="189"/>
      <c r="C42" s="189"/>
      <c r="D42" s="18">
        <f>SUM(D43)</f>
        <v>2</v>
      </c>
      <c r="E42" s="18">
        <f t="shared" ref="E42:T42" si="4">SUM(E43)</f>
        <v>11</v>
      </c>
      <c r="F42" s="18">
        <f t="shared" si="4"/>
        <v>0</v>
      </c>
      <c r="G42" s="18">
        <f t="shared" si="4"/>
        <v>2</v>
      </c>
      <c r="H42" s="18">
        <f t="shared" si="4"/>
        <v>3</v>
      </c>
      <c r="I42" s="18">
        <f t="shared" si="4"/>
        <v>0</v>
      </c>
      <c r="J42" s="18">
        <f t="shared" si="4"/>
        <v>0</v>
      </c>
      <c r="K42" s="18">
        <f t="shared" si="4"/>
        <v>4</v>
      </c>
      <c r="L42" s="18">
        <f t="shared" si="4"/>
        <v>0</v>
      </c>
      <c r="M42" s="18">
        <f t="shared" si="4"/>
        <v>9</v>
      </c>
      <c r="N42" s="18">
        <f t="shared" si="4"/>
        <v>4</v>
      </c>
      <c r="O42" s="18">
        <f t="shared" si="4"/>
        <v>0</v>
      </c>
      <c r="P42" s="18">
        <f t="shared" si="4"/>
        <v>4</v>
      </c>
      <c r="Q42" s="18">
        <f t="shared" si="4"/>
        <v>4</v>
      </c>
      <c r="R42" s="18">
        <f t="shared" si="4"/>
        <v>0</v>
      </c>
      <c r="S42" s="18">
        <f t="shared" si="4"/>
        <v>0</v>
      </c>
      <c r="T42" s="18">
        <f t="shared" si="4"/>
        <v>3</v>
      </c>
    </row>
    <row r="43" spans="1:20" s="25" customFormat="1" ht="74.25" customHeight="1">
      <c r="A43" s="3">
        <v>1</v>
      </c>
      <c r="B43" s="249" t="s">
        <v>48</v>
      </c>
      <c r="C43" s="249"/>
      <c r="D43" s="18">
        <v>2</v>
      </c>
      <c r="E43" s="18">
        <v>11</v>
      </c>
      <c r="F43" s="18"/>
      <c r="G43" s="18">
        <v>2</v>
      </c>
      <c r="H43" s="18">
        <v>3</v>
      </c>
      <c r="I43" s="18"/>
      <c r="J43" s="18"/>
      <c r="K43" s="18">
        <v>4</v>
      </c>
      <c r="L43" s="18"/>
      <c r="M43" s="18">
        <v>9</v>
      </c>
      <c r="N43" s="18">
        <v>4</v>
      </c>
      <c r="O43" s="18"/>
      <c r="P43" s="18">
        <v>4</v>
      </c>
      <c r="Q43" s="18">
        <v>4</v>
      </c>
      <c r="R43" s="18"/>
      <c r="S43" s="18"/>
      <c r="T43" s="18">
        <v>3</v>
      </c>
    </row>
    <row r="44" spans="1:20" s="25" customFormat="1" ht="67.5" customHeight="1">
      <c r="A44" s="247" t="s">
        <v>49</v>
      </c>
      <c r="B44" s="248"/>
      <c r="C44" s="248"/>
      <c r="D44" s="18">
        <f>SUM(D45:D53)</f>
        <v>5</v>
      </c>
      <c r="E44" s="18">
        <f t="shared" ref="E44:T44" si="5">SUM(E45:E53)</f>
        <v>61</v>
      </c>
      <c r="F44" s="18">
        <f t="shared" si="5"/>
        <v>0</v>
      </c>
      <c r="G44" s="18">
        <f t="shared" si="5"/>
        <v>17</v>
      </c>
      <c r="H44" s="18">
        <f t="shared" si="5"/>
        <v>37</v>
      </c>
      <c r="I44" s="18">
        <f t="shared" si="5"/>
        <v>0</v>
      </c>
      <c r="J44" s="18">
        <f t="shared" si="5"/>
        <v>0</v>
      </c>
      <c r="K44" s="18">
        <f t="shared" si="5"/>
        <v>2</v>
      </c>
      <c r="L44" s="18">
        <f t="shared" si="5"/>
        <v>0</v>
      </c>
      <c r="M44" s="18">
        <f t="shared" si="5"/>
        <v>56</v>
      </c>
      <c r="N44" s="18">
        <f t="shared" si="5"/>
        <v>9</v>
      </c>
      <c r="O44" s="18">
        <f t="shared" si="5"/>
        <v>1</v>
      </c>
      <c r="P44" s="18">
        <f t="shared" si="5"/>
        <v>5</v>
      </c>
      <c r="Q44" s="18">
        <f t="shared" si="5"/>
        <v>6</v>
      </c>
      <c r="R44" s="18">
        <f t="shared" si="5"/>
        <v>0</v>
      </c>
      <c r="S44" s="18">
        <f t="shared" si="5"/>
        <v>1</v>
      </c>
      <c r="T44" s="18">
        <f t="shared" si="5"/>
        <v>2</v>
      </c>
    </row>
    <row r="45" spans="1:20" s="25" customFormat="1" ht="40.5" customHeight="1">
      <c r="A45" s="3">
        <v>1</v>
      </c>
      <c r="B45" s="245" t="s">
        <v>50</v>
      </c>
      <c r="C45" s="246"/>
      <c r="D45" s="18"/>
      <c r="E45" s="18">
        <v>2</v>
      </c>
      <c r="F45" s="18"/>
      <c r="G45" s="18">
        <v>1</v>
      </c>
      <c r="H45" s="18">
        <v>1</v>
      </c>
      <c r="I45" s="18"/>
      <c r="J45" s="18"/>
      <c r="K45" s="18"/>
      <c r="L45" s="18"/>
      <c r="M45" s="18">
        <v>2</v>
      </c>
      <c r="N45" s="18">
        <v>0</v>
      </c>
      <c r="O45" s="18"/>
      <c r="P45" s="18"/>
      <c r="Q45" s="18"/>
      <c r="R45" s="18"/>
      <c r="S45" s="18"/>
      <c r="T45" s="18"/>
    </row>
    <row r="46" spans="1:20" s="25" customFormat="1" ht="54" customHeight="1">
      <c r="A46" s="3">
        <v>2</v>
      </c>
      <c r="B46" s="245" t="s">
        <v>51</v>
      </c>
      <c r="C46" s="246"/>
      <c r="D46" s="18"/>
      <c r="E46" s="18"/>
      <c r="F46" s="18"/>
      <c r="G46" s="18"/>
      <c r="H46" s="18"/>
      <c r="I46" s="18"/>
      <c r="J46" s="18"/>
      <c r="K46" s="18"/>
      <c r="L46" s="18"/>
      <c r="M46" s="18"/>
      <c r="N46" s="18">
        <v>0</v>
      </c>
      <c r="O46" s="18"/>
      <c r="P46" s="18"/>
      <c r="Q46" s="18"/>
      <c r="R46" s="18"/>
      <c r="S46" s="18"/>
      <c r="T46" s="18"/>
    </row>
    <row r="47" spans="1:20" s="25" customFormat="1" ht="42.75" customHeight="1">
      <c r="A47" s="3">
        <v>3</v>
      </c>
      <c r="B47" s="245" t="s">
        <v>52</v>
      </c>
      <c r="C47" s="246"/>
      <c r="D47" s="18"/>
      <c r="E47" s="18"/>
      <c r="F47" s="18"/>
      <c r="G47" s="18"/>
      <c r="H47" s="18"/>
      <c r="I47" s="18"/>
      <c r="J47" s="18"/>
      <c r="K47" s="18"/>
      <c r="L47" s="18"/>
      <c r="M47" s="18"/>
      <c r="N47" s="18">
        <v>0</v>
      </c>
      <c r="O47" s="18"/>
      <c r="P47" s="18"/>
      <c r="Q47" s="18"/>
      <c r="R47" s="18"/>
      <c r="S47" s="18"/>
      <c r="T47" s="18"/>
    </row>
    <row r="48" spans="1:20" s="25" customFormat="1" ht="41.25" customHeight="1">
      <c r="A48" s="3">
        <v>4</v>
      </c>
      <c r="B48" s="245" t="s">
        <v>53</v>
      </c>
      <c r="C48" s="246"/>
      <c r="D48" s="18">
        <v>3</v>
      </c>
      <c r="E48" s="18">
        <v>22</v>
      </c>
      <c r="F48" s="18"/>
      <c r="G48" s="18">
        <v>7</v>
      </c>
      <c r="H48" s="18">
        <v>12</v>
      </c>
      <c r="I48" s="18"/>
      <c r="J48" s="18"/>
      <c r="K48" s="18"/>
      <c r="L48" s="18"/>
      <c r="M48" s="18">
        <v>19</v>
      </c>
      <c r="N48" s="18">
        <v>6</v>
      </c>
      <c r="O48" s="18">
        <v>1</v>
      </c>
      <c r="P48" s="18">
        <v>2</v>
      </c>
      <c r="Q48" s="18">
        <v>3</v>
      </c>
      <c r="R48" s="18"/>
      <c r="S48" s="18"/>
      <c r="T48" s="18">
        <v>1</v>
      </c>
    </row>
    <row r="49" spans="1:20" s="25" customFormat="1" ht="41.25" customHeight="1">
      <c r="A49" s="3">
        <v>5</v>
      </c>
      <c r="B49" s="245" t="s">
        <v>54</v>
      </c>
      <c r="C49" s="246"/>
      <c r="D49" s="18"/>
      <c r="E49" s="18"/>
      <c r="F49" s="18"/>
      <c r="G49" s="18"/>
      <c r="H49" s="18"/>
      <c r="I49" s="18"/>
      <c r="J49" s="18"/>
      <c r="K49" s="18"/>
      <c r="L49" s="18"/>
      <c r="M49" s="18"/>
      <c r="N49" s="18">
        <v>0</v>
      </c>
      <c r="O49" s="18"/>
      <c r="P49" s="18"/>
      <c r="Q49" s="18"/>
      <c r="R49" s="18"/>
      <c r="S49" s="18"/>
      <c r="T49" s="18"/>
    </row>
    <row r="50" spans="1:20" s="25" customFormat="1" ht="43.5" customHeight="1">
      <c r="A50" s="3">
        <v>6</v>
      </c>
      <c r="B50" s="245" t="s">
        <v>65</v>
      </c>
      <c r="C50" s="246"/>
      <c r="D50" s="18"/>
      <c r="E50" s="18"/>
      <c r="F50" s="18"/>
      <c r="G50" s="18"/>
      <c r="H50" s="18"/>
      <c r="I50" s="18"/>
      <c r="J50" s="18"/>
      <c r="K50" s="18"/>
      <c r="L50" s="18"/>
      <c r="M50" s="18"/>
      <c r="N50" s="18">
        <v>0</v>
      </c>
      <c r="O50" s="18"/>
      <c r="P50" s="18"/>
      <c r="Q50" s="18"/>
      <c r="R50" s="18"/>
      <c r="S50" s="18"/>
      <c r="T50" s="18"/>
    </row>
    <row r="51" spans="1:20" s="25" customFormat="1" ht="39.75" customHeight="1">
      <c r="A51" s="3">
        <v>7</v>
      </c>
      <c r="B51" s="245" t="s">
        <v>55</v>
      </c>
      <c r="C51" s="246"/>
      <c r="D51" s="18"/>
      <c r="E51" s="18">
        <v>1</v>
      </c>
      <c r="F51" s="18"/>
      <c r="G51" s="18"/>
      <c r="H51" s="18"/>
      <c r="I51" s="18"/>
      <c r="J51" s="18"/>
      <c r="K51" s="18"/>
      <c r="L51" s="18"/>
      <c r="M51" s="18"/>
      <c r="N51" s="18">
        <v>1</v>
      </c>
      <c r="O51" s="18"/>
      <c r="P51" s="18"/>
      <c r="Q51" s="18"/>
      <c r="R51" s="18"/>
      <c r="S51" s="18"/>
      <c r="T51" s="18"/>
    </row>
    <row r="52" spans="1:20" s="25" customFormat="1" ht="27.75" customHeight="1">
      <c r="A52" s="3">
        <v>8</v>
      </c>
      <c r="B52" s="245" t="s">
        <v>56</v>
      </c>
      <c r="C52" s="246"/>
      <c r="D52" s="18">
        <v>1</v>
      </c>
      <c r="E52" s="18">
        <v>36</v>
      </c>
      <c r="F52" s="18"/>
      <c r="G52" s="18">
        <v>9</v>
      </c>
      <c r="H52" s="18">
        <v>23</v>
      </c>
      <c r="I52" s="18"/>
      <c r="J52" s="18"/>
      <c r="K52" s="18">
        <v>2</v>
      </c>
      <c r="L52" s="18"/>
      <c r="M52" s="18">
        <v>34</v>
      </c>
      <c r="N52" s="18">
        <v>2</v>
      </c>
      <c r="O52" s="18"/>
      <c r="P52" s="18">
        <v>3</v>
      </c>
      <c r="Q52" s="18">
        <v>3</v>
      </c>
      <c r="R52" s="18"/>
      <c r="S52" s="18">
        <v>1</v>
      </c>
      <c r="T52" s="18">
        <v>1</v>
      </c>
    </row>
    <row r="53" spans="1:20" s="25" customFormat="1" ht="27.75" customHeight="1">
      <c r="A53" s="3">
        <v>9</v>
      </c>
      <c r="B53" s="245" t="s">
        <v>57</v>
      </c>
      <c r="C53" s="246"/>
      <c r="D53" s="18">
        <v>1</v>
      </c>
      <c r="E53" s="18"/>
      <c r="F53" s="18"/>
      <c r="G53" s="18"/>
      <c r="H53" s="18">
        <v>1</v>
      </c>
      <c r="I53" s="18"/>
      <c r="J53" s="18"/>
      <c r="K53" s="18"/>
      <c r="L53" s="18"/>
      <c r="M53" s="18">
        <v>1</v>
      </c>
      <c r="N53" s="18"/>
      <c r="O53" s="18">
        <v>0</v>
      </c>
      <c r="P53" s="18"/>
      <c r="Q53" s="18">
        <v>0</v>
      </c>
      <c r="R53" s="18">
        <v>0</v>
      </c>
      <c r="S53" s="18">
        <v>0</v>
      </c>
      <c r="T53" s="18">
        <v>0</v>
      </c>
    </row>
    <row r="54" spans="1:20" s="25" customFormat="1" ht="27.75" customHeight="1">
      <c r="A54" s="242" t="s">
        <v>64</v>
      </c>
      <c r="B54" s="243"/>
      <c r="C54" s="244"/>
      <c r="D54" s="24">
        <f t="shared" ref="D54:T54" si="6">SUM(D6+D12+D21+D29+D42+D44)</f>
        <v>7</v>
      </c>
      <c r="E54" s="24">
        <f t="shared" si="6"/>
        <v>371</v>
      </c>
      <c r="F54" s="24">
        <f>SUM(F6+F12+F21+F29+F42+F44)</f>
        <v>1</v>
      </c>
      <c r="G54" s="24">
        <f t="shared" si="6"/>
        <v>42</v>
      </c>
      <c r="H54" s="24">
        <f t="shared" si="6"/>
        <v>287</v>
      </c>
      <c r="I54" s="24">
        <f t="shared" si="6"/>
        <v>21</v>
      </c>
      <c r="J54" s="24">
        <f t="shared" si="6"/>
        <v>0</v>
      </c>
      <c r="K54" s="24">
        <f t="shared" si="6"/>
        <v>13</v>
      </c>
      <c r="L54" s="24">
        <f t="shared" si="6"/>
        <v>0</v>
      </c>
      <c r="M54" s="24">
        <f t="shared" si="6"/>
        <v>363</v>
      </c>
      <c r="N54" s="24">
        <f t="shared" si="6"/>
        <v>13</v>
      </c>
      <c r="O54" s="24">
        <f t="shared" si="6"/>
        <v>1</v>
      </c>
      <c r="P54" s="24">
        <f t="shared" si="6"/>
        <v>29</v>
      </c>
      <c r="Q54" s="24">
        <f t="shared" si="6"/>
        <v>30</v>
      </c>
      <c r="R54" s="24">
        <f t="shared" si="6"/>
        <v>0</v>
      </c>
      <c r="S54" s="24">
        <f t="shared" si="6"/>
        <v>1</v>
      </c>
      <c r="T54" s="24">
        <f t="shared" si="6"/>
        <v>5</v>
      </c>
    </row>
    <row r="55" spans="1:20" ht="50.25" customHeight="1">
      <c r="C55" s="263" t="s">
        <v>124</v>
      </c>
      <c r="D55" s="281"/>
      <c r="E55" s="281"/>
      <c r="F55" s="281"/>
    </row>
    <row r="56" spans="1:20">
      <c r="B56" s="17" t="s">
        <v>123</v>
      </c>
    </row>
    <row r="57" spans="1:20">
      <c r="B57" s="17" t="s">
        <v>151</v>
      </c>
    </row>
  </sheetData>
  <sheetProtection sheet="1" objects="1" scenarios="1"/>
  <mergeCells count="64">
    <mergeCell ref="T3:T4"/>
    <mergeCell ref="A6:C6"/>
    <mergeCell ref="C55:F55"/>
    <mergeCell ref="A1:B1"/>
    <mergeCell ref="D1:P1"/>
    <mergeCell ref="Q1:T1"/>
    <mergeCell ref="A2:T2"/>
    <mergeCell ref="A3:C4"/>
    <mergeCell ref="D3:D4"/>
    <mergeCell ref="E3:E4"/>
    <mergeCell ref="F3:F4"/>
    <mergeCell ref="G3:M3"/>
    <mergeCell ref="A12:C12"/>
    <mergeCell ref="N3:N4"/>
    <mergeCell ref="O3:P3"/>
    <mergeCell ref="Q3:Q4"/>
    <mergeCell ref="R3:S3"/>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A21:C21"/>
    <mergeCell ref="B22:C22"/>
    <mergeCell ref="B23:C23"/>
    <mergeCell ref="B36:C36"/>
    <mergeCell ref="B25:C25"/>
    <mergeCell ref="B26:C26"/>
    <mergeCell ref="B27:C27"/>
    <mergeCell ref="B28:C28"/>
    <mergeCell ref="A29:C29"/>
    <mergeCell ref="B30:C30"/>
    <mergeCell ref="B31:C31"/>
    <mergeCell ref="B32:C32"/>
    <mergeCell ref="B33:C33"/>
    <mergeCell ref="B34:C34"/>
    <mergeCell ref="B35:C35"/>
    <mergeCell ref="B37:C37"/>
    <mergeCell ref="B49:C49"/>
    <mergeCell ref="B38:C38"/>
    <mergeCell ref="B39:C39"/>
    <mergeCell ref="B40:C40"/>
    <mergeCell ref="B41:C41"/>
    <mergeCell ref="A42:C42"/>
    <mergeCell ref="B43:C43"/>
    <mergeCell ref="A44:C44"/>
    <mergeCell ref="B45:C45"/>
    <mergeCell ref="B46:C46"/>
    <mergeCell ref="B47:C47"/>
    <mergeCell ref="B48:C48"/>
    <mergeCell ref="B50:C50"/>
    <mergeCell ref="B51:C51"/>
    <mergeCell ref="B52:C52"/>
    <mergeCell ref="B53:C53"/>
    <mergeCell ref="A54:C54"/>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55"/>
  <sheetViews>
    <sheetView zoomScale="70" zoomScaleNormal="70" workbookViewId="0">
      <selection activeCell="C55" sqref="C55:F55"/>
    </sheetView>
  </sheetViews>
  <sheetFormatPr defaultRowHeight="15"/>
  <cols>
    <col min="1" max="2" width="9.140625" style="17" customWidth="1"/>
    <col min="3" max="3" width="42.85546875" style="17" customWidth="1"/>
    <col min="4" max="4" width="12" style="17" customWidth="1"/>
    <col min="5" max="6" width="8.42578125" style="17" customWidth="1"/>
    <col min="7" max="7" width="11.28515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6" width="14.140625" style="17" customWidth="1"/>
    <col min="17" max="17" width="8.5703125" style="17" customWidth="1"/>
    <col min="18" max="18" width="9.140625" style="17" customWidth="1"/>
    <col min="19" max="20" width="13.28515625" style="17" customWidth="1"/>
    <col min="21" max="24" width="9.140625" style="17" customWidth="1"/>
    <col min="25" max="16384" width="9.140625" style="17"/>
  </cols>
  <sheetData>
    <row r="1" spans="1:20" ht="94.5" customHeight="1">
      <c r="A1" s="213"/>
      <c r="B1" s="214"/>
      <c r="C1" s="20" t="s">
        <v>136</v>
      </c>
      <c r="D1" s="215"/>
      <c r="E1" s="214"/>
      <c r="F1" s="214"/>
      <c r="G1" s="214"/>
      <c r="H1" s="214"/>
      <c r="I1" s="214"/>
      <c r="J1" s="214"/>
      <c r="K1" s="214"/>
      <c r="L1" s="214"/>
      <c r="M1" s="214"/>
      <c r="N1" s="214"/>
      <c r="O1" s="214"/>
      <c r="P1" s="214"/>
      <c r="Q1" s="213" t="s">
        <v>62</v>
      </c>
      <c r="R1" s="214"/>
      <c r="S1" s="214"/>
      <c r="T1" s="214"/>
    </row>
    <row r="2" spans="1:20" s="25" customFormat="1" ht="114.75" customHeight="1">
      <c r="A2" s="216" t="s">
        <v>106</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54" t="s">
        <v>0</v>
      </c>
      <c r="E3" s="254" t="s">
        <v>1</v>
      </c>
      <c r="F3" s="254" t="s">
        <v>61</v>
      </c>
      <c r="G3" s="255" t="s">
        <v>2</v>
      </c>
      <c r="H3" s="255"/>
      <c r="I3" s="255"/>
      <c r="J3" s="255"/>
      <c r="K3" s="255"/>
      <c r="L3" s="255"/>
      <c r="M3" s="255"/>
      <c r="N3" s="256" t="s">
        <v>11</v>
      </c>
      <c r="O3" s="257" t="s">
        <v>12</v>
      </c>
      <c r="P3" s="236"/>
      <c r="Q3" s="237" t="s">
        <v>8</v>
      </c>
      <c r="R3" s="257" t="s">
        <v>13</v>
      </c>
      <c r="S3" s="236"/>
      <c r="T3" s="239" t="s">
        <v>14</v>
      </c>
    </row>
    <row r="4" spans="1:20" s="25" customFormat="1" ht="141.75" customHeight="1">
      <c r="A4" s="221"/>
      <c r="B4" s="222"/>
      <c r="C4" s="222"/>
      <c r="D4" s="254"/>
      <c r="E4" s="254"/>
      <c r="F4" s="231"/>
      <c r="G4" s="7" t="s">
        <v>3</v>
      </c>
      <c r="H4" s="8" t="s">
        <v>4</v>
      </c>
      <c r="I4" s="8" t="s">
        <v>5</v>
      </c>
      <c r="J4" s="8"/>
      <c r="K4" s="8" t="s">
        <v>60</v>
      </c>
      <c r="L4" s="8" t="s">
        <v>7</v>
      </c>
      <c r="M4" s="8" t="s">
        <v>8</v>
      </c>
      <c r="N4" s="234"/>
      <c r="O4" s="39" t="s">
        <v>9</v>
      </c>
      <c r="P4" s="39" t="s">
        <v>10</v>
      </c>
      <c r="Q4" s="238"/>
      <c r="R4" s="39" t="s">
        <v>9</v>
      </c>
      <c r="S4" s="39" t="s">
        <v>10</v>
      </c>
      <c r="T4" s="240"/>
    </row>
    <row r="5" spans="1:20" s="25" customFormat="1" ht="41.25" customHeight="1">
      <c r="A5" s="1"/>
      <c r="B5" s="2"/>
      <c r="C5" s="2"/>
      <c r="D5" s="42">
        <v>1</v>
      </c>
      <c r="E5" s="42">
        <v>2</v>
      </c>
      <c r="F5" s="42">
        <v>3</v>
      </c>
      <c r="G5" s="42">
        <v>4</v>
      </c>
      <c r="H5" s="42">
        <v>5</v>
      </c>
      <c r="I5" s="42">
        <v>6</v>
      </c>
      <c r="J5" s="42">
        <v>7</v>
      </c>
      <c r="K5" s="42">
        <v>8</v>
      </c>
      <c r="L5" s="42">
        <v>9</v>
      </c>
      <c r="M5" s="42">
        <v>10</v>
      </c>
      <c r="N5" s="42">
        <v>11</v>
      </c>
      <c r="O5" s="42">
        <v>12</v>
      </c>
      <c r="P5" s="42">
        <v>13</v>
      </c>
      <c r="Q5" s="42">
        <v>14</v>
      </c>
      <c r="R5" s="42">
        <v>15</v>
      </c>
      <c r="S5" s="42">
        <v>16</v>
      </c>
      <c r="T5" s="42">
        <v>17</v>
      </c>
    </row>
    <row r="6" spans="1:20" s="25" customFormat="1" ht="53.25" customHeight="1">
      <c r="A6" s="258" t="s">
        <v>15</v>
      </c>
      <c r="B6" s="259"/>
      <c r="C6" s="260"/>
      <c r="D6" s="21">
        <f>SUM(D7:D11)</f>
        <v>0</v>
      </c>
      <c r="E6" s="21">
        <f t="shared" ref="E6:T6" si="0">SUM(E7:E11)</f>
        <v>48</v>
      </c>
      <c r="F6" s="21">
        <f t="shared" si="0"/>
        <v>0</v>
      </c>
      <c r="G6" s="21">
        <f t="shared" si="0"/>
        <v>0</v>
      </c>
      <c r="H6" s="21">
        <f t="shared" si="0"/>
        <v>43</v>
      </c>
      <c r="I6" s="21">
        <f t="shared" si="0"/>
        <v>2</v>
      </c>
      <c r="J6" s="21">
        <f t="shared" si="0"/>
        <v>0</v>
      </c>
      <c r="K6" s="21">
        <f t="shared" si="0"/>
        <v>3</v>
      </c>
      <c r="L6" s="21">
        <f t="shared" si="0"/>
        <v>0</v>
      </c>
      <c r="M6" s="21">
        <f t="shared" si="0"/>
        <v>48</v>
      </c>
      <c r="N6" s="21">
        <f t="shared" si="0"/>
        <v>0</v>
      </c>
      <c r="O6" s="21">
        <f t="shared" si="0"/>
        <v>3</v>
      </c>
      <c r="P6" s="21">
        <f t="shared" si="0"/>
        <v>9</v>
      </c>
      <c r="Q6" s="21">
        <f t="shared" si="0"/>
        <v>12</v>
      </c>
      <c r="R6" s="21">
        <f t="shared" si="0"/>
        <v>0</v>
      </c>
      <c r="S6" s="21">
        <f t="shared" si="0"/>
        <v>0</v>
      </c>
      <c r="T6" s="21">
        <f t="shared" si="0"/>
        <v>4</v>
      </c>
    </row>
    <row r="7" spans="1:20" s="25" customFormat="1" ht="46.5" customHeight="1">
      <c r="A7" s="3">
        <v>1</v>
      </c>
      <c r="B7" s="261" t="s">
        <v>16</v>
      </c>
      <c r="C7" s="262"/>
      <c r="D7" s="18">
        <v>0</v>
      </c>
      <c r="E7" s="18">
        <v>30</v>
      </c>
      <c r="F7" s="18"/>
      <c r="G7" s="18"/>
      <c r="H7" s="18">
        <v>26</v>
      </c>
      <c r="I7" s="18">
        <v>1</v>
      </c>
      <c r="J7" s="18"/>
      <c r="K7" s="18">
        <v>3</v>
      </c>
      <c r="L7" s="18"/>
      <c r="M7" s="18">
        <v>30</v>
      </c>
      <c r="N7" s="18">
        <v>0</v>
      </c>
      <c r="O7" s="18">
        <v>0</v>
      </c>
      <c r="P7" s="18">
        <v>3</v>
      </c>
      <c r="Q7" s="18">
        <v>3</v>
      </c>
      <c r="R7" s="18"/>
      <c r="S7" s="18"/>
      <c r="T7" s="18">
        <v>1</v>
      </c>
    </row>
    <row r="8" spans="1:20" s="25" customFormat="1" ht="42" customHeight="1">
      <c r="A8" s="3">
        <v>2</v>
      </c>
      <c r="B8" s="261" t="s">
        <v>63</v>
      </c>
      <c r="C8" s="262"/>
      <c r="D8" s="18">
        <v>0</v>
      </c>
      <c r="E8" s="18">
        <v>18</v>
      </c>
      <c r="F8" s="18"/>
      <c r="G8" s="18"/>
      <c r="H8" s="18">
        <v>17</v>
      </c>
      <c r="I8" s="18">
        <v>1</v>
      </c>
      <c r="J8" s="18"/>
      <c r="K8" s="18"/>
      <c r="L8" s="18"/>
      <c r="M8" s="18">
        <v>18</v>
      </c>
      <c r="N8" s="18">
        <v>0</v>
      </c>
      <c r="O8" s="18">
        <v>3</v>
      </c>
      <c r="P8" s="18">
        <v>6</v>
      </c>
      <c r="Q8" s="18">
        <v>9</v>
      </c>
      <c r="R8" s="18"/>
      <c r="S8" s="18"/>
      <c r="T8" s="18">
        <v>3</v>
      </c>
    </row>
    <row r="9" spans="1:20" s="25" customFormat="1" ht="46.5" customHeight="1">
      <c r="A9" s="3">
        <v>3</v>
      </c>
      <c r="B9" s="261" t="s">
        <v>17</v>
      </c>
      <c r="C9" s="262"/>
      <c r="D9" s="18">
        <v>0</v>
      </c>
      <c r="E9" s="18"/>
      <c r="F9" s="18"/>
      <c r="G9" s="18"/>
      <c r="H9" s="18"/>
      <c r="I9" s="18"/>
      <c r="J9" s="18"/>
      <c r="K9" s="18"/>
      <c r="L9" s="18"/>
      <c r="M9" s="18"/>
      <c r="N9" s="18">
        <v>0</v>
      </c>
      <c r="O9" s="18">
        <v>0</v>
      </c>
      <c r="P9" s="18"/>
      <c r="Q9" s="18"/>
      <c r="R9" s="18"/>
      <c r="S9" s="18"/>
      <c r="T9" s="18"/>
    </row>
    <row r="10" spans="1:20" s="25" customFormat="1" ht="46.5" customHeight="1">
      <c r="A10" s="4">
        <v>4</v>
      </c>
      <c r="B10" s="261" t="s">
        <v>59</v>
      </c>
      <c r="C10" s="209"/>
      <c r="D10" s="18">
        <v>0</v>
      </c>
      <c r="E10" s="18"/>
      <c r="F10" s="18"/>
      <c r="G10" s="18"/>
      <c r="H10" s="18"/>
      <c r="I10" s="18"/>
      <c r="J10" s="18"/>
      <c r="K10" s="18"/>
      <c r="L10" s="18"/>
      <c r="M10" s="18"/>
      <c r="N10" s="18">
        <v>0</v>
      </c>
      <c r="O10" s="18">
        <v>0</v>
      </c>
      <c r="P10" s="18"/>
      <c r="Q10" s="18"/>
      <c r="R10" s="18"/>
      <c r="S10" s="18"/>
      <c r="T10" s="18"/>
    </row>
    <row r="11" spans="1:20" s="25" customFormat="1" ht="41.25" customHeight="1">
      <c r="A11" s="4">
        <v>5</v>
      </c>
      <c r="B11" s="210" t="s">
        <v>58</v>
      </c>
      <c r="C11" s="211"/>
      <c r="D11" s="18">
        <v>0</v>
      </c>
      <c r="E11" s="18"/>
      <c r="F11" s="18"/>
      <c r="G11" s="18"/>
      <c r="H11" s="18"/>
      <c r="I11" s="18"/>
      <c r="J11" s="18"/>
      <c r="K11" s="18"/>
      <c r="L11" s="18"/>
      <c r="M11" s="18"/>
      <c r="N11" s="18">
        <v>0</v>
      </c>
      <c r="O11" s="18">
        <v>0</v>
      </c>
      <c r="P11" s="18"/>
      <c r="Q11" s="18"/>
      <c r="R11" s="18"/>
      <c r="S11" s="18"/>
      <c r="T11" s="18"/>
    </row>
    <row r="12" spans="1:20" s="25" customFormat="1" ht="63" customHeight="1">
      <c r="A12" s="258" t="s">
        <v>18</v>
      </c>
      <c r="B12" s="212"/>
      <c r="C12" s="212"/>
      <c r="D12" s="18">
        <f>SUM(D13:D20)</f>
        <v>0</v>
      </c>
      <c r="E12" s="18">
        <f t="shared" ref="E12:T12" si="1">SUM(E13:E20)</f>
        <v>1</v>
      </c>
      <c r="F12" s="18">
        <f t="shared" si="1"/>
        <v>0</v>
      </c>
      <c r="G12" s="18">
        <f t="shared" si="1"/>
        <v>0</v>
      </c>
      <c r="H12" s="18">
        <f t="shared" si="1"/>
        <v>1</v>
      </c>
      <c r="I12" s="18">
        <f t="shared" si="1"/>
        <v>0</v>
      </c>
      <c r="J12" s="18">
        <f t="shared" si="1"/>
        <v>0</v>
      </c>
      <c r="K12" s="18">
        <f t="shared" si="1"/>
        <v>0</v>
      </c>
      <c r="L12" s="18">
        <f t="shared" si="1"/>
        <v>0</v>
      </c>
      <c r="M12" s="18">
        <f t="shared" si="1"/>
        <v>1</v>
      </c>
      <c r="N12" s="18">
        <f t="shared" si="1"/>
        <v>0</v>
      </c>
      <c r="O12" s="18">
        <f t="shared" si="1"/>
        <v>0</v>
      </c>
      <c r="P12" s="18">
        <f t="shared" si="1"/>
        <v>0</v>
      </c>
      <c r="Q12" s="18">
        <f t="shared" si="1"/>
        <v>0</v>
      </c>
      <c r="R12" s="18">
        <f t="shared" si="1"/>
        <v>0</v>
      </c>
      <c r="S12" s="18">
        <f t="shared" si="1"/>
        <v>0</v>
      </c>
      <c r="T12" s="18">
        <f t="shared" si="1"/>
        <v>0</v>
      </c>
    </row>
    <row r="13" spans="1:20" s="25" customFormat="1" ht="47.25" customHeight="1">
      <c r="A13" s="3">
        <v>1</v>
      </c>
      <c r="B13" s="245" t="s">
        <v>19</v>
      </c>
      <c r="C13" s="246"/>
      <c r="D13" s="18">
        <v>0</v>
      </c>
      <c r="E13" s="18">
        <v>1</v>
      </c>
      <c r="F13" s="18"/>
      <c r="G13" s="18"/>
      <c r="H13" s="18">
        <v>1</v>
      </c>
      <c r="I13" s="18"/>
      <c r="J13" s="18"/>
      <c r="K13" s="18"/>
      <c r="L13" s="18"/>
      <c r="M13" s="18">
        <v>1</v>
      </c>
      <c r="N13" s="18"/>
      <c r="O13" s="18"/>
      <c r="P13" s="18"/>
      <c r="Q13" s="18"/>
      <c r="R13" s="18"/>
      <c r="S13" s="18">
        <v>0</v>
      </c>
      <c r="T13" s="18"/>
    </row>
    <row r="14" spans="1:20" s="25" customFormat="1" ht="54" customHeight="1">
      <c r="A14" s="3">
        <v>2</v>
      </c>
      <c r="B14" s="245" t="s">
        <v>20</v>
      </c>
      <c r="C14" s="246"/>
      <c r="D14" s="18">
        <v>0</v>
      </c>
      <c r="E14" s="18"/>
      <c r="F14" s="18"/>
      <c r="G14" s="18"/>
      <c r="H14" s="18"/>
      <c r="I14" s="18"/>
      <c r="J14" s="18"/>
      <c r="K14" s="18"/>
      <c r="L14" s="18"/>
      <c r="M14" s="18"/>
      <c r="N14" s="18"/>
      <c r="O14" s="18"/>
      <c r="P14" s="18"/>
      <c r="Q14" s="18"/>
      <c r="R14" s="18"/>
      <c r="S14" s="18">
        <v>0</v>
      </c>
      <c r="T14" s="18">
        <v>0</v>
      </c>
    </row>
    <row r="15" spans="1:20" s="25" customFormat="1" ht="42" customHeight="1">
      <c r="A15" s="5">
        <v>3</v>
      </c>
      <c r="B15" s="245" t="s">
        <v>21</v>
      </c>
      <c r="C15" s="246"/>
      <c r="D15" s="18">
        <v>0</v>
      </c>
      <c r="E15" s="18"/>
      <c r="F15" s="18"/>
      <c r="G15" s="18"/>
      <c r="H15" s="18"/>
      <c r="I15" s="18"/>
      <c r="J15" s="18"/>
      <c r="K15" s="18"/>
      <c r="L15" s="18"/>
      <c r="M15" s="18"/>
      <c r="N15" s="18"/>
      <c r="O15" s="18"/>
      <c r="P15" s="18"/>
      <c r="Q15" s="18"/>
      <c r="R15" s="18"/>
      <c r="S15" s="18">
        <v>0</v>
      </c>
      <c r="T15" s="18">
        <v>0</v>
      </c>
    </row>
    <row r="16" spans="1:20" s="25" customFormat="1" ht="57" customHeight="1">
      <c r="A16" s="3">
        <v>4</v>
      </c>
      <c r="B16" s="245" t="s">
        <v>22</v>
      </c>
      <c r="C16" s="246"/>
      <c r="D16" s="18">
        <v>0</v>
      </c>
      <c r="E16" s="18"/>
      <c r="F16" s="18"/>
      <c r="G16" s="18"/>
      <c r="H16" s="18"/>
      <c r="I16" s="18"/>
      <c r="J16" s="18"/>
      <c r="K16" s="18"/>
      <c r="L16" s="18"/>
      <c r="M16" s="18"/>
      <c r="N16" s="18"/>
      <c r="O16" s="18"/>
      <c r="P16" s="18"/>
      <c r="Q16" s="18"/>
      <c r="R16" s="18"/>
      <c r="S16" s="18">
        <v>0</v>
      </c>
      <c r="T16" s="18">
        <v>0</v>
      </c>
    </row>
    <row r="17" spans="1:57" s="25" customFormat="1" ht="38.25" customHeight="1">
      <c r="A17" s="3">
        <v>5</v>
      </c>
      <c r="B17" s="245" t="s">
        <v>23</v>
      </c>
      <c r="C17" s="246"/>
      <c r="D17" s="18">
        <v>0</v>
      </c>
      <c r="E17" s="18">
        <v>0</v>
      </c>
      <c r="F17" s="18">
        <v>0</v>
      </c>
      <c r="G17" s="18">
        <v>0</v>
      </c>
      <c r="H17" s="18">
        <v>0</v>
      </c>
      <c r="I17" s="18">
        <v>0</v>
      </c>
      <c r="J17" s="18">
        <v>0</v>
      </c>
      <c r="K17" s="18">
        <v>0</v>
      </c>
      <c r="L17" s="18">
        <v>0</v>
      </c>
      <c r="M17" s="18">
        <v>0</v>
      </c>
      <c r="N17" s="18">
        <v>0</v>
      </c>
      <c r="O17" s="18">
        <v>0</v>
      </c>
      <c r="P17" s="18">
        <v>0</v>
      </c>
      <c r="Q17" s="18">
        <v>0</v>
      </c>
      <c r="R17" s="18">
        <v>0</v>
      </c>
      <c r="S17" s="18">
        <v>0</v>
      </c>
      <c r="T17" s="18">
        <v>0</v>
      </c>
    </row>
    <row r="18" spans="1:57" s="25" customFormat="1" ht="47.25" customHeight="1">
      <c r="A18" s="5">
        <v>6</v>
      </c>
      <c r="B18" s="245" t="s">
        <v>24</v>
      </c>
      <c r="C18" s="246"/>
      <c r="D18" s="18">
        <v>0</v>
      </c>
      <c r="E18" s="18">
        <v>0</v>
      </c>
      <c r="F18" s="18">
        <v>0</v>
      </c>
      <c r="G18" s="18">
        <v>0</v>
      </c>
      <c r="H18" s="18">
        <v>0</v>
      </c>
      <c r="I18" s="18">
        <v>0</v>
      </c>
      <c r="J18" s="18">
        <v>0</v>
      </c>
      <c r="K18" s="18">
        <v>0</v>
      </c>
      <c r="L18" s="18">
        <v>0</v>
      </c>
      <c r="M18" s="18">
        <v>0</v>
      </c>
      <c r="N18" s="18">
        <v>0</v>
      </c>
      <c r="O18" s="18">
        <v>0</v>
      </c>
      <c r="P18" s="18">
        <v>0</v>
      </c>
      <c r="Q18" s="18">
        <v>0</v>
      </c>
      <c r="R18" s="18">
        <v>0</v>
      </c>
      <c r="S18" s="18">
        <v>0</v>
      </c>
      <c r="T18" s="18">
        <v>0</v>
      </c>
    </row>
    <row r="19" spans="1:57" s="25" customFormat="1" ht="44.25" customHeight="1">
      <c r="A19" s="3">
        <v>7</v>
      </c>
      <c r="B19" s="245" t="s">
        <v>25</v>
      </c>
      <c r="C19" s="246"/>
      <c r="D19" s="18">
        <v>0</v>
      </c>
      <c r="E19" s="18">
        <v>0</v>
      </c>
      <c r="F19" s="18">
        <v>0</v>
      </c>
      <c r="G19" s="18">
        <v>0</v>
      </c>
      <c r="H19" s="18">
        <v>0</v>
      </c>
      <c r="I19" s="18">
        <v>0</v>
      </c>
      <c r="J19" s="18">
        <v>0</v>
      </c>
      <c r="K19" s="18">
        <v>0</v>
      </c>
      <c r="L19" s="18">
        <v>0</v>
      </c>
      <c r="M19" s="18">
        <v>0</v>
      </c>
      <c r="N19" s="18">
        <v>0</v>
      </c>
      <c r="O19" s="18">
        <v>0</v>
      </c>
      <c r="P19" s="18">
        <v>0</v>
      </c>
      <c r="Q19" s="18">
        <v>0</v>
      </c>
      <c r="R19" s="18">
        <v>0</v>
      </c>
      <c r="S19" s="18">
        <v>0</v>
      </c>
      <c r="T19" s="18">
        <v>0</v>
      </c>
    </row>
    <row r="20" spans="1:57" s="25" customFormat="1" ht="45.75" customHeight="1">
      <c r="A20" s="3">
        <v>8</v>
      </c>
      <c r="B20" s="245" t="s">
        <v>26</v>
      </c>
      <c r="C20" s="246"/>
      <c r="D20" s="18">
        <v>0</v>
      </c>
      <c r="E20" s="18">
        <v>0</v>
      </c>
      <c r="F20" s="18">
        <v>0</v>
      </c>
      <c r="G20" s="18">
        <v>0</v>
      </c>
      <c r="H20" s="18">
        <v>0</v>
      </c>
      <c r="I20" s="18">
        <v>0</v>
      </c>
      <c r="J20" s="18">
        <v>0</v>
      </c>
      <c r="K20" s="18">
        <v>0</v>
      </c>
      <c r="L20" s="18">
        <v>0</v>
      </c>
      <c r="M20" s="18">
        <v>0</v>
      </c>
      <c r="N20" s="18">
        <v>0</v>
      </c>
      <c r="O20" s="18">
        <v>0</v>
      </c>
      <c r="P20" s="18">
        <v>0</v>
      </c>
      <c r="Q20" s="18">
        <v>0</v>
      </c>
      <c r="R20" s="18">
        <v>0</v>
      </c>
      <c r="S20" s="18">
        <v>0</v>
      </c>
      <c r="T20" s="18">
        <v>0</v>
      </c>
    </row>
    <row r="21" spans="1:57" s="25" customFormat="1" ht="42" customHeight="1">
      <c r="A21" s="248" t="s">
        <v>27</v>
      </c>
      <c r="B21" s="248"/>
      <c r="C21" s="248"/>
      <c r="D21" s="18">
        <f>SUM(D22:D28)</f>
        <v>0</v>
      </c>
      <c r="E21" s="18">
        <f t="shared" ref="E21:T21" si="2">SUM(E22:E28)</f>
        <v>183</v>
      </c>
      <c r="F21" s="18">
        <f t="shared" si="2"/>
        <v>0</v>
      </c>
      <c r="G21" s="18">
        <f t="shared" si="2"/>
        <v>7</v>
      </c>
      <c r="H21" s="18">
        <f t="shared" si="2"/>
        <v>166</v>
      </c>
      <c r="I21" s="18">
        <f t="shared" si="2"/>
        <v>0</v>
      </c>
      <c r="J21" s="18">
        <f t="shared" si="2"/>
        <v>0</v>
      </c>
      <c r="K21" s="18">
        <f t="shared" si="2"/>
        <v>10</v>
      </c>
      <c r="L21" s="18">
        <f t="shared" si="2"/>
        <v>0</v>
      </c>
      <c r="M21" s="18">
        <f t="shared" si="2"/>
        <v>183</v>
      </c>
      <c r="N21" s="18">
        <f t="shared" si="2"/>
        <v>0</v>
      </c>
      <c r="O21" s="18">
        <f t="shared" si="2"/>
        <v>0</v>
      </c>
      <c r="P21" s="18">
        <f t="shared" si="2"/>
        <v>0</v>
      </c>
      <c r="Q21" s="18">
        <f t="shared" si="2"/>
        <v>0</v>
      </c>
      <c r="R21" s="18">
        <f t="shared" si="2"/>
        <v>0</v>
      </c>
      <c r="S21" s="18">
        <f t="shared" si="2"/>
        <v>0</v>
      </c>
      <c r="T21" s="18">
        <f t="shared" si="2"/>
        <v>0</v>
      </c>
    </row>
    <row r="22" spans="1:57" s="25" customFormat="1" ht="42" customHeight="1">
      <c r="A22" s="40">
        <v>1</v>
      </c>
      <c r="B22" s="252" t="s">
        <v>28</v>
      </c>
      <c r="C22" s="196"/>
      <c r="D22" s="18"/>
      <c r="E22" s="18">
        <v>54</v>
      </c>
      <c r="F22" s="18"/>
      <c r="G22" s="18">
        <v>3</v>
      </c>
      <c r="H22" s="18">
        <v>48</v>
      </c>
      <c r="I22" s="18"/>
      <c r="J22" s="18"/>
      <c r="K22" s="18">
        <v>3</v>
      </c>
      <c r="L22" s="18"/>
      <c r="M22" s="18">
        <v>54</v>
      </c>
      <c r="N22" s="18"/>
      <c r="O22" s="18"/>
      <c r="P22" s="18"/>
      <c r="Q22" s="18"/>
      <c r="R22" s="18"/>
      <c r="S22" s="18"/>
      <c r="T22" s="18">
        <v>0</v>
      </c>
    </row>
    <row r="23" spans="1:57" s="6" customFormat="1" ht="45" customHeight="1">
      <c r="A23" s="40">
        <v>2</v>
      </c>
      <c r="B23" s="252" t="s">
        <v>29</v>
      </c>
      <c r="C23" s="196"/>
      <c r="D23" s="18"/>
      <c r="E23" s="18"/>
      <c r="F23" s="18"/>
      <c r="G23" s="18"/>
      <c r="H23" s="18"/>
      <c r="I23" s="18"/>
      <c r="J23" s="18"/>
      <c r="K23" s="18"/>
      <c r="L23" s="18"/>
      <c r="M23" s="18"/>
      <c r="N23" s="18"/>
      <c r="O23" s="18"/>
      <c r="P23" s="18"/>
      <c r="Q23" s="18"/>
      <c r="R23" s="18"/>
      <c r="S23" s="18"/>
      <c r="T23" s="18">
        <v>0</v>
      </c>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row>
    <row r="24" spans="1:57" s="25" customFormat="1" ht="48" customHeight="1">
      <c r="A24" s="3">
        <v>3</v>
      </c>
      <c r="B24" s="253" t="s">
        <v>30</v>
      </c>
      <c r="C24" s="193"/>
      <c r="D24" s="18"/>
      <c r="E24" s="18"/>
      <c r="F24" s="18"/>
      <c r="G24" s="18"/>
      <c r="H24" s="18"/>
      <c r="I24" s="18"/>
      <c r="J24" s="18"/>
      <c r="K24" s="18"/>
      <c r="L24" s="18"/>
      <c r="M24" s="18"/>
      <c r="N24" s="18"/>
      <c r="O24" s="18"/>
      <c r="P24" s="18"/>
      <c r="Q24" s="18"/>
      <c r="R24" s="18"/>
      <c r="S24" s="18"/>
      <c r="T24" s="18">
        <v>0</v>
      </c>
    </row>
    <row r="25" spans="1:57" s="25" customFormat="1" ht="42" customHeight="1">
      <c r="A25" s="3">
        <v>4</v>
      </c>
      <c r="B25" s="251" t="s">
        <v>31</v>
      </c>
      <c r="C25" s="193"/>
      <c r="D25" s="18"/>
      <c r="E25" s="18">
        <v>32</v>
      </c>
      <c r="F25" s="18"/>
      <c r="G25" s="18">
        <v>3</v>
      </c>
      <c r="H25" s="18">
        <v>29</v>
      </c>
      <c r="I25" s="18"/>
      <c r="J25" s="18"/>
      <c r="K25" s="18"/>
      <c r="L25" s="18"/>
      <c r="M25" s="18">
        <v>32</v>
      </c>
      <c r="N25" s="18"/>
      <c r="O25" s="18"/>
      <c r="P25" s="18"/>
      <c r="Q25" s="18"/>
      <c r="R25" s="18"/>
      <c r="S25" s="18"/>
      <c r="T25" s="18">
        <v>0</v>
      </c>
    </row>
    <row r="26" spans="1:57" s="25" customFormat="1" ht="55.5" customHeight="1">
      <c r="A26" s="40">
        <v>5</v>
      </c>
      <c r="B26" s="251" t="s">
        <v>32</v>
      </c>
      <c r="C26" s="193"/>
      <c r="D26" s="18">
        <v>0</v>
      </c>
      <c r="E26" s="18">
        <v>49</v>
      </c>
      <c r="F26" s="18"/>
      <c r="G26" s="18"/>
      <c r="H26" s="18">
        <v>47</v>
      </c>
      <c r="I26" s="18"/>
      <c r="J26" s="18"/>
      <c r="K26" s="18">
        <v>2</v>
      </c>
      <c r="L26" s="18"/>
      <c r="M26" s="18">
        <v>49</v>
      </c>
      <c r="N26" s="18"/>
      <c r="O26" s="18"/>
      <c r="P26" s="18"/>
      <c r="Q26" s="18">
        <v>0</v>
      </c>
      <c r="R26" s="18">
        <v>0</v>
      </c>
      <c r="S26" s="18">
        <v>0</v>
      </c>
      <c r="T26" s="18">
        <v>0</v>
      </c>
    </row>
    <row r="27" spans="1:57" s="25" customFormat="1" ht="69.75" customHeight="1">
      <c r="A27" s="3">
        <v>6</v>
      </c>
      <c r="B27" s="251" t="s">
        <v>33</v>
      </c>
      <c r="C27" s="193"/>
      <c r="D27" s="18">
        <v>0</v>
      </c>
      <c r="E27" s="18">
        <v>48</v>
      </c>
      <c r="F27" s="18"/>
      <c r="G27" s="18">
        <v>1</v>
      </c>
      <c r="H27" s="18">
        <v>42</v>
      </c>
      <c r="I27" s="18"/>
      <c r="J27" s="18"/>
      <c r="K27" s="18">
        <v>5</v>
      </c>
      <c r="L27" s="18"/>
      <c r="M27" s="18">
        <v>48</v>
      </c>
      <c r="N27" s="18"/>
      <c r="O27" s="18"/>
      <c r="P27" s="18"/>
      <c r="Q27" s="18">
        <v>0</v>
      </c>
      <c r="R27" s="18">
        <v>0</v>
      </c>
      <c r="S27" s="18">
        <v>0</v>
      </c>
      <c r="T27" s="18">
        <v>0</v>
      </c>
    </row>
    <row r="28" spans="1:57" s="25" customFormat="1" ht="71.25" customHeight="1">
      <c r="A28" s="3">
        <v>7</v>
      </c>
      <c r="B28" s="251" t="s">
        <v>34</v>
      </c>
      <c r="C28" s="193"/>
      <c r="D28" s="18">
        <v>0</v>
      </c>
      <c r="E28" s="18"/>
      <c r="F28" s="18"/>
      <c r="G28" s="18"/>
      <c r="H28" s="18"/>
      <c r="I28" s="18"/>
      <c r="J28" s="18"/>
      <c r="K28" s="18"/>
      <c r="L28" s="18"/>
      <c r="M28" s="18"/>
      <c r="N28" s="18"/>
      <c r="O28" s="18"/>
      <c r="P28" s="18"/>
      <c r="Q28" s="18">
        <v>0</v>
      </c>
      <c r="R28" s="18">
        <v>0</v>
      </c>
      <c r="S28" s="18">
        <v>0</v>
      </c>
      <c r="T28" s="18">
        <v>0</v>
      </c>
    </row>
    <row r="29" spans="1:57" s="25" customFormat="1" ht="56.25" customHeight="1">
      <c r="A29" s="248" t="s">
        <v>35</v>
      </c>
      <c r="B29" s="248"/>
      <c r="C29" s="248"/>
      <c r="D29" s="18">
        <f>SUM(D30:D41)</f>
        <v>0</v>
      </c>
      <c r="E29" s="18">
        <f t="shared" ref="E29:T29" si="3">SUM(E30:E41)</f>
        <v>3</v>
      </c>
      <c r="F29" s="18">
        <f t="shared" si="3"/>
        <v>0</v>
      </c>
      <c r="G29" s="18">
        <f t="shared" si="3"/>
        <v>0</v>
      </c>
      <c r="H29" s="18">
        <f t="shared" si="3"/>
        <v>3</v>
      </c>
      <c r="I29" s="18">
        <f t="shared" si="3"/>
        <v>0</v>
      </c>
      <c r="J29" s="18">
        <f t="shared" si="3"/>
        <v>0</v>
      </c>
      <c r="K29" s="18">
        <f t="shared" si="3"/>
        <v>0</v>
      </c>
      <c r="L29" s="18">
        <f t="shared" si="3"/>
        <v>0</v>
      </c>
      <c r="M29" s="18">
        <f t="shared" si="3"/>
        <v>3</v>
      </c>
      <c r="N29" s="18">
        <f t="shared" si="3"/>
        <v>0</v>
      </c>
      <c r="O29" s="18">
        <f t="shared" si="3"/>
        <v>0</v>
      </c>
      <c r="P29" s="18">
        <f t="shared" si="3"/>
        <v>0</v>
      </c>
      <c r="Q29" s="18">
        <f t="shared" si="3"/>
        <v>0</v>
      </c>
      <c r="R29" s="18">
        <f t="shared" si="3"/>
        <v>0</v>
      </c>
      <c r="S29" s="18">
        <f t="shared" si="3"/>
        <v>0</v>
      </c>
      <c r="T29" s="18">
        <f t="shared" si="3"/>
        <v>0</v>
      </c>
    </row>
    <row r="30" spans="1:57" s="25" customFormat="1" ht="44.25" customHeight="1">
      <c r="A30" s="3">
        <v>1</v>
      </c>
      <c r="B30" s="245" t="s">
        <v>36</v>
      </c>
      <c r="C30" s="246"/>
      <c r="D30" s="18">
        <v>0</v>
      </c>
      <c r="E30" s="18">
        <v>2</v>
      </c>
      <c r="F30" s="18"/>
      <c r="G30" s="18"/>
      <c r="H30" s="18">
        <v>2</v>
      </c>
      <c r="I30" s="18"/>
      <c r="J30" s="18"/>
      <c r="K30" s="18"/>
      <c r="L30" s="18"/>
      <c r="M30" s="18">
        <v>2</v>
      </c>
      <c r="N30" s="18"/>
      <c r="O30" s="18"/>
      <c r="P30" s="18"/>
      <c r="Q30" s="18">
        <v>0</v>
      </c>
      <c r="R30" s="18">
        <v>0</v>
      </c>
      <c r="S30" s="18">
        <v>0</v>
      </c>
      <c r="T30" s="18">
        <v>0</v>
      </c>
    </row>
    <row r="31" spans="1:57" s="25" customFormat="1" ht="37.5" customHeight="1">
      <c r="A31" s="3">
        <v>2</v>
      </c>
      <c r="B31" s="245" t="s">
        <v>37</v>
      </c>
      <c r="C31" s="246"/>
      <c r="D31" s="18">
        <v>0</v>
      </c>
      <c r="E31" s="18"/>
      <c r="F31" s="18"/>
      <c r="G31" s="18"/>
      <c r="H31" s="18"/>
      <c r="I31" s="18"/>
      <c r="J31" s="18"/>
      <c r="K31" s="18"/>
      <c r="L31" s="18"/>
      <c r="M31" s="18"/>
      <c r="N31" s="18"/>
      <c r="O31" s="18"/>
      <c r="P31" s="18"/>
      <c r="Q31" s="18">
        <v>0</v>
      </c>
      <c r="R31" s="18">
        <v>0</v>
      </c>
      <c r="S31" s="18">
        <v>0</v>
      </c>
      <c r="T31" s="18">
        <v>0</v>
      </c>
    </row>
    <row r="32" spans="1:57" s="25" customFormat="1" ht="51.75" customHeight="1">
      <c r="A32" s="3">
        <v>3</v>
      </c>
      <c r="B32" s="245" t="s">
        <v>38</v>
      </c>
      <c r="C32" s="246"/>
      <c r="D32" s="18">
        <v>0</v>
      </c>
      <c r="E32" s="18"/>
      <c r="F32" s="18"/>
      <c r="G32" s="18"/>
      <c r="H32" s="18"/>
      <c r="I32" s="18"/>
      <c r="J32" s="18"/>
      <c r="K32" s="18"/>
      <c r="L32" s="18"/>
      <c r="M32" s="18"/>
      <c r="N32" s="18"/>
      <c r="O32" s="18"/>
      <c r="P32" s="18"/>
      <c r="Q32" s="18">
        <v>0</v>
      </c>
      <c r="R32" s="18">
        <v>0</v>
      </c>
      <c r="S32" s="18">
        <v>0</v>
      </c>
      <c r="T32" s="18">
        <v>0</v>
      </c>
    </row>
    <row r="33" spans="1:20" s="25" customFormat="1" ht="52.5" customHeight="1">
      <c r="A33" s="3">
        <v>4</v>
      </c>
      <c r="B33" s="245" t="s">
        <v>39</v>
      </c>
      <c r="C33" s="246"/>
      <c r="D33" s="18">
        <v>0</v>
      </c>
      <c r="E33" s="18">
        <v>1</v>
      </c>
      <c r="F33" s="18"/>
      <c r="G33" s="18"/>
      <c r="H33" s="18">
        <v>1</v>
      </c>
      <c r="I33" s="18"/>
      <c r="J33" s="18"/>
      <c r="K33" s="18"/>
      <c r="L33" s="18"/>
      <c r="M33" s="18">
        <v>1</v>
      </c>
      <c r="N33" s="18"/>
      <c r="O33" s="18"/>
      <c r="P33" s="18"/>
      <c r="Q33" s="18">
        <v>0</v>
      </c>
      <c r="R33" s="18">
        <v>0</v>
      </c>
      <c r="S33" s="18">
        <v>0</v>
      </c>
      <c r="T33" s="18">
        <v>0</v>
      </c>
    </row>
    <row r="34" spans="1:20" s="25" customFormat="1" ht="43.5" customHeight="1">
      <c r="A34" s="3">
        <v>5</v>
      </c>
      <c r="B34" s="245" t="s">
        <v>40</v>
      </c>
      <c r="C34" s="246"/>
      <c r="D34" s="18">
        <v>0</v>
      </c>
      <c r="E34" s="18">
        <v>0</v>
      </c>
      <c r="F34" s="18">
        <v>0</v>
      </c>
      <c r="G34" s="18">
        <v>0</v>
      </c>
      <c r="H34" s="18">
        <v>0</v>
      </c>
      <c r="I34" s="18">
        <v>0</v>
      </c>
      <c r="J34" s="18">
        <v>0</v>
      </c>
      <c r="K34" s="18">
        <v>0</v>
      </c>
      <c r="L34" s="18">
        <v>0</v>
      </c>
      <c r="M34" s="18">
        <v>0</v>
      </c>
      <c r="N34" s="18">
        <v>0</v>
      </c>
      <c r="O34" s="18">
        <v>0</v>
      </c>
      <c r="P34" s="18">
        <v>0</v>
      </c>
      <c r="Q34" s="18">
        <v>0</v>
      </c>
      <c r="R34" s="18">
        <v>0</v>
      </c>
      <c r="S34" s="18">
        <v>0</v>
      </c>
      <c r="T34" s="18">
        <v>0</v>
      </c>
    </row>
    <row r="35" spans="1:20" s="25" customFormat="1" ht="44.25" customHeight="1">
      <c r="A35" s="3">
        <v>6</v>
      </c>
      <c r="B35" s="245" t="s">
        <v>41</v>
      </c>
      <c r="C35" s="246"/>
      <c r="D35" s="18">
        <v>0</v>
      </c>
      <c r="E35" s="18"/>
      <c r="F35" s="18"/>
      <c r="G35" s="18">
        <v>0</v>
      </c>
      <c r="H35" s="18">
        <v>0</v>
      </c>
      <c r="I35" s="18">
        <v>0</v>
      </c>
      <c r="J35" s="18">
        <v>0</v>
      </c>
      <c r="K35" s="18">
        <v>0</v>
      </c>
      <c r="L35" s="18">
        <v>0</v>
      </c>
      <c r="M35" s="18">
        <v>0</v>
      </c>
      <c r="N35" s="18">
        <v>0</v>
      </c>
      <c r="O35" s="18">
        <v>0</v>
      </c>
      <c r="P35" s="18">
        <v>0</v>
      </c>
      <c r="Q35" s="18">
        <v>0</v>
      </c>
      <c r="R35" s="18">
        <v>0</v>
      </c>
      <c r="S35" s="18">
        <v>0</v>
      </c>
      <c r="T35" s="18">
        <v>0</v>
      </c>
    </row>
    <row r="36" spans="1:20" s="25" customFormat="1" ht="44.25" customHeight="1">
      <c r="A36" s="3">
        <v>7</v>
      </c>
      <c r="B36" s="250" t="s">
        <v>42</v>
      </c>
      <c r="C36" s="250"/>
      <c r="D36" s="18">
        <v>0</v>
      </c>
      <c r="E36" s="18">
        <v>0</v>
      </c>
      <c r="F36" s="18">
        <v>0</v>
      </c>
      <c r="G36" s="18">
        <v>0</v>
      </c>
      <c r="H36" s="18">
        <v>0</v>
      </c>
      <c r="I36" s="18">
        <v>0</v>
      </c>
      <c r="J36" s="18">
        <v>0</v>
      </c>
      <c r="K36" s="18">
        <v>0</v>
      </c>
      <c r="L36" s="18">
        <v>0</v>
      </c>
      <c r="M36" s="18">
        <v>0</v>
      </c>
      <c r="N36" s="18">
        <v>0</v>
      </c>
      <c r="O36" s="18">
        <v>0</v>
      </c>
      <c r="P36" s="18">
        <v>0</v>
      </c>
      <c r="Q36" s="18">
        <v>0</v>
      </c>
      <c r="R36" s="18">
        <v>0</v>
      </c>
      <c r="S36" s="18">
        <v>0</v>
      </c>
      <c r="T36" s="18">
        <v>0</v>
      </c>
    </row>
    <row r="37" spans="1:20" s="25" customFormat="1" ht="44.25" customHeight="1">
      <c r="A37" s="3">
        <v>8</v>
      </c>
      <c r="B37" s="245" t="s">
        <v>43</v>
      </c>
      <c r="C37" s="246"/>
      <c r="D37" s="18">
        <v>0</v>
      </c>
      <c r="E37" s="18">
        <v>0</v>
      </c>
      <c r="F37" s="18">
        <v>0</v>
      </c>
      <c r="G37" s="18">
        <v>0</v>
      </c>
      <c r="H37" s="18">
        <v>0</v>
      </c>
      <c r="I37" s="18">
        <v>0</v>
      </c>
      <c r="J37" s="18">
        <v>0</v>
      </c>
      <c r="K37" s="18">
        <v>0</v>
      </c>
      <c r="L37" s="18">
        <v>0</v>
      </c>
      <c r="M37" s="18">
        <v>0</v>
      </c>
      <c r="N37" s="18">
        <v>0</v>
      </c>
      <c r="O37" s="18">
        <v>0</v>
      </c>
      <c r="P37" s="18">
        <v>0</v>
      </c>
      <c r="Q37" s="18">
        <v>0</v>
      </c>
      <c r="R37" s="18">
        <v>0</v>
      </c>
      <c r="S37" s="18">
        <v>0</v>
      </c>
      <c r="T37" s="18">
        <v>0</v>
      </c>
    </row>
    <row r="38" spans="1:20" s="25" customFormat="1" ht="44.25" customHeight="1">
      <c r="A38" s="3">
        <v>9</v>
      </c>
      <c r="B38" s="245" t="s">
        <v>44</v>
      </c>
      <c r="C38" s="246"/>
      <c r="D38" s="18">
        <v>0</v>
      </c>
      <c r="E38" s="18">
        <v>0</v>
      </c>
      <c r="F38" s="18">
        <v>0</v>
      </c>
      <c r="G38" s="18">
        <v>0</v>
      </c>
      <c r="H38" s="18">
        <v>0</v>
      </c>
      <c r="I38" s="18">
        <v>0</v>
      </c>
      <c r="J38" s="18">
        <v>0</v>
      </c>
      <c r="K38" s="18">
        <v>0</v>
      </c>
      <c r="L38" s="18">
        <v>0</v>
      </c>
      <c r="M38" s="18">
        <v>0</v>
      </c>
      <c r="N38" s="18">
        <v>0</v>
      </c>
      <c r="O38" s="18">
        <v>0</v>
      </c>
      <c r="P38" s="18">
        <v>0</v>
      </c>
      <c r="Q38" s="18">
        <v>0</v>
      </c>
      <c r="R38" s="18">
        <v>0</v>
      </c>
      <c r="S38" s="18">
        <v>0</v>
      </c>
      <c r="T38" s="18">
        <v>0</v>
      </c>
    </row>
    <row r="39" spans="1:20" s="25" customFormat="1" ht="61.5" customHeight="1">
      <c r="A39" s="3">
        <v>10</v>
      </c>
      <c r="B39" s="245" t="s">
        <v>45</v>
      </c>
      <c r="C39" s="246"/>
      <c r="D39" s="18">
        <v>0</v>
      </c>
      <c r="E39" s="18">
        <v>0</v>
      </c>
      <c r="F39" s="18">
        <v>0</v>
      </c>
      <c r="G39" s="18">
        <v>0</v>
      </c>
      <c r="H39" s="18">
        <v>0</v>
      </c>
      <c r="I39" s="18">
        <v>0</v>
      </c>
      <c r="J39" s="18">
        <v>0</v>
      </c>
      <c r="K39" s="18">
        <v>0</v>
      </c>
      <c r="L39" s="18">
        <v>0</v>
      </c>
      <c r="M39" s="18">
        <v>0</v>
      </c>
      <c r="N39" s="18">
        <v>0</v>
      </c>
      <c r="O39" s="18">
        <v>0</v>
      </c>
      <c r="P39" s="18">
        <v>0</v>
      </c>
      <c r="Q39" s="18">
        <v>0</v>
      </c>
      <c r="R39" s="18">
        <v>0</v>
      </c>
      <c r="S39" s="18">
        <v>0</v>
      </c>
      <c r="T39" s="18">
        <v>0</v>
      </c>
    </row>
    <row r="40" spans="1:20" s="25" customFormat="1" ht="52.5" customHeight="1">
      <c r="A40" s="3">
        <v>11</v>
      </c>
      <c r="B40" s="245" t="s">
        <v>74</v>
      </c>
      <c r="C40" s="246"/>
      <c r="D40" s="18">
        <v>0</v>
      </c>
      <c r="E40" s="18"/>
      <c r="F40" s="18"/>
      <c r="G40" s="18"/>
      <c r="H40" s="18"/>
      <c r="I40" s="18"/>
      <c r="J40" s="18"/>
      <c r="K40" s="18"/>
      <c r="L40" s="18"/>
      <c r="M40" s="18"/>
      <c r="N40" s="18"/>
      <c r="O40" s="18"/>
      <c r="P40" s="18">
        <v>0</v>
      </c>
      <c r="Q40" s="18">
        <v>0</v>
      </c>
      <c r="R40" s="18">
        <v>0</v>
      </c>
      <c r="S40" s="18">
        <v>0</v>
      </c>
      <c r="T40" s="18">
        <v>0</v>
      </c>
    </row>
    <row r="41" spans="1:20" s="25" customFormat="1" ht="61.5" customHeight="1">
      <c r="A41" s="3">
        <v>12</v>
      </c>
      <c r="B41" s="245" t="s">
        <v>46</v>
      </c>
      <c r="C41" s="246"/>
      <c r="D41" s="18">
        <v>0</v>
      </c>
      <c r="E41" s="18">
        <v>0</v>
      </c>
      <c r="F41" s="18">
        <v>0</v>
      </c>
      <c r="G41" s="18">
        <v>0</v>
      </c>
      <c r="H41" s="18">
        <v>0</v>
      </c>
      <c r="I41" s="18">
        <v>0</v>
      </c>
      <c r="J41" s="18">
        <v>0</v>
      </c>
      <c r="K41" s="18">
        <v>0</v>
      </c>
      <c r="L41" s="18">
        <v>0</v>
      </c>
      <c r="M41" s="18">
        <v>0</v>
      </c>
      <c r="N41" s="18">
        <v>0</v>
      </c>
      <c r="O41" s="18">
        <v>0</v>
      </c>
      <c r="P41" s="18">
        <v>0</v>
      </c>
      <c r="Q41" s="18">
        <v>0</v>
      </c>
      <c r="R41" s="18">
        <v>0</v>
      </c>
      <c r="S41" s="18">
        <v>0</v>
      </c>
      <c r="T41" s="18">
        <v>0</v>
      </c>
    </row>
    <row r="42" spans="1:20" s="25" customFormat="1" ht="67.5" customHeight="1">
      <c r="A42" s="247" t="s">
        <v>47</v>
      </c>
      <c r="B42" s="189"/>
      <c r="C42" s="189"/>
      <c r="D42" s="18">
        <f>SUM(D43)</f>
        <v>4</v>
      </c>
      <c r="E42" s="18">
        <f t="shared" ref="E42:T42" si="4">SUM(E43)</f>
        <v>8</v>
      </c>
      <c r="F42" s="18">
        <f t="shared" si="4"/>
        <v>8</v>
      </c>
      <c r="G42" s="18">
        <f t="shared" si="4"/>
        <v>1</v>
      </c>
      <c r="H42" s="18">
        <f t="shared" si="4"/>
        <v>2</v>
      </c>
      <c r="I42" s="18">
        <f t="shared" si="4"/>
        <v>0</v>
      </c>
      <c r="J42" s="18">
        <f t="shared" si="4"/>
        <v>0</v>
      </c>
      <c r="K42" s="18">
        <f t="shared" si="4"/>
        <v>0</v>
      </c>
      <c r="L42" s="18">
        <f t="shared" si="4"/>
        <v>0</v>
      </c>
      <c r="M42" s="18">
        <f t="shared" si="4"/>
        <v>3</v>
      </c>
      <c r="N42" s="18">
        <f t="shared" si="4"/>
        <v>1</v>
      </c>
      <c r="O42" s="18">
        <f t="shared" si="4"/>
        <v>0</v>
      </c>
      <c r="P42" s="18">
        <f t="shared" si="4"/>
        <v>0</v>
      </c>
      <c r="Q42" s="18">
        <f t="shared" si="4"/>
        <v>0</v>
      </c>
      <c r="R42" s="18">
        <f t="shared" si="4"/>
        <v>0</v>
      </c>
      <c r="S42" s="18">
        <f t="shared" si="4"/>
        <v>0</v>
      </c>
      <c r="T42" s="18">
        <f t="shared" si="4"/>
        <v>0</v>
      </c>
    </row>
    <row r="43" spans="1:20" s="25" customFormat="1" ht="74.25" customHeight="1">
      <c r="A43" s="3">
        <v>1</v>
      </c>
      <c r="B43" s="249" t="s">
        <v>48</v>
      </c>
      <c r="C43" s="249"/>
      <c r="D43" s="18">
        <v>4</v>
      </c>
      <c r="E43" s="18">
        <v>8</v>
      </c>
      <c r="F43" s="18">
        <v>8</v>
      </c>
      <c r="G43" s="18">
        <v>1</v>
      </c>
      <c r="H43" s="18">
        <v>2</v>
      </c>
      <c r="I43" s="18"/>
      <c r="J43" s="18"/>
      <c r="K43" s="18"/>
      <c r="L43" s="18"/>
      <c r="M43" s="18">
        <v>3</v>
      </c>
      <c r="N43" s="18">
        <v>1</v>
      </c>
      <c r="O43" s="18"/>
      <c r="P43" s="18"/>
      <c r="Q43" s="18"/>
      <c r="R43" s="18"/>
      <c r="S43" s="18"/>
      <c r="T43" s="18"/>
    </row>
    <row r="44" spans="1:20" s="25" customFormat="1" ht="67.5" customHeight="1">
      <c r="A44" s="247" t="s">
        <v>49</v>
      </c>
      <c r="B44" s="248"/>
      <c r="C44" s="248"/>
      <c r="D44" s="18">
        <f>SUM(D45:D53)</f>
        <v>17</v>
      </c>
      <c r="E44" s="18">
        <f t="shared" ref="E44:T44" si="5">SUM(E45:E53)</f>
        <v>3</v>
      </c>
      <c r="F44" s="18">
        <f t="shared" si="5"/>
        <v>4</v>
      </c>
      <c r="G44" s="18">
        <f t="shared" si="5"/>
        <v>6</v>
      </c>
      <c r="H44" s="18">
        <f t="shared" si="5"/>
        <v>3</v>
      </c>
      <c r="I44" s="18">
        <f t="shared" si="5"/>
        <v>0</v>
      </c>
      <c r="J44" s="18">
        <f t="shared" si="5"/>
        <v>0</v>
      </c>
      <c r="K44" s="18">
        <f t="shared" si="5"/>
        <v>0</v>
      </c>
      <c r="L44" s="18">
        <f t="shared" si="5"/>
        <v>0</v>
      </c>
      <c r="M44" s="18">
        <f t="shared" si="5"/>
        <v>9</v>
      </c>
      <c r="N44" s="18">
        <f t="shared" si="5"/>
        <v>7</v>
      </c>
      <c r="O44" s="18">
        <f t="shared" si="5"/>
        <v>0</v>
      </c>
      <c r="P44" s="18">
        <f t="shared" si="5"/>
        <v>0</v>
      </c>
      <c r="Q44" s="18">
        <f t="shared" si="5"/>
        <v>0</v>
      </c>
      <c r="R44" s="18">
        <f t="shared" si="5"/>
        <v>0</v>
      </c>
      <c r="S44" s="18">
        <f t="shared" si="5"/>
        <v>0</v>
      </c>
      <c r="T44" s="18">
        <f t="shared" si="5"/>
        <v>0</v>
      </c>
    </row>
    <row r="45" spans="1:20" s="25" customFormat="1" ht="40.5" customHeight="1">
      <c r="A45" s="3">
        <v>1</v>
      </c>
      <c r="B45" s="245" t="s">
        <v>50</v>
      </c>
      <c r="C45" s="246"/>
      <c r="D45" s="18"/>
      <c r="E45" s="18"/>
      <c r="F45" s="18"/>
      <c r="G45" s="18"/>
      <c r="H45" s="18"/>
      <c r="I45" s="18"/>
      <c r="J45" s="18"/>
      <c r="K45" s="18"/>
      <c r="L45" s="18"/>
      <c r="M45" s="18"/>
      <c r="N45" s="18"/>
      <c r="O45" s="18">
        <v>0</v>
      </c>
      <c r="P45" s="18"/>
      <c r="Q45" s="18"/>
      <c r="R45" s="18"/>
      <c r="S45" s="18"/>
      <c r="T45" s="18">
        <v>0</v>
      </c>
    </row>
    <row r="46" spans="1:20" s="25" customFormat="1" ht="54" customHeight="1">
      <c r="A46" s="3">
        <v>2</v>
      </c>
      <c r="B46" s="245" t="s">
        <v>51</v>
      </c>
      <c r="C46" s="246"/>
      <c r="D46" s="18"/>
      <c r="E46" s="18"/>
      <c r="F46" s="18"/>
      <c r="G46" s="18"/>
      <c r="H46" s="18"/>
      <c r="I46" s="18"/>
      <c r="J46" s="18"/>
      <c r="K46" s="18"/>
      <c r="L46" s="18"/>
      <c r="M46" s="18"/>
      <c r="N46" s="18"/>
      <c r="O46" s="18">
        <v>0</v>
      </c>
      <c r="P46" s="18"/>
      <c r="Q46" s="18"/>
      <c r="R46" s="18"/>
      <c r="S46" s="18"/>
      <c r="T46" s="18">
        <v>0</v>
      </c>
    </row>
    <row r="47" spans="1:20" s="25" customFormat="1" ht="42.75" customHeight="1">
      <c r="A47" s="3">
        <v>3</v>
      </c>
      <c r="B47" s="245" t="s">
        <v>52</v>
      </c>
      <c r="C47" s="246"/>
      <c r="D47" s="18"/>
      <c r="E47" s="18"/>
      <c r="F47" s="18"/>
      <c r="G47" s="18"/>
      <c r="H47" s="18"/>
      <c r="I47" s="18"/>
      <c r="J47" s="18"/>
      <c r="K47" s="18"/>
      <c r="L47" s="18"/>
      <c r="M47" s="18"/>
      <c r="N47" s="18"/>
      <c r="O47" s="18">
        <v>0</v>
      </c>
      <c r="P47" s="18"/>
      <c r="Q47" s="18"/>
      <c r="R47" s="18"/>
      <c r="S47" s="18"/>
      <c r="T47" s="18">
        <v>0</v>
      </c>
    </row>
    <row r="48" spans="1:20" s="25" customFormat="1" ht="41.25" customHeight="1">
      <c r="A48" s="3">
        <v>4</v>
      </c>
      <c r="B48" s="245" t="s">
        <v>53</v>
      </c>
      <c r="C48" s="246"/>
      <c r="D48" s="18">
        <v>9</v>
      </c>
      <c r="E48" s="18"/>
      <c r="F48" s="18">
        <v>1</v>
      </c>
      <c r="G48" s="18">
        <v>2</v>
      </c>
      <c r="H48" s="18">
        <v>1</v>
      </c>
      <c r="I48" s="18"/>
      <c r="J48" s="18"/>
      <c r="K48" s="18"/>
      <c r="L48" s="18"/>
      <c r="M48" s="18">
        <v>3</v>
      </c>
      <c r="N48" s="18">
        <v>5</v>
      </c>
      <c r="O48" s="18"/>
      <c r="P48" s="18"/>
      <c r="Q48" s="18"/>
      <c r="R48" s="18"/>
      <c r="S48" s="18"/>
      <c r="T48" s="18">
        <v>0</v>
      </c>
    </row>
    <row r="49" spans="1:20" s="25" customFormat="1" ht="41.25" customHeight="1">
      <c r="A49" s="3">
        <v>5</v>
      </c>
      <c r="B49" s="245" t="s">
        <v>54</v>
      </c>
      <c r="C49" s="246"/>
      <c r="D49" s="18">
        <v>0</v>
      </c>
      <c r="E49" s="18">
        <v>0</v>
      </c>
      <c r="F49" s="18">
        <v>0</v>
      </c>
      <c r="G49" s="18">
        <v>0</v>
      </c>
      <c r="H49" s="18">
        <v>0</v>
      </c>
      <c r="I49" s="18">
        <v>0</v>
      </c>
      <c r="J49" s="18">
        <v>0</v>
      </c>
      <c r="K49" s="18">
        <v>0</v>
      </c>
      <c r="L49" s="18">
        <v>0</v>
      </c>
      <c r="M49" s="18">
        <v>0</v>
      </c>
      <c r="N49" s="18">
        <v>0</v>
      </c>
      <c r="O49" s="18">
        <v>0</v>
      </c>
      <c r="P49" s="18">
        <v>0</v>
      </c>
      <c r="Q49" s="18">
        <v>0</v>
      </c>
      <c r="R49" s="18">
        <v>0</v>
      </c>
      <c r="S49" s="18">
        <v>0</v>
      </c>
      <c r="T49" s="18">
        <v>0</v>
      </c>
    </row>
    <row r="50" spans="1:20" s="25" customFormat="1" ht="43.5" customHeight="1">
      <c r="A50" s="3">
        <v>6</v>
      </c>
      <c r="B50" s="245" t="s">
        <v>65</v>
      </c>
      <c r="C50" s="246"/>
      <c r="D50" s="18"/>
      <c r="E50" s="18"/>
      <c r="F50" s="18"/>
      <c r="G50" s="18"/>
      <c r="H50" s="18"/>
      <c r="I50" s="18"/>
      <c r="J50" s="18"/>
      <c r="K50" s="18"/>
      <c r="L50" s="18"/>
      <c r="M50" s="18"/>
      <c r="N50" s="18"/>
      <c r="O50" s="18"/>
      <c r="P50" s="18"/>
      <c r="Q50" s="18">
        <v>0</v>
      </c>
      <c r="R50" s="18">
        <v>0</v>
      </c>
      <c r="S50" s="18">
        <v>0</v>
      </c>
      <c r="T50" s="18">
        <v>0</v>
      </c>
    </row>
    <row r="51" spans="1:20" s="25" customFormat="1" ht="39.75" customHeight="1">
      <c r="A51" s="3">
        <v>7</v>
      </c>
      <c r="B51" s="245" t="s">
        <v>55</v>
      </c>
      <c r="C51" s="246"/>
      <c r="D51" s="18">
        <v>1</v>
      </c>
      <c r="E51" s="18"/>
      <c r="F51" s="18"/>
      <c r="G51" s="18">
        <v>1</v>
      </c>
      <c r="H51" s="18"/>
      <c r="I51" s="18"/>
      <c r="J51" s="18"/>
      <c r="K51" s="18"/>
      <c r="L51" s="18"/>
      <c r="M51" s="18">
        <v>1</v>
      </c>
      <c r="N51" s="18"/>
      <c r="O51" s="18"/>
      <c r="P51" s="18"/>
      <c r="Q51" s="18">
        <v>0</v>
      </c>
      <c r="R51" s="18">
        <v>0</v>
      </c>
      <c r="S51" s="18">
        <v>0</v>
      </c>
      <c r="T51" s="18">
        <v>0</v>
      </c>
    </row>
    <row r="52" spans="1:20" s="25" customFormat="1" ht="27.75" customHeight="1">
      <c r="A52" s="3">
        <v>8</v>
      </c>
      <c r="B52" s="245" t="s">
        <v>56</v>
      </c>
      <c r="C52" s="246"/>
      <c r="D52" s="18">
        <v>6</v>
      </c>
      <c r="E52" s="18">
        <v>3</v>
      </c>
      <c r="F52" s="18">
        <v>2</v>
      </c>
      <c r="G52" s="18">
        <v>3</v>
      </c>
      <c r="H52" s="18">
        <v>2</v>
      </c>
      <c r="I52" s="18"/>
      <c r="J52" s="18"/>
      <c r="K52" s="18"/>
      <c r="L52" s="18"/>
      <c r="M52" s="18">
        <v>5</v>
      </c>
      <c r="N52" s="18">
        <v>2</v>
      </c>
      <c r="O52" s="18"/>
      <c r="P52" s="18"/>
      <c r="Q52" s="18"/>
      <c r="R52" s="18"/>
      <c r="S52" s="18"/>
      <c r="T52" s="18"/>
    </row>
    <row r="53" spans="1:20" s="25" customFormat="1" ht="27.75" customHeight="1">
      <c r="A53" s="3">
        <v>9</v>
      </c>
      <c r="B53" s="245" t="s">
        <v>57</v>
      </c>
      <c r="C53" s="246"/>
      <c r="D53" s="18">
        <v>1</v>
      </c>
      <c r="E53" s="18"/>
      <c r="F53" s="18">
        <v>1</v>
      </c>
      <c r="G53" s="18"/>
      <c r="H53" s="18"/>
      <c r="I53" s="18"/>
      <c r="J53" s="18"/>
      <c r="K53" s="18"/>
      <c r="L53" s="18"/>
      <c r="M53" s="18"/>
      <c r="N53" s="18"/>
      <c r="O53" s="18"/>
      <c r="P53" s="18"/>
      <c r="Q53" s="18"/>
      <c r="R53" s="18"/>
      <c r="S53" s="18"/>
      <c r="T53" s="18"/>
    </row>
    <row r="54" spans="1:20" s="25" customFormat="1" ht="27.75" customHeight="1">
      <c r="A54" s="242" t="s">
        <v>64</v>
      </c>
      <c r="B54" s="243"/>
      <c r="C54" s="244"/>
      <c r="D54" s="24">
        <f t="shared" ref="D54:T54" si="6">SUM(D6+D12+D21+D29+D42+D44)</f>
        <v>21</v>
      </c>
      <c r="E54" s="24">
        <f t="shared" si="6"/>
        <v>246</v>
      </c>
      <c r="F54" s="24">
        <f>SUM(F6+F12+F21+F29+F42+F44)</f>
        <v>12</v>
      </c>
      <c r="G54" s="24">
        <f t="shared" si="6"/>
        <v>14</v>
      </c>
      <c r="H54" s="24">
        <f t="shared" si="6"/>
        <v>218</v>
      </c>
      <c r="I54" s="24">
        <f t="shared" si="6"/>
        <v>2</v>
      </c>
      <c r="J54" s="24">
        <f t="shared" si="6"/>
        <v>0</v>
      </c>
      <c r="K54" s="24">
        <f t="shared" si="6"/>
        <v>13</v>
      </c>
      <c r="L54" s="24">
        <f t="shared" si="6"/>
        <v>0</v>
      </c>
      <c r="M54" s="24">
        <f t="shared" si="6"/>
        <v>247</v>
      </c>
      <c r="N54" s="24">
        <f t="shared" si="6"/>
        <v>8</v>
      </c>
      <c r="O54" s="24">
        <f t="shared" si="6"/>
        <v>3</v>
      </c>
      <c r="P54" s="24">
        <f t="shared" si="6"/>
        <v>9</v>
      </c>
      <c r="Q54" s="24">
        <f t="shared" si="6"/>
        <v>12</v>
      </c>
      <c r="R54" s="24">
        <f t="shared" si="6"/>
        <v>0</v>
      </c>
      <c r="S54" s="24">
        <f t="shared" si="6"/>
        <v>0</v>
      </c>
      <c r="T54" s="24">
        <f t="shared" si="6"/>
        <v>4</v>
      </c>
    </row>
    <row r="55" spans="1:20" ht="20.25">
      <c r="C55" s="263"/>
      <c r="D55" s="281"/>
      <c r="E55" s="281"/>
      <c r="F55" s="281"/>
    </row>
  </sheetData>
  <sheetProtection sheet="1"/>
  <mergeCells count="64">
    <mergeCell ref="A6:C6"/>
    <mergeCell ref="C55:F55"/>
    <mergeCell ref="A1:B1"/>
    <mergeCell ref="D1:P1"/>
    <mergeCell ref="Q1:T1"/>
    <mergeCell ref="A2:T2"/>
    <mergeCell ref="A3:C4"/>
    <mergeCell ref="D3:D4"/>
    <mergeCell ref="E3:E4"/>
    <mergeCell ref="F3:F4"/>
    <mergeCell ref="G3:M3"/>
    <mergeCell ref="N3:N4"/>
    <mergeCell ref="O3:P3"/>
    <mergeCell ref="Q3:Q4"/>
    <mergeCell ref="R3:S3"/>
    <mergeCell ref="T3:T4"/>
    <mergeCell ref="B18:C18"/>
    <mergeCell ref="B7:C7"/>
    <mergeCell ref="B8:C8"/>
    <mergeCell ref="B9:C9"/>
    <mergeCell ref="B10:C10"/>
    <mergeCell ref="B11:C11"/>
    <mergeCell ref="A12:C12"/>
    <mergeCell ref="B13:C13"/>
    <mergeCell ref="B14:C14"/>
    <mergeCell ref="B15:C15"/>
    <mergeCell ref="B16:C16"/>
    <mergeCell ref="B17:C17"/>
    <mergeCell ref="B30:C30"/>
    <mergeCell ref="B19:C19"/>
    <mergeCell ref="B20:C20"/>
    <mergeCell ref="A21:C21"/>
    <mergeCell ref="B22:C22"/>
    <mergeCell ref="B23:C23"/>
    <mergeCell ref="B24:C24"/>
    <mergeCell ref="B25:C25"/>
    <mergeCell ref="B26:C26"/>
    <mergeCell ref="B27:C27"/>
    <mergeCell ref="B28:C28"/>
    <mergeCell ref="A29:C29"/>
    <mergeCell ref="A42:C42"/>
    <mergeCell ref="B31:C31"/>
    <mergeCell ref="B32:C32"/>
    <mergeCell ref="B33:C33"/>
    <mergeCell ref="B34:C34"/>
    <mergeCell ref="B35:C35"/>
    <mergeCell ref="B36:C36"/>
    <mergeCell ref="B37:C37"/>
    <mergeCell ref="B38:C38"/>
    <mergeCell ref="B39:C39"/>
    <mergeCell ref="B40:C40"/>
    <mergeCell ref="B41:C41"/>
    <mergeCell ref="A54:C54"/>
    <mergeCell ref="B43:C43"/>
    <mergeCell ref="A44:C44"/>
    <mergeCell ref="B45:C45"/>
    <mergeCell ref="B46:C46"/>
    <mergeCell ref="B47:C47"/>
    <mergeCell ref="B48:C48"/>
    <mergeCell ref="B49:C49"/>
    <mergeCell ref="B50:C50"/>
    <mergeCell ref="B51:C51"/>
    <mergeCell ref="B52:C52"/>
    <mergeCell ref="B53:C53"/>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58"/>
  <sheetViews>
    <sheetView zoomScale="70" zoomScaleNormal="70" workbookViewId="0">
      <selection activeCell="F55" sqref="F55"/>
    </sheetView>
  </sheetViews>
  <sheetFormatPr defaultRowHeight="15"/>
  <cols>
    <col min="1" max="2" width="9.140625" style="17" customWidth="1"/>
    <col min="3" max="3" width="50.5703125" style="17" customWidth="1"/>
    <col min="4" max="4" width="12" style="17" customWidth="1"/>
    <col min="5" max="6" width="8.42578125" style="17" customWidth="1"/>
    <col min="7" max="7" width="11.28515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7" width="14.140625" style="17" customWidth="1"/>
    <col min="18" max="18" width="9.140625" style="17" customWidth="1"/>
    <col min="19" max="20" width="13.28515625" style="17" customWidth="1"/>
    <col min="21" max="21" width="9.140625" style="17" customWidth="1"/>
    <col min="22" max="16384" width="9.140625" style="17"/>
  </cols>
  <sheetData>
    <row r="1" spans="1:20" ht="94.5" customHeight="1">
      <c r="A1" s="213"/>
      <c r="B1" s="214"/>
      <c r="C1" s="20" t="s">
        <v>136</v>
      </c>
      <c r="D1" s="215"/>
      <c r="E1" s="214"/>
      <c r="F1" s="214"/>
      <c r="G1" s="214"/>
      <c r="H1" s="214"/>
      <c r="I1" s="214"/>
      <c r="J1" s="214"/>
      <c r="K1" s="214"/>
      <c r="L1" s="214"/>
      <c r="M1" s="214"/>
      <c r="N1" s="214"/>
      <c r="O1" s="214"/>
      <c r="P1" s="214"/>
      <c r="Q1" s="213" t="s">
        <v>62</v>
      </c>
      <c r="R1" s="214"/>
      <c r="S1" s="214"/>
      <c r="T1" s="214"/>
    </row>
    <row r="2" spans="1:20" s="25" customFormat="1" ht="114.75" customHeight="1">
      <c r="A2" s="216" t="s">
        <v>107</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54" t="s">
        <v>0</v>
      </c>
      <c r="E3" s="254" t="s">
        <v>1</v>
      </c>
      <c r="F3" s="254" t="s">
        <v>61</v>
      </c>
      <c r="G3" s="255" t="s">
        <v>2</v>
      </c>
      <c r="H3" s="255"/>
      <c r="I3" s="255"/>
      <c r="J3" s="255"/>
      <c r="K3" s="255"/>
      <c r="L3" s="255"/>
      <c r="M3" s="255"/>
      <c r="N3" s="256" t="s">
        <v>11</v>
      </c>
      <c r="O3" s="257" t="s">
        <v>12</v>
      </c>
      <c r="P3" s="236"/>
      <c r="Q3" s="237" t="s">
        <v>8</v>
      </c>
      <c r="R3" s="257" t="s">
        <v>13</v>
      </c>
      <c r="S3" s="236"/>
      <c r="T3" s="239" t="s">
        <v>14</v>
      </c>
    </row>
    <row r="4" spans="1:20" s="25" customFormat="1" ht="141.75" customHeight="1">
      <c r="A4" s="221"/>
      <c r="B4" s="222"/>
      <c r="C4" s="222"/>
      <c r="D4" s="254"/>
      <c r="E4" s="254"/>
      <c r="F4" s="231"/>
      <c r="G4" s="7" t="s">
        <v>3</v>
      </c>
      <c r="H4" s="8" t="s">
        <v>4</v>
      </c>
      <c r="I4" s="8" t="s">
        <v>5</v>
      </c>
      <c r="J4" s="8" t="s">
        <v>6</v>
      </c>
      <c r="K4" s="8" t="s">
        <v>60</v>
      </c>
      <c r="L4" s="8" t="s">
        <v>7</v>
      </c>
      <c r="M4" s="8" t="s">
        <v>8</v>
      </c>
      <c r="N4" s="234"/>
      <c r="O4" s="39" t="s">
        <v>9</v>
      </c>
      <c r="P4" s="39" t="s">
        <v>10</v>
      </c>
      <c r="Q4" s="238"/>
      <c r="R4" s="39" t="s">
        <v>9</v>
      </c>
      <c r="S4" s="39" t="s">
        <v>10</v>
      </c>
      <c r="T4" s="240"/>
    </row>
    <row r="5" spans="1:20" s="25" customFormat="1" ht="41.25" customHeight="1">
      <c r="A5" s="1"/>
      <c r="B5" s="2"/>
      <c r="C5" s="2"/>
      <c r="D5" s="42">
        <v>1</v>
      </c>
      <c r="E5" s="42">
        <v>2</v>
      </c>
      <c r="F5" s="42">
        <v>3</v>
      </c>
      <c r="G5" s="42">
        <v>4</v>
      </c>
      <c r="H5" s="42">
        <v>5</v>
      </c>
      <c r="I5" s="42">
        <v>6</v>
      </c>
      <c r="J5" s="42">
        <v>7</v>
      </c>
      <c r="K5" s="42">
        <v>8</v>
      </c>
      <c r="L5" s="42">
        <v>9</v>
      </c>
      <c r="M5" s="42">
        <v>10</v>
      </c>
      <c r="N5" s="42">
        <v>11</v>
      </c>
      <c r="O5" s="42">
        <v>12</v>
      </c>
      <c r="P5" s="42">
        <v>13</v>
      </c>
      <c r="Q5" s="42">
        <v>14</v>
      </c>
      <c r="R5" s="42">
        <v>15</v>
      </c>
      <c r="S5" s="42">
        <v>16</v>
      </c>
      <c r="T5" s="42">
        <v>17</v>
      </c>
    </row>
    <row r="6" spans="1:20" s="25" customFormat="1" ht="53.25" customHeight="1">
      <c r="A6" s="258" t="s">
        <v>15</v>
      </c>
      <c r="B6" s="259"/>
      <c r="C6" s="260"/>
      <c r="D6" s="21">
        <f>SUM(D7:D11)</f>
        <v>0</v>
      </c>
      <c r="E6" s="21">
        <f t="shared" ref="E6:T6" si="0">SUM(E7:E11)</f>
        <v>0</v>
      </c>
      <c r="F6" s="21">
        <f t="shared" si="0"/>
        <v>0</v>
      </c>
      <c r="G6" s="21">
        <f t="shared" si="0"/>
        <v>0</v>
      </c>
      <c r="H6" s="21">
        <f t="shared" si="0"/>
        <v>0</v>
      </c>
      <c r="I6" s="21">
        <f t="shared" si="0"/>
        <v>0</v>
      </c>
      <c r="J6" s="21">
        <f t="shared" si="0"/>
        <v>0</v>
      </c>
      <c r="K6" s="21">
        <f t="shared" si="0"/>
        <v>0</v>
      </c>
      <c r="L6" s="21">
        <f t="shared" si="0"/>
        <v>0</v>
      </c>
      <c r="M6" s="21">
        <f t="shared" si="0"/>
        <v>0</v>
      </c>
      <c r="N6" s="21">
        <f t="shared" si="0"/>
        <v>0</v>
      </c>
      <c r="O6" s="21">
        <f t="shared" si="0"/>
        <v>0</v>
      </c>
      <c r="P6" s="21">
        <f t="shared" si="0"/>
        <v>0</v>
      </c>
      <c r="Q6" s="21">
        <f t="shared" si="0"/>
        <v>0</v>
      </c>
      <c r="R6" s="21">
        <f t="shared" si="0"/>
        <v>0</v>
      </c>
      <c r="S6" s="21">
        <f t="shared" si="0"/>
        <v>0</v>
      </c>
      <c r="T6" s="21">
        <f t="shared" si="0"/>
        <v>0</v>
      </c>
    </row>
    <row r="7" spans="1:20" s="25" customFormat="1" ht="46.5" customHeight="1">
      <c r="A7" s="3">
        <v>1</v>
      </c>
      <c r="B7" s="261" t="s">
        <v>16</v>
      </c>
      <c r="C7" s="262"/>
      <c r="D7" s="18"/>
      <c r="E7" s="18">
        <v>0</v>
      </c>
      <c r="F7" s="18"/>
      <c r="G7" s="18">
        <v>0</v>
      </c>
      <c r="H7" s="18">
        <v>0</v>
      </c>
      <c r="I7" s="18">
        <v>0</v>
      </c>
      <c r="J7" s="18"/>
      <c r="K7" s="18"/>
      <c r="L7" s="18"/>
      <c r="M7" s="18"/>
      <c r="N7" s="18"/>
      <c r="O7" s="18"/>
      <c r="P7" s="18"/>
      <c r="Q7" s="18"/>
      <c r="R7" s="18"/>
      <c r="S7" s="18"/>
      <c r="T7" s="18"/>
    </row>
    <row r="8" spans="1:20" s="25" customFormat="1" ht="42" customHeight="1">
      <c r="A8" s="3">
        <v>2</v>
      </c>
      <c r="B8" s="261" t="s">
        <v>63</v>
      </c>
      <c r="C8" s="262"/>
      <c r="D8" s="18">
        <v>0</v>
      </c>
      <c r="E8" s="18">
        <v>0</v>
      </c>
      <c r="F8" s="18">
        <v>0</v>
      </c>
      <c r="G8" s="18"/>
      <c r="H8" s="18"/>
      <c r="I8" s="18">
        <v>0</v>
      </c>
      <c r="J8" s="18"/>
      <c r="K8" s="18"/>
      <c r="L8" s="18"/>
      <c r="M8" s="18"/>
      <c r="N8" s="18"/>
      <c r="O8" s="18"/>
      <c r="P8" s="18"/>
      <c r="Q8" s="18"/>
      <c r="R8" s="18"/>
      <c r="S8" s="18"/>
      <c r="T8" s="18"/>
    </row>
    <row r="9" spans="1:20" s="25" customFormat="1" ht="46.5" customHeight="1">
      <c r="A9" s="3">
        <v>3</v>
      </c>
      <c r="B9" s="261" t="s">
        <v>17</v>
      </c>
      <c r="C9" s="262"/>
      <c r="D9" s="18">
        <v>0</v>
      </c>
      <c r="E9" s="18">
        <v>0</v>
      </c>
      <c r="F9" s="18"/>
      <c r="G9" s="18"/>
      <c r="H9" s="18"/>
      <c r="I9" s="18"/>
      <c r="J9" s="18"/>
      <c r="K9" s="18"/>
      <c r="L9" s="18"/>
      <c r="M9" s="18"/>
      <c r="N9" s="18"/>
      <c r="O9" s="18"/>
      <c r="P9" s="18"/>
      <c r="Q9" s="18"/>
      <c r="R9" s="18"/>
      <c r="S9" s="18"/>
      <c r="T9" s="18"/>
    </row>
    <row r="10" spans="1:20" s="25" customFormat="1" ht="46.5" customHeight="1">
      <c r="A10" s="4">
        <v>4</v>
      </c>
      <c r="B10" s="261" t="s">
        <v>59</v>
      </c>
      <c r="C10" s="209"/>
      <c r="D10" s="18">
        <v>0</v>
      </c>
      <c r="E10" s="18"/>
      <c r="F10" s="18"/>
      <c r="G10" s="18"/>
      <c r="H10" s="18"/>
      <c r="I10" s="18"/>
      <c r="J10" s="18"/>
      <c r="K10" s="18"/>
      <c r="L10" s="18"/>
      <c r="M10" s="18"/>
      <c r="N10" s="18"/>
      <c r="O10" s="18"/>
      <c r="P10" s="18"/>
      <c r="Q10" s="18"/>
      <c r="R10" s="18"/>
      <c r="S10" s="18"/>
      <c r="T10" s="18"/>
    </row>
    <row r="11" spans="1:20" s="25" customFormat="1" ht="41.25" customHeight="1">
      <c r="A11" s="4">
        <v>5</v>
      </c>
      <c r="B11" s="210" t="s">
        <v>58</v>
      </c>
      <c r="C11" s="211"/>
      <c r="D11" s="18"/>
      <c r="E11" s="18"/>
      <c r="F11" s="18"/>
      <c r="G11" s="18"/>
      <c r="H11" s="18"/>
      <c r="I11" s="18"/>
      <c r="J11" s="18"/>
      <c r="K11" s="18"/>
      <c r="L11" s="18"/>
      <c r="M11" s="18"/>
      <c r="N11" s="18"/>
      <c r="O11" s="18"/>
      <c r="P11" s="18"/>
      <c r="Q11" s="18"/>
      <c r="R11" s="18"/>
      <c r="S11" s="18"/>
      <c r="T11" s="18"/>
    </row>
    <row r="12" spans="1:20" s="25" customFormat="1" ht="63" customHeight="1">
      <c r="A12" s="258" t="s">
        <v>18</v>
      </c>
      <c r="B12" s="212"/>
      <c r="C12" s="212"/>
      <c r="D12" s="18">
        <f>SUM(D13:D20)</f>
        <v>0</v>
      </c>
      <c r="E12" s="18">
        <f t="shared" ref="E12:T12" si="1">SUM(E13:E20)</f>
        <v>0</v>
      </c>
      <c r="F12" s="18">
        <f t="shared" si="1"/>
        <v>0</v>
      </c>
      <c r="G12" s="18">
        <f t="shared" si="1"/>
        <v>0</v>
      </c>
      <c r="H12" s="18">
        <f t="shared" si="1"/>
        <v>0</v>
      </c>
      <c r="I12" s="18">
        <f t="shared" si="1"/>
        <v>0</v>
      </c>
      <c r="J12" s="18">
        <f t="shared" si="1"/>
        <v>0</v>
      </c>
      <c r="K12" s="18">
        <f t="shared" si="1"/>
        <v>0</v>
      </c>
      <c r="L12" s="18">
        <f t="shared" si="1"/>
        <v>0</v>
      </c>
      <c r="M12" s="18">
        <f t="shared" si="1"/>
        <v>0</v>
      </c>
      <c r="N12" s="18">
        <f t="shared" si="1"/>
        <v>0</v>
      </c>
      <c r="O12" s="18">
        <f t="shared" si="1"/>
        <v>0</v>
      </c>
      <c r="P12" s="18">
        <f t="shared" si="1"/>
        <v>0</v>
      </c>
      <c r="Q12" s="18">
        <f t="shared" si="1"/>
        <v>0</v>
      </c>
      <c r="R12" s="18">
        <f t="shared" si="1"/>
        <v>0</v>
      </c>
      <c r="S12" s="18">
        <f t="shared" si="1"/>
        <v>0</v>
      </c>
      <c r="T12" s="18">
        <f t="shared" si="1"/>
        <v>0</v>
      </c>
    </row>
    <row r="13" spans="1:20" s="25" customFormat="1" ht="47.25" customHeight="1">
      <c r="A13" s="3">
        <v>1</v>
      </c>
      <c r="B13" s="245" t="s">
        <v>19</v>
      </c>
      <c r="C13" s="246"/>
      <c r="D13" s="18">
        <v>0</v>
      </c>
      <c r="E13" s="18"/>
      <c r="F13" s="18"/>
      <c r="G13" s="18"/>
      <c r="H13" s="18"/>
      <c r="I13" s="18"/>
      <c r="J13" s="18"/>
      <c r="K13" s="18"/>
      <c r="L13" s="18"/>
      <c r="M13" s="18"/>
      <c r="N13" s="18"/>
      <c r="O13" s="18"/>
      <c r="P13" s="18"/>
      <c r="Q13" s="18"/>
      <c r="R13" s="18"/>
      <c r="S13" s="18"/>
      <c r="T13" s="18">
        <v>0</v>
      </c>
    </row>
    <row r="14" spans="1:20" s="25" customFormat="1" ht="54" customHeight="1">
      <c r="A14" s="3">
        <v>2</v>
      </c>
      <c r="B14" s="245" t="s">
        <v>20</v>
      </c>
      <c r="C14" s="246"/>
      <c r="D14" s="18">
        <v>0</v>
      </c>
      <c r="E14" s="18"/>
      <c r="F14" s="18"/>
      <c r="G14" s="18"/>
      <c r="H14" s="18"/>
      <c r="I14" s="18"/>
      <c r="J14" s="18"/>
      <c r="K14" s="18"/>
      <c r="L14" s="18"/>
      <c r="M14" s="18"/>
      <c r="N14" s="18"/>
      <c r="O14" s="18"/>
      <c r="P14" s="18"/>
      <c r="Q14" s="18"/>
      <c r="R14" s="18"/>
      <c r="S14" s="18"/>
      <c r="T14" s="18">
        <v>0</v>
      </c>
    </row>
    <row r="15" spans="1:20" s="25" customFormat="1" ht="42" customHeight="1">
      <c r="A15" s="5">
        <v>3</v>
      </c>
      <c r="B15" s="245" t="s">
        <v>21</v>
      </c>
      <c r="C15" s="246"/>
      <c r="D15" s="18">
        <v>0</v>
      </c>
      <c r="E15" s="18"/>
      <c r="F15" s="18"/>
      <c r="G15" s="18"/>
      <c r="H15" s="18"/>
      <c r="I15" s="18"/>
      <c r="J15" s="18"/>
      <c r="K15" s="18"/>
      <c r="L15" s="18"/>
      <c r="M15" s="18"/>
      <c r="N15" s="18"/>
      <c r="O15" s="18"/>
      <c r="P15" s="18"/>
      <c r="Q15" s="18"/>
      <c r="R15" s="18"/>
      <c r="S15" s="18"/>
      <c r="T15" s="18">
        <v>0</v>
      </c>
    </row>
    <row r="16" spans="1:20" s="25" customFormat="1" ht="57" customHeight="1">
      <c r="A16" s="3">
        <v>4</v>
      </c>
      <c r="B16" s="245" t="s">
        <v>22</v>
      </c>
      <c r="C16" s="246"/>
      <c r="D16" s="18">
        <v>0</v>
      </c>
      <c r="E16" s="18"/>
      <c r="F16" s="18"/>
      <c r="G16" s="18"/>
      <c r="H16" s="18"/>
      <c r="I16" s="18"/>
      <c r="J16" s="18"/>
      <c r="K16" s="18"/>
      <c r="L16" s="18"/>
      <c r="M16" s="18"/>
      <c r="N16" s="18"/>
      <c r="O16" s="18"/>
      <c r="P16" s="18"/>
      <c r="Q16" s="18"/>
      <c r="R16" s="18"/>
      <c r="S16" s="18"/>
      <c r="T16" s="18">
        <v>0</v>
      </c>
    </row>
    <row r="17" spans="1:50" s="25" customFormat="1" ht="38.25" customHeight="1">
      <c r="A17" s="3">
        <v>5</v>
      </c>
      <c r="B17" s="245" t="s">
        <v>23</v>
      </c>
      <c r="C17" s="246"/>
      <c r="D17" s="18">
        <v>0</v>
      </c>
      <c r="E17" s="18"/>
      <c r="F17" s="18"/>
      <c r="G17" s="18"/>
      <c r="H17" s="18"/>
      <c r="I17" s="18"/>
      <c r="J17" s="18"/>
      <c r="K17" s="18"/>
      <c r="L17" s="18"/>
      <c r="M17" s="18"/>
      <c r="N17" s="18"/>
      <c r="O17" s="18"/>
      <c r="P17" s="18"/>
      <c r="Q17" s="18"/>
      <c r="R17" s="18"/>
      <c r="S17" s="18"/>
      <c r="T17" s="18">
        <v>0</v>
      </c>
    </row>
    <row r="18" spans="1:50" s="25" customFormat="1" ht="47.25" customHeight="1">
      <c r="A18" s="5">
        <v>6</v>
      </c>
      <c r="B18" s="245" t="s">
        <v>24</v>
      </c>
      <c r="C18" s="246"/>
      <c r="D18" s="18">
        <v>0</v>
      </c>
      <c r="E18" s="18"/>
      <c r="F18" s="18"/>
      <c r="G18" s="18"/>
      <c r="H18" s="18"/>
      <c r="I18" s="18"/>
      <c r="J18" s="18"/>
      <c r="K18" s="18"/>
      <c r="L18" s="18"/>
      <c r="M18" s="18"/>
      <c r="N18" s="18"/>
      <c r="O18" s="18"/>
      <c r="P18" s="18"/>
      <c r="Q18" s="18"/>
      <c r="R18" s="18"/>
      <c r="S18" s="18"/>
      <c r="T18" s="18">
        <v>0</v>
      </c>
    </row>
    <row r="19" spans="1:50" s="25" customFormat="1" ht="44.25" customHeight="1">
      <c r="A19" s="3">
        <v>7</v>
      </c>
      <c r="B19" s="245" t="s">
        <v>25</v>
      </c>
      <c r="C19" s="246"/>
      <c r="D19" s="18">
        <v>0</v>
      </c>
      <c r="E19" s="18"/>
      <c r="F19" s="18"/>
      <c r="G19" s="18"/>
      <c r="H19" s="18"/>
      <c r="I19" s="18"/>
      <c r="J19" s="18"/>
      <c r="K19" s="18"/>
      <c r="L19" s="18"/>
      <c r="M19" s="18"/>
      <c r="N19" s="18"/>
      <c r="O19" s="18"/>
      <c r="P19" s="18"/>
      <c r="Q19" s="18"/>
      <c r="R19" s="18"/>
      <c r="S19" s="18"/>
      <c r="T19" s="18">
        <v>0</v>
      </c>
    </row>
    <row r="20" spans="1:50" s="25" customFormat="1" ht="45.75" customHeight="1">
      <c r="A20" s="3">
        <v>8</v>
      </c>
      <c r="B20" s="245" t="s">
        <v>26</v>
      </c>
      <c r="C20" s="246"/>
      <c r="D20" s="18">
        <v>0</v>
      </c>
      <c r="E20" s="18"/>
      <c r="F20" s="18"/>
      <c r="G20" s="18"/>
      <c r="H20" s="18"/>
      <c r="I20" s="18"/>
      <c r="J20" s="18"/>
      <c r="K20" s="18"/>
      <c r="L20" s="18"/>
      <c r="M20" s="18"/>
      <c r="N20" s="18"/>
      <c r="O20" s="18"/>
      <c r="P20" s="18"/>
      <c r="Q20" s="18"/>
      <c r="R20" s="18"/>
      <c r="S20" s="18"/>
      <c r="T20" s="18">
        <v>0</v>
      </c>
    </row>
    <row r="21" spans="1:50" s="25" customFormat="1" ht="42" customHeight="1">
      <c r="A21" s="248" t="s">
        <v>27</v>
      </c>
      <c r="B21" s="248"/>
      <c r="C21" s="248"/>
      <c r="D21" s="18">
        <f>SUM(D22:D28)</f>
        <v>0</v>
      </c>
      <c r="E21" s="18">
        <f t="shared" ref="E21:T21" si="2">SUM(E22:E28)</f>
        <v>0</v>
      </c>
      <c r="F21" s="18">
        <f t="shared" si="2"/>
        <v>0</v>
      </c>
      <c r="G21" s="18">
        <f t="shared" si="2"/>
        <v>0</v>
      </c>
      <c r="H21" s="18">
        <f t="shared" si="2"/>
        <v>0</v>
      </c>
      <c r="I21" s="18">
        <f t="shared" si="2"/>
        <v>0</v>
      </c>
      <c r="J21" s="18">
        <f t="shared" si="2"/>
        <v>0</v>
      </c>
      <c r="K21" s="18">
        <f t="shared" si="2"/>
        <v>0</v>
      </c>
      <c r="L21" s="18">
        <f t="shared" si="2"/>
        <v>0</v>
      </c>
      <c r="M21" s="18">
        <f t="shared" si="2"/>
        <v>0</v>
      </c>
      <c r="N21" s="18">
        <f t="shared" si="2"/>
        <v>0</v>
      </c>
      <c r="O21" s="18">
        <f t="shared" si="2"/>
        <v>0</v>
      </c>
      <c r="P21" s="18">
        <f t="shared" si="2"/>
        <v>0</v>
      </c>
      <c r="Q21" s="18">
        <f t="shared" si="2"/>
        <v>0</v>
      </c>
      <c r="R21" s="18">
        <f t="shared" si="2"/>
        <v>0</v>
      </c>
      <c r="S21" s="18">
        <f t="shared" si="2"/>
        <v>0</v>
      </c>
      <c r="T21" s="18">
        <f t="shared" si="2"/>
        <v>0</v>
      </c>
    </row>
    <row r="22" spans="1:50" s="25" customFormat="1" ht="42" customHeight="1">
      <c r="A22" s="40">
        <v>1</v>
      </c>
      <c r="B22" s="252" t="s">
        <v>28</v>
      </c>
      <c r="C22" s="196"/>
      <c r="D22" s="18">
        <v>0</v>
      </c>
      <c r="E22" s="18"/>
      <c r="F22" s="18"/>
      <c r="G22" s="18"/>
      <c r="H22" s="18"/>
      <c r="I22" s="18"/>
      <c r="J22" s="18"/>
      <c r="K22" s="18"/>
      <c r="L22" s="18"/>
      <c r="M22" s="18"/>
      <c r="N22" s="18"/>
      <c r="O22" s="18"/>
      <c r="P22" s="18"/>
      <c r="Q22" s="18"/>
      <c r="R22" s="18"/>
      <c r="S22" s="18"/>
      <c r="T22" s="18">
        <v>0</v>
      </c>
    </row>
    <row r="23" spans="1:50" s="6" customFormat="1" ht="45" customHeight="1">
      <c r="A23" s="40">
        <v>2</v>
      </c>
      <c r="B23" s="252" t="s">
        <v>29</v>
      </c>
      <c r="C23" s="196"/>
      <c r="D23" s="18">
        <v>0</v>
      </c>
      <c r="E23" s="18"/>
      <c r="F23" s="18"/>
      <c r="G23" s="18"/>
      <c r="H23" s="18"/>
      <c r="I23" s="18"/>
      <c r="J23" s="18"/>
      <c r="K23" s="18"/>
      <c r="L23" s="18"/>
      <c r="M23" s="18"/>
      <c r="N23" s="18"/>
      <c r="O23" s="18"/>
      <c r="P23" s="18"/>
      <c r="Q23" s="18"/>
      <c r="R23" s="18"/>
      <c r="S23" s="18"/>
      <c r="T23" s="18">
        <v>0</v>
      </c>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row>
    <row r="24" spans="1:50" s="25" customFormat="1" ht="48" customHeight="1">
      <c r="A24" s="3">
        <v>3</v>
      </c>
      <c r="B24" s="253" t="s">
        <v>30</v>
      </c>
      <c r="C24" s="193"/>
      <c r="D24" s="18">
        <v>0</v>
      </c>
      <c r="E24" s="18"/>
      <c r="F24" s="18"/>
      <c r="G24" s="18"/>
      <c r="H24" s="18"/>
      <c r="I24" s="18"/>
      <c r="J24" s="18"/>
      <c r="K24" s="18"/>
      <c r="L24" s="18"/>
      <c r="M24" s="18"/>
      <c r="N24" s="18"/>
      <c r="O24" s="18"/>
      <c r="P24" s="18"/>
      <c r="Q24" s="18"/>
      <c r="R24" s="18"/>
      <c r="S24" s="18"/>
      <c r="T24" s="18">
        <v>0</v>
      </c>
    </row>
    <row r="25" spans="1:50" s="25" customFormat="1" ht="42" customHeight="1">
      <c r="A25" s="3">
        <v>4</v>
      </c>
      <c r="B25" s="251" t="s">
        <v>31</v>
      </c>
      <c r="C25" s="193"/>
      <c r="D25" s="18">
        <v>0</v>
      </c>
      <c r="E25" s="18"/>
      <c r="F25" s="18"/>
      <c r="G25" s="18"/>
      <c r="H25" s="18"/>
      <c r="I25" s="18"/>
      <c r="J25" s="18"/>
      <c r="K25" s="18"/>
      <c r="L25" s="18"/>
      <c r="M25" s="18"/>
      <c r="N25" s="18"/>
      <c r="O25" s="18"/>
      <c r="P25" s="18"/>
      <c r="Q25" s="18"/>
      <c r="R25" s="18"/>
      <c r="S25" s="18"/>
      <c r="T25" s="18">
        <v>0</v>
      </c>
    </row>
    <row r="26" spans="1:50" s="25" customFormat="1" ht="55.5" customHeight="1">
      <c r="A26" s="40">
        <v>5</v>
      </c>
      <c r="B26" s="251" t="s">
        <v>32</v>
      </c>
      <c r="C26" s="193"/>
      <c r="D26" s="18">
        <v>0</v>
      </c>
      <c r="E26" s="18"/>
      <c r="F26" s="18"/>
      <c r="G26" s="18"/>
      <c r="H26" s="18"/>
      <c r="I26" s="18"/>
      <c r="J26" s="18"/>
      <c r="K26" s="18"/>
      <c r="L26" s="18"/>
      <c r="M26" s="18"/>
      <c r="N26" s="18"/>
      <c r="O26" s="18"/>
      <c r="P26" s="18"/>
      <c r="Q26" s="18"/>
      <c r="R26" s="18"/>
      <c r="S26" s="18"/>
      <c r="T26" s="18">
        <v>0</v>
      </c>
    </row>
    <row r="27" spans="1:50" s="25" customFormat="1" ht="69.75" customHeight="1">
      <c r="A27" s="3">
        <v>6</v>
      </c>
      <c r="B27" s="251" t="s">
        <v>33</v>
      </c>
      <c r="C27" s="193"/>
      <c r="D27" s="18">
        <v>0</v>
      </c>
      <c r="E27" s="18"/>
      <c r="F27" s="18"/>
      <c r="G27" s="18"/>
      <c r="H27" s="18"/>
      <c r="I27" s="18"/>
      <c r="J27" s="18"/>
      <c r="K27" s="18"/>
      <c r="L27" s="18"/>
      <c r="M27" s="18"/>
      <c r="N27" s="18"/>
      <c r="O27" s="18"/>
      <c r="P27" s="18"/>
      <c r="Q27" s="18"/>
      <c r="R27" s="18"/>
      <c r="S27" s="18"/>
      <c r="T27" s="18">
        <v>0</v>
      </c>
    </row>
    <row r="28" spans="1:50" s="25" customFormat="1" ht="71.25" customHeight="1">
      <c r="A28" s="3">
        <v>7</v>
      </c>
      <c r="B28" s="251" t="s">
        <v>34</v>
      </c>
      <c r="C28" s="193"/>
      <c r="D28" s="18">
        <v>0</v>
      </c>
      <c r="E28" s="18"/>
      <c r="F28" s="18"/>
      <c r="G28" s="18"/>
      <c r="H28" s="18"/>
      <c r="I28" s="18"/>
      <c r="J28" s="18"/>
      <c r="K28" s="18"/>
      <c r="L28" s="18"/>
      <c r="M28" s="18"/>
      <c r="N28" s="18"/>
      <c r="O28" s="18"/>
      <c r="P28" s="18"/>
      <c r="Q28" s="18"/>
      <c r="R28" s="18"/>
      <c r="S28" s="18"/>
      <c r="T28" s="18">
        <v>0</v>
      </c>
    </row>
    <row r="29" spans="1:50" s="25" customFormat="1" ht="56.25" customHeight="1">
      <c r="A29" s="248" t="s">
        <v>35</v>
      </c>
      <c r="B29" s="248"/>
      <c r="C29" s="248"/>
      <c r="D29" s="18">
        <f>SUM(D30:D41)</f>
        <v>0</v>
      </c>
      <c r="E29" s="18">
        <f t="shared" ref="E29:T29" si="3">SUM(E30:E41)</f>
        <v>0</v>
      </c>
      <c r="F29" s="18">
        <f t="shared" si="3"/>
        <v>0</v>
      </c>
      <c r="G29" s="18">
        <f t="shared" si="3"/>
        <v>0</v>
      </c>
      <c r="H29" s="18">
        <f t="shared" si="3"/>
        <v>0</v>
      </c>
      <c r="I29" s="18">
        <f t="shared" si="3"/>
        <v>0</v>
      </c>
      <c r="J29" s="18">
        <f t="shared" si="3"/>
        <v>0</v>
      </c>
      <c r="K29" s="18">
        <f t="shared" si="3"/>
        <v>0</v>
      </c>
      <c r="L29" s="18">
        <f t="shared" si="3"/>
        <v>0</v>
      </c>
      <c r="M29" s="18">
        <f t="shared" si="3"/>
        <v>0</v>
      </c>
      <c r="N29" s="18">
        <f t="shared" si="3"/>
        <v>0</v>
      </c>
      <c r="O29" s="18">
        <f t="shared" si="3"/>
        <v>0</v>
      </c>
      <c r="P29" s="18">
        <f t="shared" si="3"/>
        <v>0</v>
      </c>
      <c r="Q29" s="18">
        <f t="shared" si="3"/>
        <v>0</v>
      </c>
      <c r="R29" s="18">
        <f t="shared" si="3"/>
        <v>0</v>
      </c>
      <c r="S29" s="18">
        <f t="shared" si="3"/>
        <v>0</v>
      </c>
      <c r="T29" s="18">
        <f t="shared" si="3"/>
        <v>0</v>
      </c>
    </row>
    <row r="30" spans="1:50" s="25" customFormat="1" ht="44.25" customHeight="1">
      <c r="A30" s="3">
        <v>1</v>
      </c>
      <c r="B30" s="245" t="s">
        <v>36</v>
      </c>
      <c r="C30" s="246"/>
      <c r="D30" s="18">
        <v>0</v>
      </c>
      <c r="E30" s="18"/>
      <c r="F30" s="18"/>
      <c r="G30" s="18"/>
      <c r="H30" s="18"/>
      <c r="I30" s="18"/>
      <c r="J30" s="18"/>
      <c r="K30" s="18"/>
      <c r="L30" s="18"/>
      <c r="M30" s="18"/>
      <c r="N30" s="18"/>
      <c r="O30" s="18"/>
      <c r="P30" s="18"/>
      <c r="Q30" s="18"/>
      <c r="R30" s="18"/>
      <c r="S30" s="18"/>
      <c r="T30" s="18"/>
    </row>
    <row r="31" spans="1:50" s="25" customFormat="1" ht="37.5" customHeight="1">
      <c r="A31" s="3">
        <v>2</v>
      </c>
      <c r="B31" s="245" t="s">
        <v>37</v>
      </c>
      <c r="C31" s="246"/>
      <c r="D31" s="18">
        <v>0</v>
      </c>
      <c r="E31" s="18"/>
      <c r="F31" s="18"/>
      <c r="G31" s="18"/>
      <c r="H31" s="18"/>
      <c r="I31" s="18"/>
      <c r="J31" s="18"/>
      <c r="K31" s="18"/>
      <c r="L31" s="18"/>
      <c r="M31" s="18"/>
      <c r="N31" s="18"/>
      <c r="O31" s="18"/>
      <c r="P31" s="18"/>
      <c r="Q31" s="18"/>
      <c r="R31" s="18"/>
      <c r="S31" s="18"/>
      <c r="T31" s="18"/>
    </row>
    <row r="32" spans="1:50" s="25" customFormat="1" ht="51.75" customHeight="1">
      <c r="A32" s="3">
        <v>3</v>
      </c>
      <c r="B32" s="245" t="s">
        <v>38</v>
      </c>
      <c r="C32" s="246"/>
      <c r="D32" s="18">
        <v>0</v>
      </c>
      <c r="E32" s="18"/>
      <c r="F32" s="18"/>
      <c r="G32" s="18"/>
      <c r="H32" s="18"/>
      <c r="I32" s="18"/>
      <c r="J32" s="18"/>
      <c r="K32" s="18"/>
      <c r="L32" s="18"/>
      <c r="M32" s="18"/>
      <c r="N32" s="18"/>
      <c r="O32" s="18"/>
      <c r="P32" s="18"/>
      <c r="Q32" s="18"/>
      <c r="R32" s="18"/>
      <c r="S32" s="18"/>
      <c r="T32" s="18"/>
    </row>
    <row r="33" spans="1:20" s="25" customFormat="1" ht="52.5" customHeight="1">
      <c r="A33" s="3">
        <v>4</v>
      </c>
      <c r="B33" s="245" t="s">
        <v>39</v>
      </c>
      <c r="C33" s="246"/>
      <c r="D33" s="18">
        <v>0</v>
      </c>
      <c r="E33" s="18"/>
      <c r="F33" s="18"/>
      <c r="G33" s="18"/>
      <c r="H33" s="18"/>
      <c r="I33" s="18"/>
      <c r="J33" s="18"/>
      <c r="K33" s="18"/>
      <c r="L33" s="18"/>
      <c r="M33" s="18"/>
      <c r="N33" s="18"/>
      <c r="O33" s="18"/>
      <c r="P33" s="18"/>
      <c r="Q33" s="18"/>
      <c r="R33" s="18"/>
      <c r="S33" s="18"/>
      <c r="T33" s="18"/>
    </row>
    <row r="34" spans="1:20" s="25" customFormat="1" ht="43.5" customHeight="1">
      <c r="A34" s="3">
        <v>5</v>
      </c>
      <c r="B34" s="245" t="s">
        <v>40</v>
      </c>
      <c r="C34" s="246"/>
      <c r="D34" s="18">
        <v>0</v>
      </c>
      <c r="E34" s="18"/>
      <c r="F34" s="18"/>
      <c r="G34" s="18"/>
      <c r="H34" s="18"/>
      <c r="I34" s="18"/>
      <c r="J34" s="18"/>
      <c r="K34" s="18"/>
      <c r="L34" s="18"/>
      <c r="M34" s="18"/>
      <c r="N34" s="18"/>
      <c r="O34" s="18"/>
      <c r="P34" s="18"/>
      <c r="Q34" s="18"/>
      <c r="R34" s="18"/>
      <c r="S34" s="18"/>
      <c r="T34" s="18"/>
    </row>
    <row r="35" spans="1:20" s="25" customFormat="1" ht="44.25" customHeight="1">
      <c r="A35" s="3">
        <v>6</v>
      </c>
      <c r="B35" s="245" t="s">
        <v>41</v>
      </c>
      <c r="C35" s="246"/>
      <c r="D35" s="18">
        <v>0</v>
      </c>
      <c r="E35" s="18"/>
      <c r="F35" s="18"/>
      <c r="G35" s="18"/>
      <c r="H35" s="18"/>
      <c r="I35" s="18"/>
      <c r="J35" s="18"/>
      <c r="K35" s="18"/>
      <c r="L35" s="18"/>
      <c r="M35" s="18"/>
      <c r="N35" s="18"/>
      <c r="O35" s="18"/>
      <c r="P35" s="18"/>
      <c r="Q35" s="18"/>
      <c r="R35" s="18"/>
      <c r="S35" s="18"/>
      <c r="T35" s="18"/>
    </row>
    <row r="36" spans="1:20" s="25" customFormat="1" ht="44.25" customHeight="1">
      <c r="A36" s="3">
        <v>7</v>
      </c>
      <c r="B36" s="250" t="s">
        <v>42</v>
      </c>
      <c r="C36" s="250"/>
      <c r="D36" s="18">
        <v>0</v>
      </c>
      <c r="E36" s="18"/>
      <c r="F36" s="18"/>
      <c r="G36" s="18"/>
      <c r="H36" s="18"/>
      <c r="I36" s="18"/>
      <c r="J36" s="18"/>
      <c r="K36" s="18"/>
      <c r="L36" s="18"/>
      <c r="M36" s="18"/>
      <c r="N36" s="18"/>
      <c r="O36" s="18"/>
      <c r="P36" s="18"/>
      <c r="Q36" s="18"/>
      <c r="R36" s="18"/>
      <c r="S36" s="18"/>
      <c r="T36" s="18"/>
    </row>
    <row r="37" spans="1:20" s="25" customFormat="1" ht="44.25" customHeight="1">
      <c r="A37" s="3">
        <v>8</v>
      </c>
      <c r="B37" s="245" t="s">
        <v>43</v>
      </c>
      <c r="C37" s="246"/>
      <c r="D37" s="18">
        <v>0</v>
      </c>
      <c r="E37" s="18"/>
      <c r="F37" s="18"/>
      <c r="G37" s="18"/>
      <c r="H37" s="18"/>
      <c r="I37" s="18"/>
      <c r="J37" s="18"/>
      <c r="K37" s="18"/>
      <c r="L37" s="18"/>
      <c r="M37" s="18"/>
      <c r="N37" s="18"/>
      <c r="O37" s="18"/>
      <c r="P37" s="18"/>
      <c r="Q37" s="18"/>
      <c r="R37" s="18"/>
      <c r="S37" s="18"/>
      <c r="T37" s="18"/>
    </row>
    <row r="38" spans="1:20" s="25" customFormat="1" ht="44.25" customHeight="1">
      <c r="A38" s="3">
        <v>9</v>
      </c>
      <c r="B38" s="245" t="s">
        <v>44</v>
      </c>
      <c r="C38" s="246"/>
      <c r="D38" s="18">
        <v>0</v>
      </c>
      <c r="E38" s="18"/>
      <c r="F38" s="18"/>
      <c r="G38" s="18"/>
      <c r="H38" s="18"/>
      <c r="I38" s="18"/>
      <c r="J38" s="18"/>
      <c r="K38" s="18"/>
      <c r="L38" s="18"/>
      <c r="M38" s="18"/>
      <c r="N38" s="18"/>
      <c r="O38" s="18"/>
      <c r="P38" s="18"/>
      <c r="Q38" s="18"/>
      <c r="R38" s="18"/>
      <c r="S38" s="18"/>
      <c r="T38" s="18"/>
    </row>
    <row r="39" spans="1:20" s="25" customFormat="1" ht="61.5" customHeight="1">
      <c r="A39" s="3">
        <v>10</v>
      </c>
      <c r="B39" s="245" t="s">
        <v>45</v>
      </c>
      <c r="C39" s="246"/>
      <c r="D39" s="18">
        <v>0</v>
      </c>
      <c r="E39" s="18"/>
      <c r="F39" s="18"/>
      <c r="G39" s="18"/>
      <c r="H39" s="18"/>
      <c r="I39" s="18"/>
      <c r="J39" s="18"/>
      <c r="K39" s="18"/>
      <c r="L39" s="18"/>
      <c r="M39" s="18"/>
      <c r="N39" s="18"/>
      <c r="O39" s="18"/>
      <c r="P39" s="18"/>
      <c r="Q39" s="18"/>
      <c r="R39" s="18"/>
      <c r="S39" s="18"/>
      <c r="T39" s="18"/>
    </row>
    <row r="40" spans="1:20" s="25" customFormat="1" ht="52.5" customHeight="1">
      <c r="A40" s="3">
        <v>11</v>
      </c>
      <c r="B40" s="245" t="s">
        <v>74</v>
      </c>
      <c r="C40" s="246"/>
      <c r="D40" s="18">
        <v>0</v>
      </c>
      <c r="E40" s="18"/>
      <c r="F40" s="18"/>
      <c r="G40" s="18"/>
      <c r="H40" s="18"/>
      <c r="I40" s="18"/>
      <c r="J40" s="18"/>
      <c r="K40" s="18"/>
      <c r="L40" s="18"/>
      <c r="M40" s="18"/>
      <c r="N40" s="18"/>
      <c r="O40" s="18"/>
      <c r="P40" s="18"/>
      <c r="Q40" s="18"/>
      <c r="R40" s="18"/>
      <c r="S40" s="18"/>
      <c r="T40" s="18"/>
    </row>
    <row r="41" spans="1:20" s="25" customFormat="1" ht="61.5" customHeight="1">
      <c r="A41" s="3">
        <v>12</v>
      </c>
      <c r="B41" s="245" t="s">
        <v>46</v>
      </c>
      <c r="C41" s="246"/>
      <c r="D41" s="18">
        <v>0</v>
      </c>
      <c r="E41" s="18"/>
      <c r="F41" s="18"/>
      <c r="G41" s="18"/>
      <c r="H41" s="18"/>
      <c r="I41" s="18"/>
      <c r="J41" s="18"/>
      <c r="K41" s="18"/>
      <c r="L41" s="18"/>
      <c r="M41" s="18"/>
      <c r="N41" s="18"/>
      <c r="O41" s="18"/>
      <c r="P41" s="18"/>
      <c r="Q41" s="18"/>
      <c r="R41" s="18"/>
      <c r="S41" s="18"/>
      <c r="T41" s="18"/>
    </row>
    <row r="42" spans="1:20" s="25" customFormat="1" ht="67.5" customHeight="1">
      <c r="A42" s="247" t="s">
        <v>47</v>
      </c>
      <c r="B42" s="189"/>
      <c r="C42" s="189"/>
      <c r="D42" s="18">
        <f>SUM(D43)</f>
        <v>0</v>
      </c>
      <c r="E42" s="18">
        <f t="shared" ref="E42:T42" si="4">SUM(E43)</f>
        <v>2</v>
      </c>
      <c r="F42" s="18">
        <f t="shared" si="4"/>
        <v>0</v>
      </c>
      <c r="G42" s="18">
        <f t="shared" si="4"/>
        <v>0</v>
      </c>
      <c r="H42" s="18">
        <f t="shared" si="4"/>
        <v>0</v>
      </c>
      <c r="I42" s="18">
        <f t="shared" si="4"/>
        <v>0</v>
      </c>
      <c r="J42" s="18">
        <f t="shared" si="4"/>
        <v>0</v>
      </c>
      <c r="K42" s="18">
        <f t="shared" si="4"/>
        <v>0</v>
      </c>
      <c r="L42" s="18">
        <f t="shared" si="4"/>
        <v>0</v>
      </c>
      <c r="M42" s="18">
        <f t="shared" si="4"/>
        <v>0</v>
      </c>
      <c r="N42" s="18">
        <f t="shared" si="4"/>
        <v>2</v>
      </c>
      <c r="O42" s="18">
        <f t="shared" si="4"/>
        <v>0</v>
      </c>
      <c r="P42" s="18">
        <f t="shared" si="4"/>
        <v>0</v>
      </c>
      <c r="Q42" s="18">
        <f t="shared" si="4"/>
        <v>0</v>
      </c>
      <c r="R42" s="18">
        <f t="shared" si="4"/>
        <v>0</v>
      </c>
      <c r="S42" s="18">
        <f t="shared" si="4"/>
        <v>0</v>
      </c>
      <c r="T42" s="18">
        <f t="shared" si="4"/>
        <v>0</v>
      </c>
    </row>
    <row r="43" spans="1:20" s="25" customFormat="1" ht="74.25" customHeight="1">
      <c r="A43" s="3">
        <v>1</v>
      </c>
      <c r="B43" s="249" t="s">
        <v>48</v>
      </c>
      <c r="C43" s="249"/>
      <c r="D43" s="18"/>
      <c r="E43" s="18">
        <v>2</v>
      </c>
      <c r="F43" s="18"/>
      <c r="G43" s="18"/>
      <c r="H43" s="18"/>
      <c r="I43" s="18"/>
      <c r="J43" s="18"/>
      <c r="K43" s="18"/>
      <c r="L43" s="18"/>
      <c r="M43" s="18"/>
      <c r="N43" s="18">
        <v>2</v>
      </c>
      <c r="O43" s="18"/>
      <c r="P43" s="18"/>
      <c r="Q43" s="18"/>
      <c r="R43" s="18"/>
      <c r="S43" s="18"/>
      <c r="T43" s="18"/>
    </row>
    <row r="44" spans="1:20" s="25" customFormat="1" ht="67.5" customHeight="1">
      <c r="A44" s="247" t="s">
        <v>49</v>
      </c>
      <c r="B44" s="248"/>
      <c r="C44" s="248"/>
      <c r="D44" s="18">
        <f>SUM(D45:D53)</f>
        <v>0</v>
      </c>
      <c r="E44" s="18">
        <f t="shared" ref="E44:T44" si="5">SUM(E45:E53)</f>
        <v>0</v>
      </c>
      <c r="F44" s="18">
        <f t="shared" si="5"/>
        <v>0</v>
      </c>
      <c r="G44" s="18">
        <f t="shared" si="5"/>
        <v>0</v>
      </c>
      <c r="H44" s="18">
        <f t="shared" si="5"/>
        <v>0</v>
      </c>
      <c r="I44" s="18">
        <f t="shared" si="5"/>
        <v>0</v>
      </c>
      <c r="J44" s="18">
        <f t="shared" si="5"/>
        <v>0</v>
      </c>
      <c r="K44" s="18">
        <f t="shared" si="5"/>
        <v>0</v>
      </c>
      <c r="L44" s="18">
        <f t="shared" si="5"/>
        <v>0</v>
      </c>
      <c r="M44" s="18">
        <f t="shared" si="5"/>
        <v>0</v>
      </c>
      <c r="N44" s="18">
        <f t="shared" si="5"/>
        <v>0</v>
      </c>
      <c r="O44" s="18">
        <f t="shared" si="5"/>
        <v>0</v>
      </c>
      <c r="P44" s="18">
        <f t="shared" si="5"/>
        <v>0</v>
      </c>
      <c r="Q44" s="18">
        <f t="shared" si="5"/>
        <v>0</v>
      </c>
      <c r="R44" s="18">
        <f t="shared" si="5"/>
        <v>0</v>
      </c>
      <c r="S44" s="18">
        <f t="shared" si="5"/>
        <v>0</v>
      </c>
      <c r="T44" s="18">
        <f t="shared" si="5"/>
        <v>0</v>
      </c>
    </row>
    <row r="45" spans="1:20" s="25" customFormat="1" ht="40.5" customHeight="1">
      <c r="A45" s="3">
        <v>1</v>
      </c>
      <c r="B45" s="245" t="s">
        <v>50</v>
      </c>
      <c r="C45" s="246"/>
      <c r="D45" s="18"/>
      <c r="E45" s="18"/>
      <c r="F45" s="18"/>
      <c r="G45" s="18"/>
      <c r="H45" s="18"/>
      <c r="I45" s="18"/>
      <c r="J45" s="18"/>
      <c r="K45" s="18"/>
      <c r="L45" s="18"/>
      <c r="M45" s="18"/>
      <c r="N45" s="18"/>
      <c r="O45" s="18"/>
      <c r="P45" s="18"/>
      <c r="Q45" s="18"/>
      <c r="R45" s="18"/>
      <c r="S45" s="18"/>
      <c r="T45" s="18"/>
    </row>
    <row r="46" spans="1:20" s="25" customFormat="1" ht="54" customHeight="1">
      <c r="A46" s="3">
        <v>2</v>
      </c>
      <c r="B46" s="245" t="s">
        <v>51</v>
      </c>
      <c r="C46" s="246"/>
      <c r="D46" s="18"/>
      <c r="E46" s="18"/>
      <c r="F46" s="18"/>
      <c r="G46" s="18"/>
      <c r="H46" s="18"/>
      <c r="I46" s="18"/>
      <c r="J46" s="18"/>
      <c r="K46" s="18"/>
      <c r="L46" s="18"/>
      <c r="M46" s="18"/>
      <c r="N46" s="18"/>
      <c r="O46" s="18"/>
      <c r="P46" s="18"/>
      <c r="Q46" s="18"/>
      <c r="R46" s="18"/>
      <c r="S46" s="18"/>
      <c r="T46" s="18"/>
    </row>
    <row r="47" spans="1:20" s="25" customFormat="1" ht="42.75" customHeight="1">
      <c r="A47" s="3">
        <v>3</v>
      </c>
      <c r="B47" s="245" t="s">
        <v>52</v>
      </c>
      <c r="C47" s="246"/>
      <c r="D47" s="18"/>
      <c r="E47" s="18"/>
      <c r="F47" s="18"/>
      <c r="G47" s="18"/>
      <c r="H47" s="18"/>
      <c r="I47" s="18"/>
      <c r="J47" s="18"/>
      <c r="K47" s="18"/>
      <c r="L47" s="18"/>
      <c r="M47" s="18"/>
      <c r="N47" s="18"/>
      <c r="O47" s="18"/>
      <c r="P47" s="18"/>
      <c r="Q47" s="18"/>
      <c r="R47" s="18"/>
      <c r="S47" s="18"/>
      <c r="T47" s="18"/>
    </row>
    <row r="48" spans="1:20" s="25" customFormat="1" ht="41.25" customHeight="1">
      <c r="A48" s="3">
        <v>4</v>
      </c>
      <c r="B48" s="245" t="s">
        <v>53</v>
      </c>
      <c r="C48" s="246"/>
      <c r="D48" s="18"/>
      <c r="E48" s="18"/>
      <c r="F48" s="18"/>
      <c r="G48" s="18"/>
      <c r="H48" s="18"/>
      <c r="I48" s="18"/>
      <c r="J48" s="18"/>
      <c r="K48" s="18"/>
      <c r="L48" s="18"/>
      <c r="M48" s="18"/>
      <c r="N48" s="18"/>
      <c r="O48" s="18"/>
      <c r="P48" s="18"/>
      <c r="Q48" s="18"/>
      <c r="R48" s="18"/>
      <c r="S48" s="18"/>
      <c r="T48" s="18"/>
    </row>
    <row r="49" spans="1:20" s="25" customFormat="1" ht="41.25" customHeight="1">
      <c r="A49" s="3">
        <v>5</v>
      </c>
      <c r="B49" s="245" t="s">
        <v>54</v>
      </c>
      <c r="C49" s="246"/>
      <c r="D49" s="18"/>
      <c r="E49" s="18"/>
      <c r="F49" s="18"/>
      <c r="G49" s="18"/>
      <c r="H49" s="18"/>
      <c r="I49" s="18"/>
      <c r="J49" s="18"/>
      <c r="K49" s="18"/>
      <c r="L49" s="18"/>
      <c r="M49" s="18"/>
      <c r="N49" s="18"/>
      <c r="O49" s="18"/>
      <c r="P49" s="18"/>
      <c r="Q49" s="18"/>
      <c r="R49" s="18"/>
      <c r="S49" s="18"/>
      <c r="T49" s="18"/>
    </row>
    <row r="50" spans="1:20" s="25" customFormat="1" ht="43.5" customHeight="1">
      <c r="A50" s="3">
        <v>6</v>
      </c>
      <c r="B50" s="245" t="s">
        <v>65</v>
      </c>
      <c r="C50" s="246"/>
      <c r="D50" s="18"/>
      <c r="E50" s="18"/>
      <c r="F50" s="18"/>
      <c r="G50" s="18"/>
      <c r="H50" s="18"/>
      <c r="I50" s="18"/>
      <c r="J50" s="18"/>
      <c r="K50" s="18"/>
      <c r="L50" s="18"/>
      <c r="M50" s="18"/>
      <c r="N50" s="18"/>
      <c r="O50" s="18"/>
      <c r="P50" s="18"/>
      <c r="Q50" s="18"/>
      <c r="R50" s="18"/>
      <c r="S50" s="18"/>
      <c r="T50" s="18"/>
    </row>
    <row r="51" spans="1:20" s="25" customFormat="1" ht="39.75" customHeight="1">
      <c r="A51" s="3">
        <v>7</v>
      </c>
      <c r="B51" s="245" t="s">
        <v>55</v>
      </c>
      <c r="C51" s="246"/>
      <c r="D51" s="18"/>
      <c r="E51" s="18"/>
      <c r="F51" s="18"/>
      <c r="G51" s="18"/>
      <c r="H51" s="18"/>
      <c r="I51" s="18"/>
      <c r="J51" s="18"/>
      <c r="K51" s="18"/>
      <c r="L51" s="18"/>
      <c r="M51" s="18"/>
      <c r="N51" s="18"/>
      <c r="O51" s="18"/>
      <c r="P51" s="18"/>
      <c r="Q51" s="18"/>
      <c r="R51" s="18"/>
      <c r="S51" s="18"/>
      <c r="T51" s="18"/>
    </row>
    <row r="52" spans="1:20" s="25" customFormat="1" ht="27.75" customHeight="1">
      <c r="A52" s="3">
        <v>8</v>
      </c>
      <c r="B52" s="245" t="s">
        <v>56</v>
      </c>
      <c r="C52" s="246"/>
      <c r="D52" s="18"/>
      <c r="E52" s="18"/>
      <c r="F52" s="18"/>
      <c r="G52" s="18"/>
      <c r="H52" s="18"/>
      <c r="I52" s="18"/>
      <c r="J52" s="18"/>
      <c r="K52" s="18"/>
      <c r="L52" s="18"/>
      <c r="M52" s="18"/>
      <c r="N52" s="18"/>
      <c r="O52" s="18"/>
      <c r="P52" s="18"/>
      <c r="Q52" s="18"/>
      <c r="R52" s="18"/>
      <c r="S52" s="18"/>
      <c r="T52" s="18"/>
    </row>
    <row r="53" spans="1:20" s="25" customFormat="1" ht="27.75" customHeight="1">
      <c r="A53" s="3">
        <v>9</v>
      </c>
      <c r="B53" s="245" t="s">
        <v>57</v>
      </c>
      <c r="C53" s="246"/>
      <c r="D53" s="18"/>
      <c r="E53" s="18"/>
      <c r="F53" s="18"/>
      <c r="G53" s="18"/>
      <c r="H53" s="18"/>
      <c r="I53" s="18"/>
      <c r="J53" s="18"/>
      <c r="K53" s="18"/>
      <c r="L53" s="18"/>
      <c r="M53" s="18"/>
      <c r="N53" s="18"/>
      <c r="O53" s="18"/>
      <c r="P53" s="18"/>
      <c r="Q53" s="18"/>
      <c r="R53" s="18"/>
      <c r="S53" s="18"/>
      <c r="T53" s="18"/>
    </row>
    <row r="54" spans="1:20" s="25" customFormat="1" ht="27.75" customHeight="1">
      <c r="A54" s="242" t="s">
        <v>64</v>
      </c>
      <c r="B54" s="243"/>
      <c r="C54" s="244"/>
      <c r="D54" s="24">
        <f t="shared" ref="D54:T54" si="6">SUM(D6+D12+D21+D29+D42+D44)</f>
        <v>0</v>
      </c>
      <c r="E54" s="24">
        <f t="shared" si="6"/>
        <v>2</v>
      </c>
      <c r="F54" s="24">
        <f>SUM(F6+F12+F21+F29+F42+F44)</f>
        <v>0</v>
      </c>
      <c r="G54" s="24">
        <f t="shared" si="6"/>
        <v>0</v>
      </c>
      <c r="H54" s="24">
        <f t="shared" si="6"/>
        <v>0</v>
      </c>
      <c r="I54" s="24">
        <f t="shared" si="6"/>
        <v>0</v>
      </c>
      <c r="J54" s="24">
        <f t="shared" si="6"/>
        <v>0</v>
      </c>
      <c r="K54" s="24">
        <f t="shared" si="6"/>
        <v>0</v>
      </c>
      <c r="L54" s="24">
        <f t="shared" si="6"/>
        <v>0</v>
      </c>
      <c r="M54" s="24">
        <f t="shared" si="6"/>
        <v>0</v>
      </c>
      <c r="N54" s="24">
        <f t="shared" si="6"/>
        <v>2</v>
      </c>
      <c r="O54" s="24">
        <f t="shared" si="6"/>
        <v>0</v>
      </c>
      <c r="P54" s="24">
        <f t="shared" si="6"/>
        <v>0</v>
      </c>
      <c r="Q54" s="24">
        <f t="shared" si="6"/>
        <v>0</v>
      </c>
      <c r="R54" s="24">
        <f t="shared" si="6"/>
        <v>0</v>
      </c>
      <c r="S54" s="24">
        <f t="shared" si="6"/>
        <v>0</v>
      </c>
      <c r="T54" s="24">
        <f t="shared" si="6"/>
        <v>0</v>
      </c>
    </row>
    <row r="56" spans="1:20" ht="50.25" customHeight="1">
      <c r="C56" s="263"/>
      <c r="D56" s="264"/>
      <c r="E56" s="264"/>
      <c r="F56" s="264"/>
    </row>
    <row r="57" spans="1:20" ht="21">
      <c r="C57" s="38"/>
    </row>
    <row r="58" spans="1:20">
      <c r="N58" s="17" t="s">
        <v>83</v>
      </c>
    </row>
  </sheetData>
  <sheetProtection sheet="1"/>
  <mergeCells count="64">
    <mergeCell ref="T3:T4"/>
    <mergeCell ref="A6:C6"/>
    <mergeCell ref="C56:F56"/>
    <mergeCell ref="A1:B1"/>
    <mergeCell ref="D1:P1"/>
    <mergeCell ref="Q1:T1"/>
    <mergeCell ref="A2:T2"/>
    <mergeCell ref="A3:C4"/>
    <mergeCell ref="D3:D4"/>
    <mergeCell ref="E3:E4"/>
    <mergeCell ref="F3:F4"/>
    <mergeCell ref="G3:M3"/>
    <mergeCell ref="A12:C12"/>
    <mergeCell ref="N3:N4"/>
    <mergeCell ref="O3:P3"/>
    <mergeCell ref="Q3:Q4"/>
    <mergeCell ref="R3:S3"/>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A21:C21"/>
    <mergeCell ref="B22:C22"/>
    <mergeCell ref="B23:C23"/>
    <mergeCell ref="B36:C36"/>
    <mergeCell ref="B25:C25"/>
    <mergeCell ref="B26:C26"/>
    <mergeCell ref="B27:C27"/>
    <mergeCell ref="B28:C28"/>
    <mergeCell ref="A29:C29"/>
    <mergeCell ref="B30:C30"/>
    <mergeCell ref="B31:C31"/>
    <mergeCell ref="B32:C32"/>
    <mergeCell ref="B33:C33"/>
    <mergeCell ref="B34:C34"/>
    <mergeCell ref="B35:C35"/>
    <mergeCell ref="B37:C37"/>
    <mergeCell ref="B49:C49"/>
    <mergeCell ref="B38:C38"/>
    <mergeCell ref="B39:C39"/>
    <mergeCell ref="B40:C40"/>
    <mergeCell ref="B41:C41"/>
    <mergeCell ref="A42:C42"/>
    <mergeCell ref="B43:C43"/>
    <mergeCell ref="A44:C44"/>
    <mergeCell ref="B45:C45"/>
    <mergeCell ref="B46:C46"/>
    <mergeCell ref="B47:C47"/>
    <mergeCell ref="B48:C48"/>
    <mergeCell ref="B50:C50"/>
    <mergeCell ref="B51:C51"/>
    <mergeCell ref="B52:C52"/>
    <mergeCell ref="B53:C53"/>
    <mergeCell ref="A54:C54"/>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7"/>
  <sheetViews>
    <sheetView zoomScale="80" zoomScaleNormal="80" workbookViewId="0">
      <selection activeCell="F55" sqref="F55"/>
    </sheetView>
  </sheetViews>
  <sheetFormatPr defaultRowHeight="12.75"/>
  <cols>
    <col min="1" max="2" width="9.140625" style="33"/>
    <col min="3" max="3" width="28.28515625" style="33" customWidth="1"/>
    <col min="4" max="4" width="12" style="33" customWidth="1"/>
    <col min="5" max="6" width="8.42578125" style="33" customWidth="1"/>
    <col min="7" max="7" width="11.28515625" style="33" customWidth="1"/>
    <col min="8" max="8" width="6.42578125" style="33" customWidth="1"/>
    <col min="9" max="9" width="7.28515625" style="33" customWidth="1"/>
    <col min="10" max="11" width="6.7109375" style="33" customWidth="1"/>
    <col min="12" max="12" width="6.140625" style="33" customWidth="1"/>
    <col min="13" max="14" width="6.42578125" style="33" customWidth="1"/>
    <col min="15" max="15" width="8" style="33" customWidth="1"/>
    <col min="16" max="17" width="14.140625" style="33" customWidth="1"/>
    <col min="18" max="18" width="9.140625" style="33"/>
    <col min="19" max="20" width="13.28515625" style="33" customWidth="1"/>
    <col min="21" max="16384" width="9.140625" style="31"/>
  </cols>
  <sheetData>
    <row r="1" spans="1:20" ht="84.75" customHeight="1">
      <c r="A1" s="213"/>
      <c r="B1" s="214"/>
      <c r="C1" s="20" t="s">
        <v>136</v>
      </c>
      <c r="D1" s="215"/>
      <c r="E1" s="214"/>
      <c r="F1" s="214"/>
      <c r="G1" s="214"/>
      <c r="H1" s="214"/>
      <c r="I1" s="214"/>
      <c r="J1" s="214"/>
      <c r="K1" s="214"/>
      <c r="L1" s="214"/>
      <c r="M1" s="214"/>
      <c r="N1" s="214"/>
      <c r="O1" s="214"/>
      <c r="P1" s="214"/>
      <c r="Q1" s="213" t="s">
        <v>62</v>
      </c>
      <c r="R1" s="214"/>
      <c r="S1" s="214"/>
      <c r="T1" s="214"/>
    </row>
    <row r="2" spans="1:20" ht="117" customHeight="1">
      <c r="A2" s="216" t="s">
        <v>108</v>
      </c>
      <c r="B2" s="197"/>
      <c r="C2" s="197"/>
      <c r="D2" s="197"/>
      <c r="E2" s="197"/>
      <c r="F2" s="197"/>
      <c r="G2" s="197"/>
      <c r="H2" s="197"/>
      <c r="I2" s="197"/>
      <c r="J2" s="197"/>
      <c r="K2" s="197"/>
      <c r="L2" s="197"/>
      <c r="M2" s="197"/>
      <c r="N2" s="197"/>
      <c r="O2" s="197"/>
      <c r="P2" s="197"/>
      <c r="Q2" s="197"/>
      <c r="R2" s="197"/>
      <c r="S2" s="217"/>
      <c r="T2" s="218"/>
    </row>
    <row r="3" spans="1:20" ht="15" customHeight="1">
      <c r="A3" s="282" t="s">
        <v>75</v>
      </c>
      <c r="B3" s="283"/>
      <c r="C3" s="283"/>
      <c r="D3" s="254" t="s">
        <v>0</v>
      </c>
      <c r="E3" s="254" t="s">
        <v>1</v>
      </c>
      <c r="F3" s="254" t="s">
        <v>61</v>
      </c>
      <c r="G3" s="255" t="s">
        <v>2</v>
      </c>
      <c r="H3" s="255"/>
      <c r="I3" s="255"/>
      <c r="J3" s="255"/>
      <c r="K3" s="255"/>
      <c r="L3" s="255"/>
      <c r="M3" s="255"/>
      <c r="N3" s="256" t="s">
        <v>11</v>
      </c>
      <c r="O3" s="257" t="s">
        <v>12</v>
      </c>
      <c r="P3" s="288"/>
      <c r="Q3" s="289" t="s">
        <v>8</v>
      </c>
      <c r="R3" s="257" t="s">
        <v>13</v>
      </c>
      <c r="S3" s="288"/>
      <c r="T3" s="239" t="s">
        <v>14</v>
      </c>
    </row>
    <row r="4" spans="1:20" ht="162.75" customHeight="1">
      <c r="A4" s="284"/>
      <c r="B4" s="285"/>
      <c r="C4" s="285"/>
      <c r="D4" s="254"/>
      <c r="E4" s="254"/>
      <c r="F4" s="286"/>
      <c r="G4" s="7" t="s">
        <v>3</v>
      </c>
      <c r="H4" s="8" t="s">
        <v>4</v>
      </c>
      <c r="I4" s="8" t="s">
        <v>5</v>
      </c>
      <c r="J4" s="8" t="s">
        <v>6</v>
      </c>
      <c r="K4" s="8" t="s">
        <v>60</v>
      </c>
      <c r="L4" s="8" t="s">
        <v>7</v>
      </c>
      <c r="M4" s="8" t="s">
        <v>8</v>
      </c>
      <c r="N4" s="287"/>
      <c r="O4" s="39" t="s">
        <v>9</v>
      </c>
      <c r="P4" s="39" t="s">
        <v>10</v>
      </c>
      <c r="Q4" s="290"/>
      <c r="R4" s="39" t="s">
        <v>9</v>
      </c>
      <c r="S4" s="39" t="s">
        <v>10</v>
      </c>
      <c r="T4" s="240"/>
    </row>
    <row r="5" spans="1:20" ht="14.25">
      <c r="A5" s="1"/>
      <c r="B5" s="2"/>
      <c r="C5" s="2"/>
      <c r="D5" s="42">
        <v>1</v>
      </c>
      <c r="E5" s="42">
        <v>2</v>
      </c>
      <c r="F5" s="42">
        <v>3</v>
      </c>
      <c r="G5" s="42">
        <v>4</v>
      </c>
      <c r="H5" s="42">
        <v>5</v>
      </c>
      <c r="I5" s="42">
        <v>6</v>
      </c>
      <c r="J5" s="42">
        <v>7</v>
      </c>
      <c r="K5" s="42">
        <v>8</v>
      </c>
      <c r="L5" s="42">
        <v>9</v>
      </c>
      <c r="M5" s="42">
        <v>10</v>
      </c>
      <c r="N5" s="42">
        <v>11</v>
      </c>
      <c r="O5" s="42">
        <v>12</v>
      </c>
      <c r="P5" s="42">
        <v>13</v>
      </c>
      <c r="Q5" s="42">
        <v>14</v>
      </c>
      <c r="R5" s="42">
        <v>15</v>
      </c>
      <c r="S5" s="42">
        <v>16</v>
      </c>
      <c r="T5" s="42">
        <v>17</v>
      </c>
    </row>
    <row r="6" spans="1:20" ht="66.75" customHeight="1">
      <c r="A6" s="291" t="s">
        <v>15</v>
      </c>
      <c r="B6" s="292"/>
      <c r="C6" s="293"/>
      <c r="D6" s="32">
        <f>SUM(D7:D11)</f>
        <v>0</v>
      </c>
      <c r="E6" s="32">
        <f t="shared" ref="E6:T6" si="0">SUM(E7:E11)</f>
        <v>54</v>
      </c>
      <c r="F6" s="32">
        <f t="shared" si="0"/>
        <v>0</v>
      </c>
      <c r="G6" s="32">
        <f t="shared" si="0"/>
        <v>5</v>
      </c>
      <c r="H6" s="32">
        <f t="shared" si="0"/>
        <v>33</v>
      </c>
      <c r="I6" s="32">
        <f t="shared" si="0"/>
        <v>16</v>
      </c>
      <c r="J6" s="32">
        <f t="shared" si="0"/>
        <v>0</v>
      </c>
      <c r="K6" s="32">
        <f t="shared" si="0"/>
        <v>0</v>
      </c>
      <c r="L6" s="32">
        <f t="shared" si="0"/>
        <v>0</v>
      </c>
      <c r="M6" s="32">
        <f t="shared" si="0"/>
        <v>54</v>
      </c>
      <c r="N6" s="32">
        <f t="shared" si="0"/>
        <v>0</v>
      </c>
      <c r="O6" s="32">
        <f t="shared" si="0"/>
        <v>0</v>
      </c>
      <c r="P6" s="32">
        <f t="shared" si="0"/>
        <v>17</v>
      </c>
      <c r="Q6" s="32">
        <f t="shared" si="0"/>
        <v>17</v>
      </c>
      <c r="R6" s="32">
        <f t="shared" si="0"/>
        <v>0</v>
      </c>
      <c r="S6" s="32">
        <f t="shared" si="0"/>
        <v>1</v>
      </c>
      <c r="T6" s="32">
        <f t="shared" si="0"/>
        <v>2</v>
      </c>
    </row>
    <row r="7" spans="1:20" ht="52.5" customHeight="1">
      <c r="A7" s="26">
        <v>1</v>
      </c>
      <c r="B7" s="294" t="s">
        <v>16</v>
      </c>
      <c r="C7" s="295"/>
      <c r="D7" s="27"/>
      <c r="E7" s="27">
        <v>30</v>
      </c>
      <c r="F7" s="27"/>
      <c r="G7" s="27">
        <v>3</v>
      </c>
      <c r="H7" s="27">
        <v>18</v>
      </c>
      <c r="I7" s="27">
        <v>9</v>
      </c>
      <c r="J7" s="27"/>
      <c r="K7" s="27"/>
      <c r="L7" s="27"/>
      <c r="M7" s="27">
        <v>30</v>
      </c>
      <c r="N7" s="27"/>
      <c r="O7" s="27"/>
      <c r="P7" s="27">
        <v>8</v>
      </c>
      <c r="Q7" s="27">
        <v>8</v>
      </c>
      <c r="R7" s="27"/>
      <c r="S7" s="27">
        <v>1</v>
      </c>
      <c r="T7" s="27"/>
    </row>
    <row r="8" spans="1:20" ht="52.5" customHeight="1">
      <c r="A8" s="26">
        <v>2</v>
      </c>
      <c r="B8" s="294" t="s">
        <v>63</v>
      </c>
      <c r="C8" s="295"/>
      <c r="D8" s="27"/>
      <c r="E8" s="27">
        <v>22</v>
      </c>
      <c r="F8" s="27"/>
      <c r="G8" s="27">
        <v>2</v>
      </c>
      <c r="H8" s="27">
        <v>14</v>
      </c>
      <c r="I8" s="27">
        <v>6</v>
      </c>
      <c r="J8" s="27"/>
      <c r="K8" s="27"/>
      <c r="L8" s="27"/>
      <c r="M8" s="27">
        <v>22</v>
      </c>
      <c r="N8" s="27"/>
      <c r="O8" s="27"/>
      <c r="P8" s="27">
        <v>8</v>
      </c>
      <c r="Q8" s="27">
        <v>8</v>
      </c>
      <c r="R8" s="27"/>
      <c r="S8" s="27"/>
      <c r="T8" s="27">
        <v>2</v>
      </c>
    </row>
    <row r="9" spans="1:20" ht="52.5" customHeight="1">
      <c r="A9" s="26">
        <v>3</v>
      </c>
      <c r="B9" s="294" t="s">
        <v>17</v>
      </c>
      <c r="C9" s="295"/>
      <c r="D9" s="27"/>
      <c r="E9" s="27">
        <v>2</v>
      </c>
      <c r="F9" s="27"/>
      <c r="G9" s="27"/>
      <c r="H9" s="27">
        <v>1</v>
      </c>
      <c r="I9" s="27">
        <v>1</v>
      </c>
      <c r="J9" s="27"/>
      <c r="K9" s="27"/>
      <c r="L9" s="27"/>
      <c r="M9" s="27">
        <v>2</v>
      </c>
      <c r="N9" s="27"/>
      <c r="O9" s="27"/>
      <c r="P9" s="27">
        <v>1</v>
      </c>
      <c r="Q9" s="27">
        <v>1</v>
      </c>
      <c r="R9" s="27"/>
      <c r="S9" s="27"/>
      <c r="T9" s="27"/>
    </row>
    <row r="10" spans="1:20" ht="52.5" customHeight="1">
      <c r="A10" s="28">
        <v>4</v>
      </c>
      <c r="B10" s="294" t="s">
        <v>59</v>
      </c>
      <c r="C10" s="296"/>
      <c r="D10" s="27"/>
      <c r="E10" s="27"/>
      <c r="F10" s="27"/>
      <c r="G10" s="27"/>
      <c r="H10" s="27"/>
      <c r="I10" s="27"/>
      <c r="J10" s="27"/>
      <c r="K10" s="27"/>
      <c r="L10" s="27"/>
      <c r="M10" s="27"/>
      <c r="N10" s="27"/>
      <c r="O10" s="27"/>
      <c r="P10" s="27"/>
      <c r="Q10" s="27"/>
      <c r="R10" s="27"/>
      <c r="S10" s="27"/>
      <c r="T10" s="27"/>
    </row>
    <row r="11" spans="1:20" ht="52.5" customHeight="1">
      <c r="A11" s="28">
        <v>5</v>
      </c>
      <c r="B11" s="297" t="s">
        <v>58</v>
      </c>
      <c r="C11" s="298"/>
      <c r="D11" s="27"/>
      <c r="E11" s="27"/>
      <c r="F11" s="27"/>
      <c r="G11" s="27"/>
      <c r="H11" s="27"/>
      <c r="I11" s="27"/>
      <c r="J11" s="27"/>
      <c r="K11" s="27"/>
      <c r="L11" s="27"/>
      <c r="M11" s="27"/>
      <c r="N11" s="27"/>
      <c r="O11" s="27"/>
      <c r="P11" s="27"/>
      <c r="Q11" s="27"/>
      <c r="R11" s="27"/>
      <c r="S11" s="27"/>
      <c r="T11" s="27"/>
    </row>
    <row r="12" spans="1:20" ht="62.25" customHeight="1">
      <c r="A12" s="291" t="s">
        <v>18</v>
      </c>
      <c r="B12" s="299"/>
      <c r="C12" s="299"/>
      <c r="D12" s="32">
        <f>SUM(D13:D20)</f>
        <v>0</v>
      </c>
      <c r="E12" s="32">
        <f t="shared" ref="E12:T12" si="1">SUM(E13:E20)</f>
        <v>0</v>
      </c>
      <c r="F12" s="32">
        <f t="shared" si="1"/>
        <v>0</v>
      </c>
      <c r="G12" s="32">
        <f t="shared" si="1"/>
        <v>0</v>
      </c>
      <c r="H12" s="32">
        <f t="shared" si="1"/>
        <v>0</v>
      </c>
      <c r="I12" s="32">
        <f t="shared" si="1"/>
        <v>0</v>
      </c>
      <c r="J12" s="32">
        <f t="shared" si="1"/>
        <v>0</v>
      </c>
      <c r="K12" s="32">
        <f t="shared" si="1"/>
        <v>0</v>
      </c>
      <c r="L12" s="32">
        <f t="shared" si="1"/>
        <v>0</v>
      </c>
      <c r="M12" s="32">
        <f t="shared" si="1"/>
        <v>0</v>
      </c>
      <c r="N12" s="32">
        <f t="shared" si="1"/>
        <v>0</v>
      </c>
      <c r="O12" s="32">
        <f t="shared" si="1"/>
        <v>0</v>
      </c>
      <c r="P12" s="32">
        <f t="shared" si="1"/>
        <v>0</v>
      </c>
      <c r="Q12" s="32">
        <f t="shared" si="1"/>
        <v>0</v>
      </c>
      <c r="R12" s="32">
        <f t="shared" si="1"/>
        <v>0</v>
      </c>
      <c r="S12" s="32">
        <f t="shared" si="1"/>
        <v>0</v>
      </c>
      <c r="T12" s="32">
        <f t="shared" si="1"/>
        <v>0</v>
      </c>
    </row>
    <row r="13" spans="1:20" ht="39" customHeight="1">
      <c r="A13" s="26">
        <v>1</v>
      </c>
      <c r="B13" s="300" t="s">
        <v>19</v>
      </c>
      <c r="C13" s="301"/>
      <c r="D13" s="27">
        <v>0</v>
      </c>
      <c r="E13" s="27"/>
      <c r="F13" s="27"/>
      <c r="G13" s="27"/>
      <c r="H13" s="27"/>
      <c r="I13" s="27"/>
      <c r="J13" s="27"/>
      <c r="K13" s="27"/>
      <c r="L13" s="27"/>
      <c r="M13" s="27"/>
      <c r="N13" s="27"/>
      <c r="O13" s="27"/>
      <c r="P13" s="27"/>
      <c r="Q13" s="27"/>
      <c r="R13" s="27"/>
      <c r="S13" s="27"/>
      <c r="T13" s="27">
        <v>0</v>
      </c>
    </row>
    <row r="14" spans="1:20" ht="39" customHeight="1">
      <c r="A14" s="26">
        <v>2</v>
      </c>
      <c r="B14" s="300" t="s">
        <v>20</v>
      </c>
      <c r="C14" s="301"/>
      <c r="D14" s="27">
        <v>0</v>
      </c>
      <c r="E14" s="27"/>
      <c r="F14" s="27"/>
      <c r="G14" s="27"/>
      <c r="H14" s="27"/>
      <c r="I14" s="27"/>
      <c r="J14" s="27"/>
      <c r="K14" s="27"/>
      <c r="L14" s="27"/>
      <c r="M14" s="27"/>
      <c r="N14" s="27"/>
      <c r="O14" s="27"/>
      <c r="P14" s="27"/>
      <c r="Q14" s="27"/>
      <c r="R14" s="27"/>
      <c r="S14" s="27"/>
      <c r="T14" s="27">
        <v>0</v>
      </c>
    </row>
    <row r="15" spans="1:20" ht="39" customHeight="1">
      <c r="A15" s="29">
        <v>3</v>
      </c>
      <c r="B15" s="300" t="s">
        <v>21</v>
      </c>
      <c r="C15" s="301"/>
      <c r="D15" s="27">
        <v>0</v>
      </c>
      <c r="E15" s="27"/>
      <c r="F15" s="27"/>
      <c r="G15" s="27"/>
      <c r="H15" s="27"/>
      <c r="I15" s="27"/>
      <c r="J15" s="27"/>
      <c r="K15" s="27"/>
      <c r="L15" s="27"/>
      <c r="M15" s="27"/>
      <c r="N15" s="27"/>
      <c r="O15" s="27"/>
      <c r="P15" s="27"/>
      <c r="Q15" s="27"/>
      <c r="R15" s="27"/>
      <c r="S15" s="27"/>
      <c r="T15" s="27">
        <v>0</v>
      </c>
    </row>
    <row r="16" spans="1:20" ht="39" customHeight="1">
      <c r="A16" s="26">
        <v>4</v>
      </c>
      <c r="B16" s="300" t="s">
        <v>22</v>
      </c>
      <c r="C16" s="301"/>
      <c r="D16" s="27">
        <v>0</v>
      </c>
      <c r="E16" s="27">
        <v>0</v>
      </c>
      <c r="F16" s="27">
        <v>0</v>
      </c>
      <c r="G16" s="27">
        <v>0</v>
      </c>
      <c r="H16" s="27">
        <v>0</v>
      </c>
      <c r="I16" s="27">
        <v>0</v>
      </c>
      <c r="J16" s="27">
        <v>0</v>
      </c>
      <c r="K16" s="27">
        <v>0</v>
      </c>
      <c r="L16" s="27">
        <v>0</v>
      </c>
      <c r="M16" s="27">
        <v>0</v>
      </c>
      <c r="N16" s="27">
        <v>0</v>
      </c>
      <c r="O16" s="27">
        <v>0</v>
      </c>
      <c r="P16" s="27">
        <v>0</v>
      </c>
      <c r="Q16" s="27">
        <v>0</v>
      </c>
      <c r="R16" s="27">
        <v>0</v>
      </c>
      <c r="S16" s="27">
        <v>0</v>
      </c>
      <c r="T16" s="27">
        <v>0</v>
      </c>
    </row>
    <row r="17" spans="1:20" ht="39" customHeight="1">
      <c r="A17" s="26">
        <v>5</v>
      </c>
      <c r="B17" s="300" t="s">
        <v>23</v>
      </c>
      <c r="C17" s="301"/>
      <c r="D17" s="27">
        <v>0</v>
      </c>
      <c r="E17" s="27">
        <v>0</v>
      </c>
      <c r="F17" s="27">
        <v>0</v>
      </c>
      <c r="G17" s="27">
        <v>0</v>
      </c>
      <c r="H17" s="27">
        <v>0</v>
      </c>
      <c r="I17" s="27">
        <v>0</v>
      </c>
      <c r="J17" s="27">
        <v>0</v>
      </c>
      <c r="K17" s="27">
        <v>0</v>
      </c>
      <c r="L17" s="27">
        <v>0</v>
      </c>
      <c r="M17" s="27">
        <v>0</v>
      </c>
      <c r="N17" s="27">
        <v>0</v>
      </c>
      <c r="O17" s="27">
        <v>0</v>
      </c>
      <c r="P17" s="27">
        <v>0</v>
      </c>
      <c r="Q17" s="27">
        <v>0</v>
      </c>
      <c r="R17" s="27">
        <v>0</v>
      </c>
      <c r="S17" s="27">
        <v>0</v>
      </c>
      <c r="T17" s="27">
        <v>0</v>
      </c>
    </row>
    <row r="18" spans="1:20" ht="39" customHeight="1">
      <c r="A18" s="29">
        <v>6</v>
      </c>
      <c r="B18" s="300" t="s">
        <v>24</v>
      </c>
      <c r="C18" s="301"/>
      <c r="D18" s="27">
        <v>0</v>
      </c>
      <c r="E18" s="27">
        <v>0</v>
      </c>
      <c r="F18" s="27">
        <v>0</v>
      </c>
      <c r="G18" s="27">
        <v>0</v>
      </c>
      <c r="H18" s="27">
        <v>0</v>
      </c>
      <c r="I18" s="27">
        <v>0</v>
      </c>
      <c r="J18" s="27">
        <v>0</v>
      </c>
      <c r="K18" s="27">
        <v>0</v>
      </c>
      <c r="L18" s="27">
        <v>0</v>
      </c>
      <c r="M18" s="27">
        <v>0</v>
      </c>
      <c r="N18" s="27">
        <v>0</v>
      </c>
      <c r="O18" s="27">
        <v>0</v>
      </c>
      <c r="P18" s="27">
        <v>0</v>
      </c>
      <c r="Q18" s="27">
        <v>0</v>
      </c>
      <c r="R18" s="27">
        <v>0</v>
      </c>
      <c r="S18" s="27">
        <v>0</v>
      </c>
      <c r="T18" s="27">
        <v>0</v>
      </c>
    </row>
    <row r="19" spans="1:20" ht="39" customHeight="1">
      <c r="A19" s="26">
        <v>7</v>
      </c>
      <c r="B19" s="300" t="s">
        <v>25</v>
      </c>
      <c r="C19" s="301"/>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row>
    <row r="20" spans="1:20" ht="39" customHeight="1">
      <c r="A20" s="26">
        <v>8</v>
      </c>
      <c r="B20" s="300" t="s">
        <v>26</v>
      </c>
      <c r="C20" s="301"/>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row>
    <row r="21" spans="1:20" ht="51" customHeight="1">
      <c r="A21" s="302" t="s">
        <v>27</v>
      </c>
      <c r="B21" s="302"/>
      <c r="C21" s="302"/>
      <c r="D21" s="32">
        <f>SUM(D22:D28)</f>
        <v>0</v>
      </c>
      <c r="E21" s="32">
        <f t="shared" ref="E21:T21" si="2">SUM(E22:E28)</f>
        <v>241</v>
      </c>
      <c r="F21" s="32">
        <f t="shared" si="2"/>
        <v>0</v>
      </c>
      <c r="G21" s="32">
        <f t="shared" si="2"/>
        <v>82</v>
      </c>
      <c r="H21" s="32">
        <f t="shared" si="2"/>
        <v>140</v>
      </c>
      <c r="I21" s="32">
        <f t="shared" si="2"/>
        <v>0</v>
      </c>
      <c r="J21" s="32">
        <f t="shared" si="2"/>
        <v>0</v>
      </c>
      <c r="K21" s="32">
        <f t="shared" si="2"/>
        <v>19</v>
      </c>
      <c r="L21" s="32">
        <f t="shared" si="2"/>
        <v>0</v>
      </c>
      <c r="M21" s="32">
        <f t="shared" si="2"/>
        <v>241</v>
      </c>
      <c r="N21" s="32">
        <f t="shared" si="2"/>
        <v>0</v>
      </c>
      <c r="O21" s="32">
        <f t="shared" si="2"/>
        <v>0</v>
      </c>
      <c r="P21" s="32">
        <f t="shared" si="2"/>
        <v>15</v>
      </c>
      <c r="Q21" s="32">
        <f t="shared" si="2"/>
        <v>15</v>
      </c>
      <c r="R21" s="32">
        <f t="shared" si="2"/>
        <v>0</v>
      </c>
      <c r="S21" s="32">
        <f t="shared" si="2"/>
        <v>4</v>
      </c>
      <c r="T21" s="32">
        <f t="shared" si="2"/>
        <v>0</v>
      </c>
    </row>
    <row r="22" spans="1:20" ht="45.75" customHeight="1">
      <c r="A22" s="41">
        <v>1</v>
      </c>
      <c r="B22" s="303" t="s">
        <v>28</v>
      </c>
      <c r="C22" s="304"/>
      <c r="D22" s="27"/>
      <c r="E22" s="27">
        <v>56</v>
      </c>
      <c r="F22" s="27"/>
      <c r="G22" s="27">
        <v>24</v>
      </c>
      <c r="H22" s="27">
        <v>30</v>
      </c>
      <c r="I22" s="27"/>
      <c r="J22" s="27"/>
      <c r="K22" s="27">
        <v>2</v>
      </c>
      <c r="L22" s="27"/>
      <c r="M22" s="27">
        <v>56</v>
      </c>
      <c r="N22" s="27"/>
      <c r="O22" s="27"/>
      <c r="P22" s="27">
        <v>2</v>
      </c>
      <c r="Q22" s="27">
        <v>2</v>
      </c>
      <c r="R22" s="27"/>
      <c r="S22" s="27"/>
      <c r="T22" s="27"/>
    </row>
    <row r="23" spans="1:20" ht="45.75" customHeight="1">
      <c r="A23" s="41">
        <v>2</v>
      </c>
      <c r="B23" s="303" t="s">
        <v>29</v>
      </c>
      <c r="C23" s="304"/>
      <c r="D23" s="27"/>
      <c r="E23" s="27"/>
      <c r="F23" s="27"/>
      <c r="G23" s="27"/>
      <c r="H23" s="27"/>
      <c r="I23" s="27"/>
      <c r="J23" s="27"/>
      <c r="K23" s="27"/>
      <c r="L23" s="27"/>
      <c r="M23" s="27"/>
      <c r="N23" s="27"/>
      <c r="O23" s="27"/>
      <c r="P23" s="27"/>
      <c r="Q23" s="27"/>
      <c r="R23" s="27"/>
      <c r="S23" s="27"/>
      <c r="T23" s="27"/>
    </row>
    <row r="24" spans="1:20" ht="45.75" customHeight="1">
      <c r="A24" s="26">
        <v>3</v>
      </c>
      <c r="B24" s="305" t="s">
        <v>30</v>
      </c>
      <c r="C24" s="306"/>
      <c r="D24" s="27"/>
      <c r="E24" s="27"/>
      <c r="F24" s="27"/>
      <c r="G24" s="27"/>
      <c r="H24" s="27"/>
      <c r="I24" s="27"/>
      <c r="J24" s="27"/>
      <c r="K24" s="27"/>
      <c r="L24" s="27"/>
      <c r="M24" s="27"/>
      <c r="N24" s="27"/>
      <c r="O24" s="27"/>
      <c r="P24" s="27"/>
      <c r="Q24" s="27"/>
      <c r="R24" s="27"/>
      <c r="S24" s="27"/>
      <c r="T24" s="27"/>
    </row>
    <row r="25" spans="1:20" ht="45.75" customHeight="1">
      <c r="A25" s="26">
        <v>4</v>
      </c>
      <c r="B25" s="307" t="s">
        <v>31</v>
      </c>
      <c r="C25" s="306"/>
      <c r="D25" s="27"/>
      <c r="E25" s="27">
        <v>38</v>
      </c>
      <c r="F25" s="27"/>
      <c r="G25" s="27">
        <v>8</v>
      </c>
      <c r="H25" s="27">
        <v>27</v>
      </c>
      <c r="I25" s="27"/>
      <c r="J25" s="27"/>
      <c r="K25" s="27">
        <v>3</v>
      </c>
      <c r="L25" s="27"/>
      <c r="M25" s="27">
        <v>38</v>
      </c>
      <c r="N25" s="27"/>
      <c r="O25" s="27"/>
      <c r="P25" s="27">
        <v>1</v>
      </c>
      <c r="Q25" s="27">
        <v>1</v>
      </c>
      <c r="R25" s="27"/>
      <c r="S25" s="27"/>
      <c r="T25" s="27"/>
    </row>
    <row r="26" spans="1:20" ht="45.75" customHeight="1">
      <c r="A26" s="41">
        <v>5</v>
      </c>
      <c r="B26" s="307" t="s">
        <v>32</v>
      </c>
      <c r="C26" s="306"/>
      <c r="D26" s="27"/>
      <c r="E26" s="27">
        <v>73</v>
      </c>
      <c r="F26" s="27"/>
      <c r="G26" s="27">
        <v>29</v>
      </c>
      <c r="H26" s="27">
        <v>34</v>
      </c>
      <c r="I26" s="27"/>
      <c r="J26" s="27"/>
      <c r="K26" s="27">
        <v>10</v>
      </c>
      <c r="L26" s="27"/>
      <c r="M26" s="27">
        <v>73</v>
      </c>
      <c r="N26" s="27"/>
      <c r="O26" s="27"/>
      <c r="P26" s="27">
        <v>2</v>
      </c>
      <c r="Q26" s="27">
        <v>2</v>
      </c>
      <c r="R26" s="27"/>
      <c r="S26" s="27"/>
      <c r="T26" s="27"/>
    </row>
    <row r="27" spans="1:20" ht="45.75" customHeight="1">
      <c r="A27" s="26">
        <v>6</v>
      </c>
      <c r="B27" s="307" t="s">
        <v>33</v>
      </c>
      <c r="C27" s="306"/>
      <c r="D27" s="27"/>
      <c r="E27" s="27">
        <v>74</v>
      </c>
      <c r="F27" s="27"/>
      <c r="G27" s="27">
        <v>21</v>
      </c>
      <c r="H27" s="27">
        <v>49</v>
      </c>
      <c r="I27" s="27"/>
      <c r="J27" s="27"/>
      <c r="K27" s="27">
        <v>4</v>
      </c>
      <c r="L27" s="27"/>
      <c r="M27" s="27">
        <v>74</v>
      </c>
      <c r="N27" s="27"/>
      <c r="O27" s="27"/>
      <c r="P27" s="27">
        <v>10</v>
      </c>
      <c r="Q27" s="27">
        <v>10</v>
      </c>
      <c r="R27" s="27"/>
      <c r="S27" s="27">
        <v>4</v>
      </c>
      <c r="T27" s="27"/>
    </row>
    <row r="28" spans="1:20" ht="45.75" customHeight="1">
      <c r="A28" s="26">
        <v>7</v>
      </c>
      <c r="B28" s="307" t="s">
        <v>34</v>
      </c>
      <c r="C28" s="306"/>
      <c r="D28" s="27">
        <v>0</v>
      </c>
      <c r="E28" s="27"/>
      <c r="F28" s="27"/>
      <c r="G28" s="27"/>
      <c r="H28" s="27"/>
      <c r="I28" s="27"/>
      <c r="J28" s="27"/>
      <c r="K28" s="27"/>
      <c r="L28" s="27"/>
      <c r="M28" s="27"/>
      <c r="N28" s="27">
        <v>0</v>
      </c>
      <c r="O28" s="27">
        <v>0</v>
      </c>
      <c r="P28" s="27">
        <v>0</v>
      </c>
      <c r="Q28" s="27">
        <v>0</v>
      </c>
      <c r="R28" s="27">
        <v>0</v>
      </c>
      <c r="S28" s="27">
        <v>0</v>
      </c>
      <c r="T28" s="27">
        <v>0</v>
      </c>
    </row>
    <row r="29" spans="1:20" ht="70.5" customHeight="1">
      <c r="A29" s="302" t="s">
        <v>35</v>
      </c>
      <c r="B29" s="302"/>
      <c r="C29" s="302"/>
      <c r="D29" s="32">
        <f>SUM(D30:D41)</f>
        <v>0</v>
      </c>
      <c r="E29" s="32">
        <f t="shared" ref="E29:T29" si="3">SUM(E30:E41)</f>
        <v>4</v>
      </c>
      <c r="F29" s="32">
        <f t="shared" si="3"/>
        <v>0</v>
      </c>
      <c r="G29" s="32">
        <f t="shared" si="3"/>
        <v>0</v>
      </c>
      <c r="H29" s="32">
        <f t="shared" si="3"/>
        <v>4</v>
      </c>
      <c r="I29" s="32">
        <f t="shared" si="3"/>
        <v>0</v>
      </c>
      <c r="J29" s="32">
        <f t="shared" si="3"/>
        <v>0</v>
      </c>
      <c r="K29" s="32">
        <f t="shared" si="3"/>
        <v>0</v>
      </c>
      <c r="L29" s="32">
        <f t="shared" si="3"/>
        <v>0</v>
      </c>
      <c r="M29" s="32">
        <f t="shared" si="3"/>
        <v>4</v>
      </c>
      <c r="N29" s="32">
        <f t="shared" si="3"/>
        <v>0</v>
      </c>
      <c r="O29" s="32">
        <f t="shared" si="3"/>
        <v>0</v>
      </c>
      <c r="P29" s="32">
        <f t="shared" si="3"/>
        <v>0</v>
      </c>
      <c r="Q29" s="32">
        <f t="shared" si="3"/>
        <v>0</v>
      </c>
      <c r="R29" s="32">
        <f t="shared" si="3"/>
        <v>0</v>
      </c>
      <c r="S29" s="32">
        <f t="shared" si="3"/>
        <v>0</v>
      </c>
      <c r="T29" s="32">
        <f t="shared" si="3"/>
        <v>0</v>
      </c>
    </row>
    <row r="30" spans="1:20" ht="30.75" customHeight="1">
      <c r="A30" s="26">
        <v>1</v>
      </c>
      <c r="B30" s="300" t="s">
        <v>36</v>
      </c>
      <c r="C30" s="301"/>
      <c r="D30" s="27">
        <v>0</v>
      </c>
      <c r="E30" s="27">
        <v>2</v>
      </c>
      <c r="F30" s="27"/>
      <c r="G30" s="27"/>
      <c r="H30" s="27">
        <v>2</v>
      </c>
      <c r="I30" s="27"/>
      <c r="J30" s="27"/>
      <c r="K30" s="27"/>
      <c r="L30" s="27"/>
      <c r="M30" s="27">
        <v>2</v>
      </c>
      <c r="N30" s="27">
        <v>0</v>
      </c>
      <c r="O30" s="27">
        <v>0</v>
      </c>
      <c r="P30" s="27"/>
      <c r="Q30" s="27"/>
      <c r="R30" s="27">
        <v>0</v>
      </c>
      <c r="S30" s="27">
        <v>0</v>
      </c>
      <c r="T30" s="27">
        <v>0</v>
      </c>
    </row>
    <row r="31" spans="1:20" ht="30.75" customHeight="1">
      <c r="A31" s="26">
        <v>2</v>
      </c>
      <c r="B31" s="300" t="s">
        <v>37</v>
      </c>
      <c r="C31" s="301"/>
      <c r="D31" s="27"/>
      <c r="E31" s="27"/>
      <c r="F31" s="27"/>
      <c r="G31" s="27"/>
      <c r="H31" s="27"/>
      <c r="I31" s="27"/>
      <c r="J31" s="27"/>
      <c r="K31" s="27"/>
      <c r="L31" s="27"/>
      <c r="M31" s="27"/>
      <c r="N31" s="27"/>
      <c r="O31" s="27"/>
      <c r="P31" s="27"/>
      <c r="Q31" s="27"/>
      <c r="R31" s="27"/>
      <c r="S31" s="27"/>
      <c r="T31" s="27"/>
    </row>
    <row r="32" spans="1:20" ht="30.75" customHeight="1">
      <c r="A32" s="26">
        <v>3</v>
      </c>
      <c r="B32" s="300" t="s">
        <v>38</v>
      </c>
      <c r="C32" s="301"/>
      <c r="D32" s="27"/>
      <c r="E32" s="27"/>
      <c r="F32" s="27"/>
      <c r="G32" s="27"/>
      <c r="H32" s="27"/>
      <c r="I32" s="27"/>
      <c r="J32" s="27"/>
      <c r="K32" s="27"/>
      <c r="L32" s="27"/>
      <c r="M32" s="27"/>
      <c r="N32" s="27"/>
      <c r="O32" s="27"/>
      <c r="P32" s="27"/>
      <c r="Q32" s="27"/>
      <c r="R32" s="27"/>
      <c r="S32" s="27"/>
      <c r="T32" s="27"/>
    </row>
    <row r="33" spans="1:20" ht="30.75" customHeight="1">
      <c r="A33" s="26">
        <v>4</v>
      </c>
      <c r="B33" s="300" t="s">
        <v>39</v>
      </c>
      <c r="C33" s="301"/>
      <c r="D33" s="27"/>
      <c r="E33" s="27">
        <v>2</v>
      </c>
      <c r="F33" s="27"/>
      <c r="G33" s="27"/>
      <c r="H33" s="27">
        <v>2</v>
      </c>
      <c r="I33" s="27"/>
      <c r="J33" s="27"/>
      <c r="K33" s="27"/>
      <c r="L33" s="27"/>
      <c r="M33" s="27">
        <v>2</v>
      </c>
      <c r="N33" s="27"/>
      <c r="O33" s="27"/>
      <c r="P33" s="27"/>
      <c r="Q33" s="27"/>
      <c r="R33" s="27"/>
      <c r="S33" s="27"/>
      <c r="T33" s="27"/>
    </row>
    <row r="34" spans="1:20" ht="30.75" customHeight="1">
      <c r="A34" s="26">
        <v>5</v>
      </c>
      <c r="B34" s="300" t="s">
        <v>40</v>
      </c>
      <c r="C34" s="301"/>
      <c r="D34" s="27"/>
      <c r="E34" s="27"/>
      <c r="F34" s="27"/>
      <c r="G34" s="27"/>
      <c r="H34" s="27"/>
      <c r="I34" s="27"/>
      <c r="J34" s="27"/>
      <c r="K34" s="27"/>
      <c r="L34" s="27"/>
      <c r="M34" s="27"/>
      <c r="N34" s="27"/>
      <c r="O34" s="27"/>
      <c r="P34" s="27"/>
      <c r="Q34" s="27"/>
      <c r="R34" s="27"/>
      <c r="S34" s="27"/>
      <c r="T34" s="27"/>
    </row>
    <row r="35" spans="1:20" ht="30.75" customHeight="1">
      <c r="A35" s="26">
        <v>6</v>
      </c>
      <c r="B35" s="300" t="s">
        <v>41</v>
      </c>
      <c r="C35" s="301"/>
      <c r="D35" s="27"/>
      <c r="E35" s="27"/>
      <c r="F35" s="27"/>
      <c r="G35" s="27"/>
      <c r="H35" s="27"/>
      <c r="I35" s="27"/>
      <c r="J35" s="27"/>
      <c r="K35" s="27"/>
      <c r="L35" s="27"/>
      <c r="M35" s="27"/>
      <c r="N35" s="27"/>
      <c r="O35" s="27"/>
      <c r="P35" s="27"/>
      <c r="Q35" s="27"/>
      <c r="R35" s="27"/>
      <c r="S35" s="27"/>
      <c r="T35" s="27"/>
    </row>
    <row r="36" spans="1:20" ht="30.75" customHeight="1">
      <c r="A36" s="26">
        <v>7</v>
      </c>
      <c r="B36" s="308" t="s">
        <v>42</v>
      </c>
      <c r="C36" s="308"/>
      <c r="D36" s="27"/>
      <c r="E36" s="27"/>
      <c r="F36" s="27"/>
      <c r="G36" s="27"/>
      <c r="H36" s="27"/>
      <c r="I36" s="27"/>
      <c r="J36" s="27"/>
      <c r="K36" s="27"/>
      <c r="L36" s="27"/>
      <c r="M36" s="27"/>
      <c r="N36" s="27"/>
      <c r="O36" s="27"/>
      <c r="P36" s="27"/>
      <c r="Q36" s="27"/>
      <c r="R36" s="27"/>
      <c r="S36" s="27"/>
      <c r="T36" s="27"/>
    </row>
    <row r="37" spans="1:20" ht="30.75" customHeight="1">
      <c r="A37" s="26">
        <v>8</v>
      </c>
      <c r="B37" s="300" t="s">
        <v>43</v>
      </c>
      <c r="C37" s="301"/>
      <c r="D37" s="27"/>
      <c r="E37" s="27"/>
      <c r="F37" s="27"/>
      <c r="G37" s="27"/>
      <c r="H37" s="27"/>
      <c r="I37" s="27"/>
      <c r="J37" s="27"/>
      <c r="K37" s="27"/>
      <c r="L37" s="27"/>
      <c r="M37" s="27"/>
      <c r="N37" s="27"/>
      <c r="O37" s="27"/>
      <c r="P37" s="27"/>
      <c r="Q37" s="27"/>
      <c r="R37" s="27"/>
      <c r="S37" s="27"/>
      <c r="T37" s="27"/>
    </row>
    <row r="38" spans="1:20" ht="30.75" customHeight="1">
      <c r="A38" s="26">
        <v>9</v>
      </c>
      <c r="B38" s="300" t="s">
        <v>44</v>
      </c>
      <c r="C38" s="301"/>
      <c r="D38" s="27"/>
      <c r="E38" s="27"/>
      <c r="F38" s="27"/>
      <c r="G38" s="27"/>
      <c r="H38" s="27"/>
      <c r="I38" s="27"/>
      <c r="J38" s="27"/>
      <c r="K38" s="27"/>
      <c r="L38" s="27"/>
      <c r="M38" s="27"/>
      <c r="N38" s="27"/>
      <c r="O38" s="27"/>
      <c r="P38" s="27"/>
      <c r="Q38" s="27"/>
      <c r="R38" s="27"/>
      <c r="S38" s="27"/>
      <c r="T38" s="27"/>
    </row>
    <row r="39" spans="1:20" ht="30.75" customHeight="1">
      <c r="A39" s="26">
        <v>10</v>
      </c>
      <c r="B39" s="300" t="s">
        <v>45</v>
      </c>
      <c r="C39" s="301"/>
      <c r="D39" s="27">
        <v>0</v>
      </c>
      <c r="E39" s="27">
        <v>0</v>
      </c>
      <c r="F39" s="27">
        <v>0</v>
      </c>
      <c r="G39" s="27">
        <v>0</v>
      </c>
      <c r="H39" s="27">
        <v>0</v>
      </c>
      <c r="I39" s="27">
        <v>0</v>
      </c>
      <c r="J39" s="27">
        <v>0</v>
      </c>
      <c r="K39" s="27">
        <v>0</v>
      </c>
      <c r="L39" s="27">
        <v>0</v>
      </c>
      <c r="M39" s="27">
        <v>0</v>
      </c>
      <c r="N39" s="27">
        <v>0</v>
      </c>
      <c r="O39" s="27">
        <v>0</v>
      </c>
      <c r="P39" s="27">
        <v>0</v>
      </c>
      <c r="Q39" s="27">
        <v>0</v>
      </c>
      <c r="R39" s="27">
        <v>0</v>
      </c>
      <c r="S39" s="27">
        <v>0</v>
      </c>
      <c r="T39" s="27">
        <v>0</v>
      </c>
    </row>
    <row r="40" spans="1:20" ht="30.75" customHeight="1">
      <c r="A40" s="26">
        <v>11</v>
      </c>
      <c r="B40" s="300" t="s">
        <v>74</v>
      </c>
      <c r="C40" s="301"/>
      <c r="D40" s="27">
        <v>0</v>
      </c>
      <c r="E40" s="27">
        <v>0</v>
      </c>
      <c r="F40" s="27">
        <v>0</v>
      </c>
      <c r="G40" s="27">
        <v>0</v>
      </c>
      <c r="H40" s="27">
        <v>0</v>
      </c>
      <c r="I40" s="27">
        <v>0</v>
      </c>
      <c r="J40" s="27">
        <v>0</v>
      </c>
      <c r="K40" s="27">
        <v>0</v>
      </c>
      <c r="L40" s="27">
        <v>0</v>
      </c>
      <c r="M40" s="27">
        <v>0</v>
      </c>
      <c r="N40" s="27">
        <v>0</v>
      </c>
      <c r="O40" s="27">
        <v>0</v>
      </c>
      <c r="P40" s="27">
        <v>0</v>
      </c>
      <c r="Q40" s="27">
        <v>0</v>
      </c>
      <c r="R40" s="27">
        <v>0</v>
      </c>
      <c r="S40" s="27">
        <v>0</v>
      </c>
      <c r="T40" s="27">
        <v>0</v>
      </c>
    </row>
    <row r="41" spans="1:20" ht="30.75" customHeight="1">
      <c r="A41" s="26">
        <v>12</v>
      </c>
      <c r="B41" s="300" t="s">
        <v>46</v>
      </c>
      <c r="C41" s="301"/>
      <c r="D41" s="27">
        <v>0</v>
      </c>
      <c r="E41" s="27">
        <v>0</v>
      </c>
      <c r="F41" s="27">
        <v>0</v>
      </c>
      <c r="G41" s="27">
        <v>0</v>
      </c>
      <c r="H41" s="27">
        <v>0</v>
      </c>
      <c r="I41" s="27">
        <v>0</v>
      </c>
      <c r="J41" s="27">
        <v>0</v>
      </c>
      <c r="K41" s="27">
        <v>0</v>
      </c>
      <c r="L41" s="27">
        <v>0</v>
      </c>
      <c r="M41" s="27">
        <v>0</v>
      </c>
      <c r="N41" s="27">
        <v>0</v>
      </c>
      <c r="O41" s="27">
        <v>0</v>
      </c>
      <c r="P41" s="27">
        <v>0</v>
      </c>
      <c r="Q41" s="27">
        <v>0</v>
      </c>
      <c r="R41" s="27">
        <v>0</v>
      </c>
      <c r="S41" s="27">
        <v>0</v>
      </c>
      <c r="T41" s="27">
        <v>0</v>
      </c>
    </row>
    <row r="42" spans="1:20" ht="50.25" customHeight="1">
      <c r="A42" s="309" t="s">
        <v>47</v>
      </c>
      <c r="B42" s="310"/>
      <c r="C42" s="310"/>
      <c r="D42" s="32">
        <f>SUM(D43)</f>
        <v>0</v>
      </c>
      <c r="E42" s="32">
        <f t="shared" ref="E42:T42" si="4">SUM(E43)</f>
        <v>14</v>
      </c>
      <c r="F42" s="32">
        <f t="shared" si="4"/>
        <v>0</v>
      </c>
      <c r="G42" s="32">
        <f t="shared" si="4"/>
        <v>5</v>
      </c>
      <c r="H42" s="32">
        <f t="shared" si="4"/>
        <v>2</v>
      </c>
      <c r="I42" s="32">
        <f t="shared" si="4"/>
        <v>0</v>
      </c>
      <c r="J42" s="32">
        <f t="shared" si="4"/>
        <v>0</v>
      </c>
      <c r="K42" s="32">
        <f t="shared" si="4"/>
        <v>6</v>
      </c>
      <c r="L42" s="32">
        <f t="shared" si="4"/>
        <v>0</v>
      </c>
      <c r="M42" s="32">
        <f t="shared" si="4"/>
        <v>13</v>
      </c>
      <c r="N42" s="32">
        <f t="shared" si="4"/>
        <v>1</v>
      </c>
      <c r="O42" s="32">
        <f t="shared" si="4"/>
        <v>0</v>
      </c>
      <c r="P42" s="32">
        <f t="shared" si="4"/>
        <v>8</v>
      </c>
      <c r="Q42" s="32">
        <f t="shared" si="4"/>
        <v>8</v>
      </c>
      <c r="R42" s="32">
        <f t="shared" si="4"/>
        <v>0</v>
      </c>
      <c r="S42" s="32">
        <f t="shared" si="4"/>
        <v>0</v>
      </c>
      <c r="T42" s="32">
        <f t="shared" si="4"/>
        <v>1</v>
      </c>
    </row>
    <row r="43" spans="1:20" ht="57" customHeight="1">
      <c r="A43" s="26">
        <v>1</v>
      </c>
      <c r="B43" s="311" t="s">
        <v>48</v>
      </c>
      <c r="C43" s="311"/>
      <c r="D43" s="27"/>
      <c r="E43" s="27">
        <v>14</v>
      </c>
      <c r="F43" s="27"/>
      <c r="G43" s="27">
        <v>5</v>
      </c>
      <c r="H43" s="27">
        <v>2</v>
      </c>
      <c r="I43" s="27"/>
      <c r="J43" s="27"/>
      <c r="K43" s="27">
        <v>6</v>
      </c>
      <c r="L43" s="27"/>
      <c r="M43" s="27">
        <v>13</v>
      </c>
      <c r="N43" s="27">
        <v>1</v>
      </c>
      <c r="O43" s="27"/>
      <c r="P43" s="27">
        <v>8</v>
      </c>
      <c r="Q43" s="27">
        <v>8</v>
      </c>
      <c r="R43" s="27"/>
      <c r="S43" s="27"/>
      <c r="T43" s="27">
        <v>1</v>
      </c>
    </row>
    <row r="44" spans="1:20" ht="55.5" customHeight="1">
      <c r="A44" s="309" t="s">
        <v>49</v>
      </c>
      <c r="B44" s="302"/>
      <c r="C44" s="302"/>
      <c r="D44" s="27">
        <f>SUM(D45:D53)</f>
        <v>1</v>
      </c>
      <c r="E44" s="27">
        <f t="shared" ref="E44:T44" si="5">SUM(E45:E53)</f>
        <v>62</v>
      </c>
      <c r="F44" s="27">
        <f t="shared" si="5"/>
        <v>1</v>
      </c>
      <c r="G44" s="27">
        <f t="shared" si="5"/>
        <v>26</v>
      </c>
      <c r="H44" s="27">
        <f t="shared" si="5"/>
        <v>26</v>
      </c>
      <c r="I44" s="27">
        <f t="shared" si="5"/>
        <v>1</v>
      </c>
      <c r="J44" s="27">
        <f t="shared" si="5"/>
        <v>0</v>
      </c>
      <c r="K44" s="27">
        <f t="shared" si="5"/>
        <v>0</v>
      </c>
      <c r="L44" s="27">
        <f t="shared" si="5"/>
        <v>0</v>
      </c>
      <c r="M44" s="27">
        <f t="shared" si="5"/>
        <v>53</v>
      </c>
      <c r="N44" s="27">
        <f t="shared" si="5"/>
        <v>8</v>
      </c>
      <c r="O44" s="27">
        <f t="shared" si="5"/>
        <v>0</v>
      </c>
      <c r="P44" s="27">
        <f t="shared" si="5"/>
        <v>3</v>
      </c>
      <c r="Q44" s="27">
        <f t="shared" si="5"/>
        <v>3</v>
      </c>
      <c r="R44" s="27">
        <f t="shared" si="5"/>
        <v>0</v>
      </c>
      <c r="S44" s="27">
        <f t="shared" si="5"/>
        <v>0</v>
      </c>
      <c r="T44" s="27">
        <f t="shared" si="5"/>
        <v>0</v>
      </c>
    </row>
    <row r="45" spans="1:20" ht="49.5" customHeight="1">
      <c r="A45" s="26">
        <v>1</v>
      </c>
      <c r="B45" s="300" t="s">
        <v>50</v>
      </c>
      <c r="C45" s="301"/>
      <c r="D45" s="27"/>
      <c r="E45" s="27">
        <v>2</v>
      </c>
      <c r="F45" s="27"/>
      <c r="G45" s="27">
        <v>1</v>
      </c>
      <c r="H45" s="27">
        <v>1</v>
      </c>
      <c r="I45" s="27"/>
      <c r="J45" s="27"/>
      <c r="K45" s="27"/>
      <c r="L45" s="27"/>
      <c r="M45" s="27">
        <v>2</v>
      </c>
      <c r="N45" s="27"/>
      <c r="O45" s="27"/>
      <c r="P45" s="27">
        <v>1</v>
      </c>
      <c r="Q45" s="27">
        <v>1</v>
      </c>
      <c r="R45" s="27"/>
      <c r="S45" s="27"/>
      <c r="T45" s="27"/>
    </row>
    <row r="46" spans="1:20" ht="49.5" customHeight="1">
      <c r="A46" s="26">
        <v>2</v>
      </c>
      <c r="B46" s="300" t="s">
        <v>51</v>
      </c>
      <c r="C46" s="301"/>
      <c r="D46" s="27"/>
      <c r="E46" s="27"/>
      <c r="F46" s="27"/>
      <c r="G46" s="27"/>
      <c r="H46" s="27"/>
      <c r="I46" s="27"/>
      <c r="J46" s="27"/>
      <c r="K46" s="27"/>
      <c r="L46" s="27"/>
      <c r="M46" s="27"/>
      <c r="N46" s="27"/>
      <c r="O46" s="27"/>
      <c r="P46" s="27"/>
      <c r="Q46" s="27"/>
      <c r="R46" s="27"/>
      <c r="S46" s="27"/>
      <c r="T46" s="27"/>
    </row>
    <row r="47" spans="1:20" ht="49.5" customHeight="1">
      <c r="A47" s="26">
        <v>3</v>
      </c>
      <c r="B47" s="300" t="s">
        <v>52</v>
      </c>
      <c r="C47" s="301"/>
      <c r="D47" s="27"/>
      <c r="E47" s="27"/>
      <c r="F47" s="27"/>
      <c r="G47" s="27"/>
      <c r="H47" s="27"/>
      <c r="I47" s="27"/>
      <c r="J47" s="27"/>
      <c r="K47" s="27"/>
      <c r="L47" s="27"/>
      <c r="M47" s="27"/>
      <c r="N47" s="27"/>
      <c r="O47" s="27"/>
      <c r="P47" s="27"/>
      <c r="Q47" s="27"/>
      <c r="R47" s="27"/>
      <c r="S47" s="27"/>
      <c r="T47" s="27"/>
    </row>
    <row r="48" spans="1:20" ht="49.5" customHeight="1">
      <c r="A48" s="26">
        <v>4</v>
      </c>
      <c r="B48" s="300" t="s">
        <v>53</v>
      </c>
      <c r="C48" s="301"/>
      <c r="D48" s="27"/>
      <c r="E48" s="27">
        <v>25</v>
      </c>
      <c r="F48" s="27"/>
      <c r="G48" s="27">
        <v>13</v>
      </c>
      <c r="H48" s="27">
        <v>6</v>
      </c>
      <c r="I48" s="27"/>
      <c r="J48" s="27"/>
      <c r="K48" s="27"/>
      <c r="L48" s="27"/>
      <c r="M48" s="27">
        <v>19</v>
      </c>
      <c r="N48" s="27">
        <v>6</v>
      </c>
      <c r="O48" s="27"/>
      <c r="P48" s="27">
        <v>1</v>
      </c>
      <c r="Q48" s="27">
        <v>1</v>
      </c>
      <c r="R48" s="27"/>
      <c r="S48" s="27"/>
      <c r="T48" s="27"/>
    </row>
    <row r="49" spans="1:20" ht="49.5" customHeight="1">
      <c r="A49" s="26">
        <v>5</v>
      </c>
      <c r="B49" s="300" t="s">
        <v>54</v>
      </c>
      <c r="C49" s="301"/>
      <c r="D49" s="27"/>
      <c r="E49" s="27"/>
      <c r="F49" s="27"/>
      <c r="G49" s="27"/>
      <c r="H49" s="27"/>
      <c r="I49" s="27"/>
      <c r="J49" s="27"/>
      <c r="K49" s="27"/>
      <c r="L49" s="27"/>
      <c r="M49" s="27"/>
      <c r="N49" s="27"/>
      <c r="O49" s="27"/>
      <c r="P49" s="27"/>
      <c r="Q49" s="27"/>
      <c r="R49" s="27"/>
      <c r="S49" s="27"/>
      <c r="T49" s="27"/>
    </row>
    <row r="50" spans="1:20" ht="49.5" customHeight="1">
      <c r="A50" s="26">
        <v>6</v>
      </c>
      <c r="B50" s="300" t="s">
        <v>65</v>
      </c>
      <c r="C50" s="301"/>
      <c r="D50" s="27"/>
      <c r="E50" s="27"/>
      <c r="F50" s="27"/>
      <c r="G50" s="27"/>
      <c r="H50" s="27"/>
      <c r="I50" s="27"/>
      <c r="J50" s="27"/>
      <c r="K50" s="27"/>
      <c r="L50" s="27"/>
      <c r="M50" s="27"/>
      <c r="N50" s="27"/>
      <c r="O50" s="27"/>
      <c r="P50" s="27"/>
      <c r="Q50" s="27"/>
      <c r="R50" s="27"/>
      <c r="S50" s="27"/>
      <c r="T50" s="27"/>
    </row>
    <row r="51" spans="1:20" ht="49.5" customHeight="1">
      <c r="A51" s="26">
        <v>7</v>
      </c>
      <c r="B51" s="300" t="s">
        <v>55</v>
      </c>
      <c r="C51" s="301"/>
      <c r="D51" s="27"/>
      <c r="E51" s="27">
        <v>1</v>
      </c>
      <c r="F51" s="27"/>
      <c r="G51" s="27"/>
      <c r="H51" s="27"/>
      <c r="I51" s="27"/>
      <c r="J51" s="27"/>
      <c r="K51" s="27"/>
      <c r="L51" s="27"/>
      <c r="M51" s="27"/>
      <c r="N51" s="27">
        <v>1</v>
      </c>
      <c r="O51" s="27"/>
      <c r="P51" s="27"/>
      <c r="Q51" s="27"/>
      <c r="R51" s="27"/>
      <c r="S51" s="27"/>
      <c r="T51" s="27">
        <v>0</v>
      </c>
    </row>
    <row r="52" spans="1:20" ht="49.5" customHeight="1">
      <c r="A52" s="26">
        <v>8</v>
      </c>
      <c r="B52" s="300" t="s">
        <v>56</v>
      </c>
      <c r="C52" s="301"/>
      <c r="D52" s="27"/>
      <c r="E52" s="27">
        <v>33</v>
      </c>
      <c r="F52" s="27">
        <v>1</v>
      </c>
      <c r="G52" s="27">
        <v>12</v>
      </c>
      <c r="H52" s="27">
        <v>19</v>
      </c>
      <c r="I52" s="27">
        <v>1</v>
      </c>
      <c r="J52" s="27"/>
      <c r="K52" s="27"/>
      <c r="L52" s="27"/>
      <c r="M52" s="27">
        <v>32</v>
      </c>
      <c r="N52" s="27"/>
      <c r="O52" s="27"/>
      <c r="P52" s="27">
        <v>1</v>
      </c>
      <c r="Q52" s="27">
        <v>1</v>
      </c>
      <c r="R52" s="27"/>
      <c r="S52" s="27"/>
      <c r="T52" s="27"/>
    </row>
    <row r="53" spans="1:20" ht="49.5" customHeight="1">
      <c r="A53" s="26">
        <v>9</v>
      </c>
      <c r="B53" s="300" t="s">
        <v>57</v>
      </c>
      <c r="C53" s="301"/>
      <c r="D53" s="27">
        <v>1</v>
      </c>
      <c r="E53" s="27">
        <v>1</v>
      </c>
      <c r="F53" s="27"/>
      <c r="G53" s="27"/>
      <c r="H53" s="27"/>
      <c r="I53" s="27"/>
      <c r="J53" s="27"/>
      <c r="K53" s="27"/>
      <c r="L53" s="27"/>
      <c r="M53" s="27"/>
      <c r="N53" s="27">
        <v>1</v>
      </c>
      <c r="O53" s="27"/>
      <c r="P53" s="27"/>
      <c r="Q53" s="27"/>
      <c r="R53" s="27"/>
      <c r="S53" s="27"/>
      <c r="T53" s="27"/>
    </row>
    <row r="54" spans="1:20" ht="33.75" customHeight="1">
      <c r="A54" s="312" t="s">
        <v>64</v>
      </c>
      <c r="B54" s="313"/>
      <c r="C54" s="314"/>
      <c r="D54" s="30">
        <f t="shared" ref="D54:T54" si="6">SUM(D6+D12+D21+D29+D42+D44)</f>
        <v>1</v>
      </c>
      <c r="E54" s="30">
        <f t="shared" si="6"/>
        <v>375</v>
      </c>
      <c r="F54" s="30">
        <f>SUM(F6+F12+F21+F29+F42+F44)</f>
        <v>1</v>
      </c>
      <c r="G54" s="30">
        <f t="shared" si="6"/>
        <v>118</v>
      </c>
      <c r="H54" s="30">
        <f t="shared" si="6"/>
        <v>205</v>
      </c>
      <c r="I54" s="30">
        <f t="shared" si="6"/>
        <v>17</v>
      </c>
      <c r="J54" s="30">
        <f t="shared" si="6"/>
        <v>0</v>
      </c>
      <c r="K54" s="30">
        <f t="shared" si="6"/>
        <v>25</v>
      </c>
      <c r="L54" s="30">
        <f t="shared" si="6"/>
        <v>0</v>
      </c>
      <c r="M54" s="30">
        <f t="shared" si="6"/>
        <v>365</v>
      </c>
      <c r="N54" s="30">
        <f t="shared" si="6"/>
        <v>9</v>
      </c>
      <c r="O54" s="30">
        <f t="shared" si="6"/>
        <v>0</v>
      </c>
      <c r="P54" s="30">
        <f t="shared" si="6"/>
        <v>43</v>
      </c>
      <c r="Q54" s="30">
        <f t="shared" si="6"/>
        <v>43</v>
      </c>
      <c r="R54" s="30">
        <f t="shared" si="6"/>
        <v>0</v>
      </c>
      <c r="S54" s="30">
        <f t="shared" si="6"/>
        <v>5</v>
      </c>
      <c r="T54" s="30">
        <f t="shared" si="6"/>
        <v>3</v>
      </c>
    </row>
    <row r="56" spans="1:20">
      <c r="B56" s="33" t="s">
        <v>123</v>
      </c>
    </row>
    <row r="57" spans="1:20">
      <c r="B57" s="33" t="s">
        <v>152</v>
      </c>
    </row>
  </sheetData>
  <mergeCells count="63">
    <mergeCell ref="B50:C50"/>
    <mergeCell ref="B51:C51"/>
    <mergeCell ref="B52:C52"/>
    <mergeCell ref="B53:C53"/>
    <mergeCell ref="A54:C54"/>
    <mergeCell ref="B36:C36"/>
    <mergeCell ref="B37:C37"/>
    <mergeCell ref="B49:C49"/>
    <mergeCell ref="B38:C38"/>
    <mergeCell ref="B39:C39"/>
    <mergeCell ref="B40:C40"/>
    <mergeCell ref="B41:C41"/>
    <mergeCell ref="A42:C42"/>
    <mergeCell ref="B43:C43"/>
    <mergeCell ref="A44:C44"/>
    <mergeCell ref="B45:C45"/>
    <mergeCell ref="B46:C46"/>
    <mergeCell ref="B47:C47"/>
    <mergeCell ref="B48:C48"/>
    <mergeCell ref="B31:C31"/>
    <mergeCell ref="B32:C32"/>
    <mergeCell ref="B33:C33"/>
    <mergeCell ref="B34:C34"/>
    <mergeCell ref="B35:C35"/>
    <mergeCell ref="B26:C26"/>
    <mergeCell ref="B27:C27"/>
    <mergeCell ref="B28:C28"/>
    <mergeCell ref="A29:C29"/>
    <mergeCell ref="B30:C30"/>
    <mergeCell ref="A21:C21"/>
    <mergeCell ref="B22:C22"/>
    <mergeCell ref="B23:C23"/>
    <mergeCell ref="B24:C24"/>
    <mergeCell ref="B25:C25"/>
    <mergeCell ref="B16:C16"/>
    <mergeCell ref="B17:C17"/>
    <mergeCell ref="B18:C18"/>
    <mergeCell ref="B19:C19"/>
    <mergeCell ref="B20:C20"/>
    <mergeCell ref="B11:C11"/>
    <mergeCell ref="A12:C12"/>
    <mergeCell ref="B13:C13"/>
    <mergeCell ref="B14:C14"/>
    <mergeCell ref="B15:C15"/>
    <mergeCell ref="A6:C6"/>
    <mergeCell ref="B7:C7"/>
    <mergeCell ref="B8:C8"/>
    <mergeCell ref="B9:C9"/>
    <mergeCell ref="B10:C10"/>
    <mergeCell ref="A1:B1"/>
    <mergeCell ref="D1:P1"/>
    <mergeCell ref="Q1:T1"/>
    <mergeCell ref="A2:T2"/>
    <mergeCell ref="A3:C4"/>
    <mergeCell ref="D3:D4"/>
    <mergeCell ref="E3:E4"/>
    <mergeCell ref="F3:F4"/>
    <mergeCell ref="G3:M3"/>
    <mergeCell ref="N3:N4"/>
    <mergeCell ref="O3:P3"/>
    <mergeCell ref="Q3:Q4"/>
    <mergeCell ref="R3:S3"/>
    <mergeCell ref="T3:T4"/>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57"/>
  <sheetViews>
    <sheetView zoomScale="70" zoomScaleNormal="70" workbookViewId="0">
      <selection activeCell="F55" sqref="F55"/>
    </sheetView>
  </sheetViews>
  <sheetFormatPr defaultRowHeight="15"/>
  <cols>
    <col min="1" max="2" width="9.140625" style="17" customWidth="1"/>
    <col min="3" max="3" width="41" style="17" customWidth="1"/>
    <col min="4" max="4" width="12" style="17" customWidth="1"/>
    <col min="5" max="6" width="8.42578125" style="17" customWidth="1"/>
    <col min="7" max="7" width="11.28515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7" width="14.140625" style="17" customWidth="1"/>
    <col min="18" max="18" width="9.140625" style="17" customWidth="1"/>
    <col min="19" max="20" width="13.28515625" style="17" customWidth="1"/>
    <col min="21" max="16384" width="9.140625" style="17"/>
  </cols>
  <sheetData>
    <row r="1" spans="1:20" ht="94.5" customHeight="1">
      <c r="A1" s="213"/>
      <c r="B1" s="214"/>
      <c r="C1" s="20" t="s">
        <v>136</v>
      </c>
      <c r="D1" s="215"/>
      <c r="E1" s="214"/>
      <c r="F1" s="214"/>
      <c r="G1" s="214"/>
      <c r="H1" s="214"/>
      <c r="I1" s="214"/>
      <c r="J1" s="214"/>
      <c r="K1" s="214"/>
      <c r="L1" s="214"/>
      <c r="M1" s="214"/>
      <c r="N1" s="214"/>
      <c r="O1" s="214"/>
      <c r="P1" s="214"/>
      <c r="Q1" s="213" t="s">
        <v>62</v>
      </c>
      <c r="R1" s="214"/>
      <c r="S1" s="214"/>
      <c r="T1" s="214"/>
    </row>
    <row r="2" spans="1:20" s="25" customFormat="1" ht="114.75" customHeight="1">
      <c r="A2" s="216" t="s">
        <v>109</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82" t="s">
        <v>75</v>
      </c>
      <c r="B3" s="283"/>
      <c r="C3" s="283"/>
      <c r="D3" s="254" t="s">
        <v>0</v>
      </c>
      <c r="E3" s="254" t="s">
        <v>1</v>
      </c>
      <c r="F3" s="254" t="s">
        <v>61</v>
      </c>
      <c r="G3" s="255" t="s">
        <v>2</v>
      </c>
      <c r="H3" s="255"/>
      <c r="I3" s="255"/>
      <c r="J3" s="255"/>
      <c r="K3" s="255"/>
      <c r="L3" s="255"/>
      <c r="M3" s="255"/>
      <c r="N3" s="256" t="s">
        <v>11</v>
      </c>
      <c r="O3" s="257" t="s">
        <v>12</v>
      </c>
      <c r="P3" s="236"/>
      <c r="Q3" s="237" t="s">
        <v>8</v>
      </c>
      <c r="R3" s="257" t="s">
        <v>13</v>
      </c>
      <c r="S3" s="236"/>
      <c r="T3" s="239" t="s">
        <v>14</v>
      </c>
    </row>
    <row r="4" spans="1:20" s="25" customFormat="1" ht="141.75" customHeight="1">
      <c r="A4" s="284"/>
      <c r="B4" s="285"/>
      <c r="C4" s="285"/>
      <c r="D4" s="254"/>
      <c r="E4" s="254"/>
      <c r="F4" s="231"/>
      <c r="G4" s="7" t="s">
        <v>3</v>
      </c>
      <c r="H4" s="8" t="s">
        <v>4</v>
      </c>
      <c r="I4" s="8" t="s">
        <v>5</v>
      </c>
      <c r="J4" s="8" t="s">
        <v>6</v>
      </c>
      <c r="K4" s="8" t="s">
        <v>60</v>
      </c>
      <c r="L4" s="8" t="s">
        <v>7</v>
      </c>
      <c r="M4" s="8" t="s">
        <v>8</v>
      </c>
      <c r="N4" s="234"/>
      <c r="O4" s="39" t="s">
        <v>9</v>
      </c>
      <c r="P4" s="39" t="s">
        <v>10</v>
      </c>
      <c r="Q4" s="238"/>
      <c r="R4" s="39" t="s">
        <v>9</v>
      </c>
      <c r="S4" s="39" t="s">
        <v>10</v>
      </c>
      <c r="T4" s="240"/>
    </row>
    <row r="5" spans="1:20" s="25" customFormat="1" ht="41.25" customHeight="1">
      <c r="A5" s="1"/>
      <c r="B5" s="2"/>
      <c r="C5" s="2"/>
      <c r="D5" s="42">
        <v>1</v>
      </c>
      <c r="E5" s="42">
        <v>2</v>
      </c>
      <c r="F5" s="42">
        <v>3</v>
      </c>
      <c r="G5" s="42">
        <v>4</v>
      </c>
      <c r="H5" s="42">
        <v>5</v>
      </c>
      <c r="I5" s="42">
        <v>6</v>
      </c>
      <c r="J5" s="42">
        <v>7</v>
      </c>
      <c r="K5" s="42">
        <v>8</v>
      </c>
      <c r="L5" s="42">
        <v>9</v>
      </c>
      <c r="M5" s="42">
        <v>10</v>
      </c>
      <c r="N5" s="42">
        <v>11</v>
      </c>
      <c r="O5" s="42">
        <v>12</v>
      </c>
      <c r="P5" s="42">
        <v>13</v>
      </c>
      <c r="Q5" s="42">
        <v>14</v>
      </c>
      <c r="R5" s="42">
        <v>15</v>
      </c>
      <c r="S5" s="42">
        <v>16</v>
      </c>
      <c r="T5" s="42">
        <v>17</v>
      </c>
    </row>
    <row r="6" spans="1:20" s="25" customFormat="1" ht="53.25" customHeight="1">
      <c r="A6" s="258" t="s">
        <v>15</v>
      </c>
      <c r="B6" s="259"/>
      <c r="C6" s="260"/>
      <c r="D6" s="21">
        <f>SUM(D7:D11)</f>
        <v>1</v>
      </c>
      <c r="E6" s="21">
        <f t="shared" ref="E6:T6" si="0">SUM(E7:E11)</f>
        <v>54</v>
      </c>
      <c r="F6" s="21">
        <f t="shared" si="0"/>
        <v>0</v>
      </c>
      <c r="G6" s="21">
        <f t="shared" si="0"/>
        <v>3</v>
      </c>
      <c r="H6" s="21">
        <f t="shared" si="0"/>
        <v>42</v>
      </c>
      <c r="I6" s="21">
        <f t="shared" si="0"/>
        <v>9</v>
      </c>
      <c r="J6" s="21">
        <f t="shared" si="0"/>
        <v>0</v>
      </c>
      <c r="K6" s="21">
        <f t="shared" si="0"/>
        <v>0</v>
      </c>
      <c r="L6" s="21">
        <f t="shared" si="0"/>
        <v>0</v>
      </c>
      <c r="M6" s="21">
        <f t="shared" si="0"/>
        <v>54</v>
      </c>
      <c r="N6" s="21">
        <f t="shared" si="0"/>
        <v>1</v>
      </c>
      <c r="O6" s="21">
        <f t="shared" si="0"/>
        <v>0</v>
      </c>
      <c r="P6" s="21">
        <f t="shared" si="0"/>
        <v>14</v>
      </c>
      <c r="Q6" s="21">
        <f t="shared" si="0"/>
        <v>14</v>
      </c>
      <c r="R6" s="21">
        <f t="shared" si="0"/>
        <v>0</v>
      </c>
      <c r="S6" s="21">
        <f t="shared" si="0"/>
        <v>0</v>
      </c>
      <c r="T6" s="21">
        <f t="shared" si="0"/>
        <v>3</v>
      </c>
    </row>
    <row r="7" spans="1:20" s="25" customFormat="1" ht="46.5" customHeight="1">
      <c r="A7" s="3">
        <v>1</v>
      </c>
      <c r="B7" s="261" t="s">
        <v>16</v>
      </c>
      <c r="C7" s="262"/>
      <c r="D7" s="18">
        <v>0</v>
      </c>
      <c r="E7" s="18">
        <v>32</v>
      </c>
      <c r="F7" s="18"/>
      <c r="G7" s="18">
        <v>2</v>
      </c>
      <c r="H7" s="18">
        <v>24</v>
      </c>
      <c r="I7" s="18">
        <v>6</v>
      </c>
      <c r="J7" s="18"/>
      <c r="K7" s="18"/>
      <c r="L7" s="18"/>
      <c r="M7" s="18">
        <v>32</v>
      </c>
      <c r="N7" s="18"/>
      <c r="O7" s="18"/>
      <c r="P7" s="18">
        <v>7</v>
      </c>
      <c r="Q7" s="18">
        <v>7</v>
      </c>
      <c r="R7" s="18"/>
      <c r="S7" s="18"/>
      <c r="T7" s="18"/>
    </row>
    <row r="8" spans="1:20" s="25" customFormat="1" ht="42" customHeight="1">
      <c r="A8" s="3">
        <v>2</v>
      </c>
      <c r="B8" s="261" t="s">
        <v>63</v>
      </c>
      <c r="C8" s="262"/>
      <c r="D8" s="18">
        <v>1</v>
      </c>
      <c r="E8" s="18">
        <v>19</v>
      </c>
      <c r="F8" s="18"/>
      <c r="G8" s="18"/>
      <c r="H8" s="18">
        <v>17</v>
      </c>
      <c r="I8" s="18">
        <v>3</v>
      </c>
      <c r="J8" s="18"/>
      <c r="K8" s="18"/>
      <c r="L8" s="18"/>
      <c r="M8" s="18">
        <v>20</v>
      </c>
      <c r="N8" s="18"/>
      <c r="O8" s="18"/>
      <c r="P8" s="18">
        <v>5</v>
      </c>
      <c r="Q8" s="18">
        <v>5</v>
      </c>
      <c r="R8" s="18"/>
      <c r="S8" s="18"/>
      <c r="T8" s="18">
        <v>3</v>
      </c>
    </row>
    <row r="9" spans="1:20" s="25" customFormat="1" ht="46.5" customHeight="1">
      <c r="A9" s="3">
        <v>3</v>
      </c>
      <c r="B9" s="261" t="s">
        <v>17</v>
      </c>
      <c r="C9" s="262"/>
      <c r="D9" s="18">
        <v>0</v>
      </c>
      <c r="E9" s="18">
        <v>2</v>
      </c>
      <c r="F9" s="18"/>
      <c r="G9" s="18">
        <v>1</v>
      </c>
      <c r="H9" s="18">
        <v>1</v>
      </c>
      <c r="I9" s="18"/>
      <c r="J9" s="18"/>
      <c r="K9" s="18"/>
      <c r="L9" s="18"/>
      <c r="M9" s="18">
        <v>2</v>
      </c>
      <c r="N9" s="18"/>
      <c r="O9" s="18"/>
      <c r="P9" s="18">
        <v>2</v>
      </c>
      <c r="Q9" s="18">
        <v>2</v>
      </c>
      <c r="R9" s="18"/>
      <c r="S9" s="18"/>
      <c r="T9" s="18"/>
    </row>
    <row r="10" spans="1:20" s="25" customFormat="1" ht="46.5" customHeight="1">
      <c r="A10" s="4">
        <v>4</v>
      </c>
      <c r="B10" s="261" t="s">
        <v>59</v>
      </c>
      <c r="C10" s="209"/>
      <c r="D10" s="18">
        <v>0</v>
      </c>
      <c r="E10" s="18"/>
      <c r="F10" s="18"/>
      <c r="G10" s="18"/>
      <c r="H10" s="18"/>
      <c r="I10" s="18"/>
      <c r="J10" s="18"/>
      <c r="K10" s="18"/>
      <c r="L10" s="18"/>
      <c r="M10" s="18"/>
      <c r="N10" s="18"/>
      <c r="O10" s="18"/>
      <c r="P10" s="18"/>
      <c r="Q10" s="18"/>
      <c r="R10" s="18"/>
      <c r="S10" s="18"/>
      <c r="T10" s="18"/>
    </row>
    <row r="11" spans="1:20" s="25" customFormat="1" ht="41.25" customHeight="1">
      <c r="A11" s="4">
        <v>5</v>
      </c>
      <c r="B11" s="210" t="s">
        <v>58</v>
      </c>
      <c r="C11" s="211"/>
      <c r="D11" s="18">
        <v>0</v>
      </c>
      <c r="E11" s="18">
        <v>1</v>
      </c>
      <c r="F11" s="18"/>
      <c r="G11" s="18"/>
      <c r="H11" s="18"/>
      <c r="I11" s="18"/>
      <c r="J11" s="18"/>
      <c r="K11" s="18"/>
      <c r="L11" s="18"/>
      <c r="M11" s="18"/>
      <c r="N11" s="18">
        <v>1</v>
      </c>
      <c r="O11" s="18"/>
      <c r="P11" s="18"/>
      <c r="Q11" s="18">
        <v>0</v>
      </c>
      <c r="R11" s="18">
        <v>0</v>
      </c>
      <c r="S11" s="18">
        <v>0</v>
      </c>
      <c r="T11" s="18">
        <v>0</v>
      </c>
    </row>
    <row r="12" spans="1:20" s="25" customFormat="1" ht="63" customHeight="1">
      <c r="A12" s="258" t="s">
        <v>18</v>
      </c>
      <c r="B12" s="212"/>
      <c r="C12" s="212"/>
      <c r="D12" s="18">
        <f>SUM(D13:D20)</f>
        <v>0</v>
      </c>
      <c r="E12" s="18">
        <f t="shared" ref="E12:T12" si="1">SUM(E13:E20)</f>
        <v>0</v>
      </c>
      <c r="F12" s="18">
        <f t="shared" si="1"/>
        <v>0</v>
      </c>
      <c r="G12" s="18">
        <f t="shared" si="1"/>
        <v>0</v>
      </c>
      <c r="H12" s="18">
        <f t="shared" si="1"/>
        <v>0</v>
      </c>
      <c r="I12" s="18">
        <f t="shared" si="1"/>
        <v>0</v>
      </c>
      <c r="J12" s="18">
        <f t="shared" si="1"/>
        <v>0</v>
      </c>
      <c r="K12" s="18">
        <f t="shared" si="1"/>
        <v>0</v>
      </c>
      <c r="L12" s="18">
        <f t="shared" si="1"/>
        <v>0</v>
      </c>
      <c r="M12" s="18">
        <f t="shared" si="1"/>
        <v>0</v>
      </c>
      <c r="N12" s="18">
        <f t="shared" si="1"/>
        <v>0</v>
      </c>
      <c r="O12" s="18">
        <f t="shared" si="1"/>
        <v>0</v>
      </c>
      <c r="P12" s="18">
        <f t="shared" si="1"/>
        <v>0</v>
      </c>
      <c r="Q12" s="18">
        <f t="shared" si="1"/>
        <v>0</v>
      </c>
      <c r="R12" s="18">
        <f t="shared" si="1"/>
        <v>0</v>
      </c>
      <c r="S12" s="18">
        <f t="shared" si="1"/>
        <v>0</v>
      </c>
      <c r="T12" s="18">
        <f t="shared" si="1"/>
        <v>0</v>
      </c>
    </row>
    <row r="13" spans="1:20" s="25" customFormat="1" ht="47.25" customHeight="1">
      <c r="A13" s="3">
        <v>1</v>
      </c>
      <c r="B13" s="245" t="s">
        <v>19</v>
      </c>
      <c r="C13" s="246"/>
      <c r="D13" s="18"/>
      <c r="E13" s="18"/>
      <c r="F13" s="18"/>
      <c r="G13" s="18"/>
      <c r="H13" s="18"/>
      <c r="I13" s="18"/>
      <c r="J13" s="18"/>
      <c r="K13" s="18"/>
      <c r="L13" s="18"/>
      <c r="M13" s="18"/>
      <c r="N13" s="18"/>
      <c r="O13" s="18"/>
      <c r="P13" s="18"/>
      <c r="Q13" s="18"/>
      <c r="R13" s="18"/>
      <c r="S13" s="18">
        <v>0</v>
      </c>
      <c r="T13" s="18">
        <v>0</v>
      </c>
    </row>
    <row r="14" spans="1:20" s="25" customFormat="1" ht="54" customHeight="1">
      <c r="A14" s="3">
        <v>2</v>
      </c>
      <c r="B14" s="245" t="s">
        <v>20</v>
      </c>
      <c r="C14" s="246"/>
      <c r="D14" s="18">
        <v>0</v>
      </c>
      <c r="E14" s="18"/>
      <c r="F14" s="18"/>
      <c r="G14" s="18"/>
      <c r="H14" s="18"/>
      <c r="I14" s="18"/>
      <c r="J14" s="18"/>
      <c r="K14" s="18"/>
      <c r="L14" s="18"/>
      <c r="M14" s="18"/>
      <c r="N14" s="18"/>
      <c r="O14" s="18"/>
      <c r="P14" s="18"/>
      <c r="Q14" s="18"/>
      <c r="R14" s="18"/>
      <c r="S14" s="18">
        <v>0</v>
      </c>
      <c r="T14" s="18">
        <v>0</v>
      </c>
    </row>
    <row r="15" spans="1:20" s="25" customFormat="1" ht="42" customHeight="1">
      <c r="A15" s="5">
        <v>3</v>
      </c>
      <c r="B15" s="245" t="s">
        <v>21</v>
      </c>
      <c r="C15" s="246"/>
      <c r="D15" s="18">
        <v>0</v>
      </c>
      <c r="E15" s="18"/>
      <c r="F15" s="18"/>
      <c r="G15" s="18"/>
      <c r="H15" s="18"/>
      <c r="I15" s="18"/>
      <c r="J15" s="18"/>
      <c r="K15" s="18"/>
      <c r="L15" s="18"/>
      <c r="M15" s="18"/>
      <c r="N15" s="18"/>
      <c r="O15" s="18"/>
      <c r="P15" s="18"/>
      <c r="Q15" s="18"/>
      <c r="R15" s="18"/>
      <c r="S15" s="18">
        <v>0</v>
      </c>
      <c r="T15" s="18">
        <v>0</v>
      </c>
    </row>
    <row r="16" spans="1:20" s="25" customFormat="1" ht="57" customHeight="1">
      <c r="A16" s="3">
        <v>4</v>
      </c>
      <c r="B16" s="245" t="s">
        <v>22</v>
      </c>
      <c r="C16" s="246"/>
      <c r="D16" s="18">
        <v>0</v>
      </c>
      <c r="E16" s="18"/>
      <c r="F16" s="18"/>
      <c r="G16" s="18"/>
      <c r="H16" s="18"/>
      <c r="I16" s="18"/>
      <c r="J16" s="18"/>
      <c r="K16" s="18"/>
      <c r="L16" s="18"/>
      <c r="M16" s="18"/>
      <c r="N16" s="18"/>
      <c r="O16" s="18"/>
      <c r="P16" s="18"/>
      <c r="Q16" s="18"/>
      <c r="R16" s="18"/>
      <c r="S16" s="18">
        <v>0</v>
      </c>
      <c r="T16" s="18">
        <v>0</v>
      </c>
    </row>
    <row r="17" spans="1:55" s="25" customFormat="1" ht="38.25" customHeight="1">
      <c r="A17" s="3">
        <v>5</v>
      </c>
      <c r="B17" s="245" t="s">
        <v>23</v>
      </c>
      <c r="C17" s="246"/>
      <c r="D17" s="18">
        <v>0</v>
      </c>
      <c r="E17" s="18"/>
      <c r="F17" s="18"/>
      <c r="G17" s="18"/>
      <c r="H17" s="18"/>
      <c r="I17" s="18"/>
      <c r="J17" s="18"/>
      <c r="K17" s="18"/>
      <c r="L17" s="18"/>
      <c r="M17" s="18"/>
      <c r="N17" s="18"/>
      <c r="O17" s="18"/>
      <c r="P17" s="18"/>
      <c r="Q17" s="18"/>
      <c r="R17" s="18"/>
      <c r="S17" s="18">
        <v>0</v>
      </c>
      <c r="T17" s="18">
        <v>0</v>
      </c>
    </row>
    <row r="18" spans="1:55" s="25" customFormat="1" ht="47.25" customHeight="1">
      <c r="A18" s="5">
        <v>6</v>
      </c>
      <c r="B18" s="245" t="s">
        <v>24</v>
      </c>
      <c r="C18" s="246"/>
      <c r="D18" s="18">
        <v>0</v>
      </c>
      <c r="E18" s="18">
        <v>0</v>
      </c>
      <c r="F18" s="18">
        <v>0</v>
      </c>
      <c r="G18" s="18">
        <v>0</v>
      </c>
      <c r="H18" s="18">
        <v>0</v>
      </c>
      <c r="I18" s="18">
        <v>0</v>
      </c>
      <c r="J18" s="18">
        <v>0</v>
      </c>
      <c r="K18" s="18">
        <v>0</v>
      </c>
      <c r="L18" s="18">
        <v>0</v>
      </c>
      <c r="M18" s="18">
        <v>0</v>
      </c>
      <c r="N18" s="18">
        <v>0</v>
      </c>
      <c r="O18" s="18">
        <v>0</v>
      </c>
      <c r="P18" s="18">
        <v>0</v>
      </c>
      <c r="Q18" s="18">
        <v>0</v>
      </c>
      <c r="R18" s="18">
        <v>0</v>
      </c>
      <c r="S18" s="18">
        <v>0</v>
      </c>
      <c r="T18" s="18">
        <v>0</v>
      </c>
    </row>
    <row r="19" spans="1:55" s="25" customFormat="1" ht="44.25" customHeight="1">
      <c r="A19" s="3">
        <v>7</v>
      </c>
      <c r="B19" s="245" t="s">
        <v>25</v>
      </c>
      <c r="C19" s="246"/>
      <c r="D19" s="18">
        <v>0</v>
      </c>
      <c r="E19" s="18">
        <v>0</v>
      </c>
      <c r="F19" s="18">
        <v>0</v>
      </c>
      <c r="G19" s="18">
        <v>0</v>
      </c>
      <c r="H19" s="18">
        <v>0</v>
      </c>
      <c r="I19" s="18">
        <v>0</v>
      </c>
      <c r="J19" s="18">
        <v>0</v>
      </c>
      <c r="K19" s="18">
        <v>0</v>
      </c>
      <c r="L19" s="18">
        <v>0</v>
      </c>
      <c r="M19" s="18">
        <v>0</v>
      </c>
      <c r="N19" s="18">
        <v>0</v>
      </c>
      <c r="O19" s="18">
        <v>0</v>
      </c>
      <c r="P19" s="18">
        <v>0</v>
      </c>
      <c r="Q19" s="18">
        <v>0</v>
      </c>
      <c r="R19" s="18">
        <v>0</v>
      </c>
      <c r="S19" s="18">
        <v>0</v>
      </c>
      <c r="T19" s="18">
        <v>0</v>
      </c>
    </row>
    <row r="20" spans="1:55" s="25" customFormat="1" ht="45.75" customHeight="1">
      <c r="A20" s="3">
        <v>8</v>
      </c>
      <c r="B20" s="245" t="s">
        <v>26</v>
      </c>
      <c r="C20" s="246"/>
      <c r="D20" s="18">
        <v>0</v>
      </c>
      <c r="E20" s="18">
        <v>0</v>
      </c>
      <c r="F20" s="18">
        <v>0</v>
      </c>
      <c r="G20" s="18">
        <v>0</v>
      </c>
      <c r="H20" s="18">
        <v>0</v>
      </c>
      <c r="I20" s="18">
        <v>0</v>
      </c>
      <c r="J20" s="18">
        <v>0</v>
      </c>
      <c r="K20" s="18">
        <v>0</v>
      </c>
      <c r="L20" s="18">
        <v>0</v>
      </c>
      <c r="M20" s="18">
        <v>0</v>
      </c>
      <c r="N20" s="18">
        <v>0</v>
      </c>
      <c r="O20" s="18">
        <v>0</v>
      </c>
      <c r="P20" s="18">
        <v>0</v>
      </c>
      <c r="Q20" s="18">
        <v>0</v>
      </c>
      <c r="R20" s="18">
        <v>0</v>
      </c>
      <c r="S20" s="18">
        <v>0</v>
      </c>
      <c r="T20" s="18">
        <v>0</v>
      </c>
    </row>
    <row r="21" spans="1:55" s="25" customFormat="1" ht="42" customHeight="1">
      <c r="A21" s="248" t="s">
        <v>27</v>
      </c>
      <c r="B21" s="248"/>
      <c r="C21" s="248"/>
      <c r="D21" s="18">
        <f>SUM(D22:D28)</f>
        <v>0</v>
      </c>
      <c r="E21" s="18">
        <f t="shared" ref="E21:T21" si="2">SUM(E22:E28)</f>
        <v>244</v>
      </c>
      <c r="F21" s="18">
        <f t="shared" si="2"/>
        <v>0</v>
      </c>
      <c r="G21" s="18">
        <f t="shared" si="2"/>
        <v>16</v>
      </c>
      <c r="H21" s="18">
        <f t="shared" si="2"/>
        <v>217</v>
      </c>
      <c r="I21" s="18">
        <f t="shared" si="2"/>
        <v>0</v>
      </c>
      <c r="J21" s="18">
        <f t="shared" si="2"/>
        <v>0</v>
      </c>
      <c r="K21" s="18">
        <f t="shared" si="2"/>
        <v>11</v>
      </c>
      <c r="L21" s="18">
        <f t="shared" si="2"/>
        <v>0</v>
      </c>
      <c r="M21" s="18">
        <f t="shared" si="2"/>
        <v>244</v>
      </c>
      <c r="N21" s="18">
        <f t="shared" si="2"/>
        <v>0</v>
      </c>
      <c r="O21" s="18">
        <f t="shared" si="2"/>
        <v>0</v>
      </c>
      <c r="P21" s="18">
        <f t="shared" si="2"/>
        <v>0</v>
      </c>
      <c r="Q21" s="18">
        <f t="shared" si="2"/>
        <v>0</v>
      </c>
      <c r="R21" s="18">
        <f t="shared" si="2"/>
        <v>0</v>
      </c>
      <c r="S21" s="18">
        <f t="shared" si="2"/>
        <v>0</v>
      </c>
      <c r="T21" s="18">
        <f t="shared" si="2"/>
        <v>0</v>
      </c>
    </row>
    <row r="22" spans="1:55" s="25" customFormat="1" ht="42" customHeight="1">
      <c r="A22" s="40">
        <v>1</v>
      </c>
      <c r="B22" s="252" t="s">
        <v>28</v>
      </c>
      <c r="C22" s="196"/>
      <c r="D22" s="18"/>
      <c r="E22" s="18">
        <v>115</v>
      </c>
      <c r="F22" s="18"/>
      <c r="G22" s="18">
        <v>11</v>
      </c>
      <c r="H22" s="18">
        <v>103</v>
      </c>
      <c r="I22" s="18"/>
      <c r="J22" s="18"/>
      <c r="K22" s="18">
        <v>1</v>
      </c>
      <c r="L22" s="18"/>
      <c r="M22" s="18">
        <v>115</v>
      </c>
      <c r="N22" s="18"/>
      <c r="O22" s="18"/>
      <c r="P22" s="18"/>
      <c r="Q22" s="18"/>
      <c r="R22" s="18"/>
      <c r="S22" s="18"/>
      <c r="T22" s="18"/>
    </row>
    <row r="23" spans="1:55" s="6" customFormat="1" ht="45" customHeight="1">
      <c r="A23" s="40">
        <v>2</v>
      </c>
      <c r="B23" s="252" t="s">
        <v>29</v>
      </c>
      <c r="C23" s="196"/>
      <c r="D23" s="18"/>
      <c r="E23" s="18"/>
      <c r="F23" s="18"/>
      <c r="G23" s="18"/>
      <c r="H23" s="18"/>
      <c r="I23" s="18"/>
      <c r="J23" s="18"/>
      <c r="K23" s="18"/>
      <c r="L23" s="18"/>
      <c r="M23" s="18"/>
      <c r="N23" s="18"/>
      <c r="O23" s="18"/>
      <c r="P23" s="18"/>
      <c r="Q23" s="18"/>
      <c r="R23" s="18"/>
      <c r="S23" s="18"/>
      <c r="T23" s="18"/>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row>
    <row r="24" spans="1:55" s="25" customFormat="1" ht="48" customHeight="1">
      <c r="A24" s="3">
        <v>3</v>
      </c>
      <c r="B24" s="253" t="s">
        <v>30</v>
      </c>
      <c r="C24" s="193"/>
      <c r="D24" s="18"/>
      <c r="E24" s="18"/>
      <c r="F24" s="18"/>
      <c r="G24" s="18"/>
      <c r="H24" s="18"/>
      <c r="I24" s="18"/>
      <c r="J24" s="18"/>
      <c r="K24" s="18"/>
      <c r="L24" s="18"/>
      <c r="M24" s="18"/>
      <c r="N24" s="18"/>
      <c r="O24" s="18"/>
      <c r="P24" s="18"/>
      <c r="Q24" s="18"/>
      <c r="R24" s="18"/>
      <c r="S24" s="18"/>
      <c r="T24" s="18"/>
    </row>
    <row r="25" spans="1:55" s="25" customFormat="1" ht="42" customHeight="1">
      <c r="A25" s="3">
        <v>4</v>
      </c>
      <c r="B25" s="251" t="s">
        <v>31</v>
      </c>
      <c r="C25" s="193"/>
      <c r="D25" s="18"/>
      <c r="E25" s="18">
        <v>36</v>
      </c>
      <c r="F25" s="18"/>
      <c r="G25" s="18">
        <v>1</v>
      </c>
      <c r="H25" s="18">
        <v>34</v>
      </c>
      <c r="I25" s="18"/>
      <c r="J25" s="18"/>
      <c r="K25" s="18">
        <v>1</v>
      </c>
      <c r="L25" s="18"/>
      <c r="M25" s="18">
        <v>36</v>
      </c>
      <c r="N25" s="18"/>
      <c r="O25" s="18"/>
      <c r="P25" s="18"/>
      <c r="Q25" s="18"/>
      <c r="R25" s="18"/>
      <c r="S25" s="18"/>
      <c r="T25" s="18"/>
    </row>
    <row r="26" spans="1:55" s="25" customFormat="1" ht="55.5" customHeight="1">
      <c r="A26" s="40">
        <v>5</v>
      </c>
      <c r="B26" s="251" t="s">
        <v>32</v>
      </c>
      <c r="C26" s="193"/>
      <c r="D26" s="18"/>
      <c r="E26" s="18">
        <v>61</v>
      </c>
      <c r="F26" s="18"/>
      <c r="G26" s="18">
        <v>2</v>
      </c>
      <c r="H26" s="18">
        <v>52</v>
      </c>
      <c r="I26" s="18"/>
      <c r="J26" s="18"/>
      <c r="K26" s="18">
        <v>7</v>
      </c>
      <c r="L26" s="18"/>
      <c r="M26" s="18">
        <v>61</v>
      </c>
      <c r="N26" s="18"/>
      <c r="O26" s="18"/>
      <c r="P26" s="18"/>
      <c r="Q26" s="18"/>
      <c r="R26" s="18"/>
      <c r="S26" s="18">
        <v>0</v>
      </c>
      <c r="T26" s="18">
        <v>0</v>
      </c>
    </row>
    <row r="27" spans="1:55" s="25" customFormat="1" ht="69.75" customHeight="1">
      <c r="A27" s="3">
        <v>6</v>
      </c>
      <c r="B27" s="251" t="s">
        <v>33</v>
      </c>
      <c r="C27" s="193"/>
      <c r="D27" s="18"/>
      <c r="E27" s="18">
        <v>32</v>
      </c>
      <c r="F27" s="18"/>
      <c r="G27" s="18">
        <v>2</v>
      </c>
      <c r="H27" s="18">
        <v>28</v>
      </c>
      <c r="I27" s="18"/>
      <c r="J27" s="18"/>
      <c r="K27" s="18">
        <v>2</v>
      </c>
      <c r="L27" s="18"/>
      <c r="M27" s="18">
        <v>32</v>
      </c>
      <c r="N27" s="18"/>
      <c r="O27" s="18"/>
      <c r="P27" s="18"/>
      <c r="Q27" s="18"/>
      <c r="R27" s="18"/>
      <c r="S27" s="18">
        <v>0</v>
      </c>
      <c r="T27" s="18">
        <v>0</v>
      </c>
    </row>
    <row r="28" spans="1:55" s="25" customFormat="1" ht="71.25" customHeight="1">
      <c r="A28" s="3">
        <v>7</v>
      </c>
      <c r="B28" s="251" t="s">
        <v>34</v>
      </c>
      <c r="C28" s="193"/>
      <c r="D28" s="18"/>
      <c r="E28" s="18"/>
      <c r="F28" s="18"/>
      <c r="G28" s="18"/>
      <c r="H28" s="18"/>
      <c r="I28" s="18"/>
      <c r="J28" s="18"/>
      <c r="K28" s="18"/>
      <c r="L28" s="18"/>
      <c r="M28" s="18"/>
      <c r="N28" s="18"/>
      <c r="O28" s="18"/>
      <c r="P28" s="18"/>
      <c r="Q28" s="18"/>
      <c r="R28" s="18"/>
      <c r="S28" s="18">
        <v>0</v>
      </c>
      <c r="T28" s="18">
        <v>0</v>
      </c>
    </row>
    <row r="29" spans="1:55" s="25" customFormat="1" ht="56.25" customHeight="1">
      <c r="A29" s="248" t="s">
        <v>35</v>
      </c>
      <c r="B29" s="248"/>
      <c r="C29" s="248"/>
      <c r="D29" s="18">
        <f>SUM(D30:D41)</f>
        <v>0</v>
      </c>
      <c r="E29" s="18">
        <f t="shared" ref="E29:T29" si="3">SUM(E30:E41)</f>
        <v>6</v>
      </c>
      <c r="F29" s="18">
        <f t="shared" si="3"/>
        <v>0</v>
      </c>
      <c r="G29" s="18">
        <f t="shared" si="3"/>
        <v>0</v>
      </c>
      <c r="H29" s="18">
        <f t="shared" si="3"/>
        <v>5</v>
      </c>
      <c r="I29" s="18">
        <f t="shared" si="3"/>
        <v>0</v>
      </c>
      <c r="J29" s="18">
        <f t="shared" si="3"/>
        <v>0</v>
      </c>
      <c r="K29" s="18">
        <f t="shared" si="3"/>
        <v>1</v>
      </c>
      <c r="L29" s="18">
        <f t="shared" si="3"/>
        <v>0</v>
      </c>
      <c r="M29" s="18">
        <f t="shared" si="3"/>
        <v>6</v>
      </c>
      <c r="N29" s="18">
        <f t="shared" si="3"/>
        <v>0</v>
      </c>
      <c r="O29" s="18">
        <f t="shared" si="3"/>
        <v>0</v>
      </c>
      <c r="P29" s="18">
        <f t="shared" si="3"/>
        <v>0</v>
      </c>
      <c r="Q29" s="18">
        <f t="shared" si="3"/>
        <v>0</v>
      </c>
      <c r="R29" s="18">
        <f t="shared" si="3"/>
        <v>0</v>
      </c>
      <c r="S29" s="18">
        <f t="shared" si="3"/>
        <v>0</v>
      </c>
      <c r="T29" s="18">
        <f t="shared" si="3"/>
        <v>0</v>
      </c>
    </row>
    <row r="30" spans="1:55" s="25" customFormat="1" ht="44.25" customHeight="1">
      <c r="A30" s="3">
        <v>1</v>
      </c>
      <c r="B30" s="245" t="s">
        <v>36</v>
      </c>
      <c r="C30" s="246"/>
      <c r="D30" s="18">
        <v>0</v>
      </c>
      <c r="E30" s="18">
        <v>4</v>
      </c>
      <c r="F30" s="18"/>
      <c r="G30" s="18"/>
      <c r="H30" s="18">
        <v>4</v>
      </c>
      <c r="I30" s="18"/>
      <c r="J30" s="18"/>
      <c r="K30" s="18"/>
      <c r="L30" s="18"/>
      <c r="M30" s="18">
        <v>4</v>
      </c>
      <c r="N30" s="18"/>
      <c r="O30" s="18"/>
      <c r="P30" s="18"/>
      <c r="Q30" s="18"/>
      <c r="R30" s="18"/>
      <c r="S30" s="18"/>
      <c r="T30" s="18"/>
    </row>
    <row r="31" spans="1:55" s="25" customFormat="1" ht="37.5" customHeight="1">
      <c r="A31" s="3">
        <v>2</v>
      </c>
      <c r="B31" s="245" t="s">
        <v>37</v>
      </c>
      <c r="C31" s="246"/>
      <c r="D31" s="18">
        <v>0</v>
      </c>
      <c r="E31" s="18"/>
      <c r="F31" s="18"/>
      <c r="G31" s="18"/>
      <c r="H31" s="18"/>
      <c r="I31" s="18"/>
      <c r="J31" s="18"/>
      <c r="K31" s="18"/>
      <c r="L31" s="18"/>
      <c r="M31" s="18"/>
      <c r="N31" s="18"/>
      <c r="O31" s="18"/>
      <c r="P31" s="18"/>
      <c r="Q31" s="18"/>
      <c r="R31" s="18"/>
      <c r="S31" s="18"/>
      <c r="T31" s="18"/>
    </row>
    <row r="32" spans="1:55" s="25" customFormat="1" ht="51.75" customHeight="1">
      <c r="A32" s="3">
        <v>3</v>
      </c>
      <c r="B32" s="245" t="s">
        <v>38</v>
      </c>
      <c r="C32" s="246"/>
      <c r="D32" s="18">
        <v>0</v>
      </c>
      <c r="E32" s="18"/>
      <c r="F32" s="18"/>
      <c r="G32" s="18"/>
      <c r="H32" s="18"/>
      <c r="I32" s="18"/>
      <c r="J32" s="18"/>
      <c r="K32" s="18"/>
      <c r="L32" s="18"/>
      <c r="M32" s="18"/>
      <c r="N32" s="18"/>
      <c r="O32" s="18"/>
      <c r="P32" s="18"/>
      <c r="Q32" s="18"/>
      <c r="R32" s="18"/>
      <c r="S32" s="18"/>
      <c r="T32" s="18"/>
    </row>
    <row r="33" spans="1:20" s="25" customFormat="1" ht="52.5" customHeight="1">
      <c r="A33" s="3">
        <v>4</v>
      </c>
      <c r="B33" s="245" t="s">
        <v>39</v>
      </c>
      <c r="C33" s="246"/>
      <c r="D33" s="18">
        <v>0</v>
      </c>
      <c r="E33" s="18">
        <v>2</v>
      </c>
      <c r="F33" s="18"/>
      <c r="G33" s="18"/>
      <c r="H33" s="18">
        <v>1</v>
      </c>
      <c r="I33" s="18"/>
      <c r="J33" s="18"/>
      <c r="K33" s="18">
        <v>1</v>
      </c>
      <c r="L33" s="18"/>
      <c r="M33" s="18">
        <v>2</v>
      </c>
      <c r="N33" s="18"/>
      <c r="O33" s="18"/>
      <c r="P33" s="18"/>
      <c r="Q33" s="18"/>
      <c r="R33" s="18"/>
      <c r="S33" s="18"/>
      <c r="T33" s="18"/>
    </row>
    <row r="34" spans="1:20" s="25" customFormat="1" ht="43.5" customHeight="1">
      <c r="A34" s="3">
        <v>5</v>
      </c>
      <c r="B34" s="245" t="s">
        <v>40</v>
      </c>
      <c r="C34" s="246"/>
      <c r="D34" s="18">
        <v>0</v>
      </c>
      <c r="E34" s="18"/>
      <c r="F34" s="18"/>
      <c r="G34" s="18"/>
      <c r="H34" s="18"/>
      <c r="I34" s="18"/>
      <c r="J34" s="18"/>
      <c r="K34" s="18"/>
      <c r="L34" s="18"/>
      <c r="M34" s="18"/>
      <c r="N34" s="18"/>
      <c r="O34" s="18"/>
      <c r="P34" s="18"/>
      <c r="Q34" s="18"/>
      <c r="R34" s="18"/>
      <c r="S34" s="18"/>
      <c r="T34" s="18"/>
    </row>
    <row r="35" spans="1:20" s="25" customFormat="1" ht="44.25" customHeight="1">
      <c r="A35" s="3">
        <v>6</v>
      </c>
      <c r="B35" s="245" t="s">
        <v>41</v>
      </c>
      <c r="C35" s="246"/>
      <c r="D35" s="18">
        <v>0</v>
      </c>
      <c r="E35" s="18"/>
      <c r="F35" s="18"/>
      <c r="G35" s="18"/>
      <c r="H35" s="18"/>
      <c r="I35" s="18"/>
      <c r="J35" s="18"/>
      <c r="K35" s="18"/>
      <c r="L35" s="18"/>
      <c r="M35" s="18"/>
      <c r="N35" s="18"/>
      <c r="O35" s="18"/>
      <c r="P35" s="18"/>
      <c r="Q35" s="18"/>
      <c r="R35" s="18"/>
      <c r="S35" s="18"/>
      <c r="T35" s="18"/>
    </row>
    <row r="36" spans="1:20" s="25" customFormat="1" ht="44.25" customHeight="1">
      <c r="A36" s="3">
        <v>7</v>
      </c>
      <c r="B36" s="250" t="s">
        <v>42</v>
      </c>
      <c r="C36" s="250"/>
      <c r="D36" s="18">
        <v>0</v>
      </c>
      <c r="E36" s="18"/>
      <c r="F36" s="18"/>
      <c r="G36" s="18"/>
      <c r="H36" s="18"/>
      <c r="I36" s="18"/>
      <c r="J36" s="18"/>
      <c r="K36" s="18"/>
      <c r="L36" s="18"/>
      <c r="M36" s="18"/>
      <c r="N36" s="18"/>
      <c r="O36" s="18"/>
      <c r="P36" s="18"/>
      <c r="Q36" s="18"/>
      <c r="R36" s="18"/>
      <c r="S36" s="18"/>
      <c r="T36" s="18"/>
    </row>
    <row r="37" spans="1:20" s="25" customFormat="1" ht="44.25" customHeight="1">
      <c r="A37" s="3">
        <v>8</v>
      </c>
      <c r="B37" s="245" t="s">
        <v>43</v>
      </c>
      <c r="C37" s="246"/>
      <c r="D37" s="18">
        <v>0</v>
      </c>
      <c r="E37" s="18"/>
      <c r="F37" s="18"/>
      <c r="G37" s="18"/>
      <c r="H37" s="18"/>
      <c r="I37" s="18"/>
      <c r="J37" s="18"/>
      <c r="K37" s="18"/>
      <c r="L37" s="18"/>
      <c r="M37" s="18"/>
      <c r="N37" s="18"/>
      <c r="O37" s="18"/>
      <c r="P37" s="18"/>
      <c r="Q37" s="18"/>
      <c r="R37" s="18"/>
      <c r="S37" s="18"/>
      <c r="T37" s="18"/>
    </row>
    <row r="38" spans="1:20" s="25" customFormat="1" ht="44.25" customHeight="1">
      <c r="A38" s="3">
        <v>9</v>
      </c>
      <c r="B38" s="245" t="s">
        <v>44</v>
      </c>
      <c r="C38" s="246"/>
      <c r="D38" s="18">
        <v>0</v>
      </c>
      <c r="E38" s="18"/>
      <c r="F38" s="18"/>
      <c r="G38" s="18"/>
      <c r="H38" s="18"/>
      <c r="I38" s="18"/>
      <c r="J38" s="18"/>
      <c r="K38" s="18"/>
      <c r="L38" s="18"/>
      <c r="M38" s="18"/>
      <c r="N38" s="18"/>
      <c r="O38" s="18"/>
      <c r="P38" s="18"/>
      <c r="Q38" s="18"/>
      <c r="R38" s="18"/>
      <c r="S38" s="18"/>
      <c r="T38" s="18"/>
    </row>
    <row r="39" spans="1:20" s="25" customFormat="1" ht="61.5" customHeight="1">
      <c r="A39" s="3">
        <v>10</v>
      </c>
      <c r="B39" s="245" t="s">
        <v>45</v>
      </c>
      <c r="C39" s="246"/>
      <c r="D39" s="18">
        <v>0</v>
      </c>
      <c r="E39" s="18"/>
      <c r="F39" s="18"/>
      <c r="G39" s="18"/>
      <c r="H39" s="18"/>
      <c r="I39" s="18"/>
      <c r="J39" s="18"/>
      <c r="K39" s="18"/>
      <c r="L39" s="18"/>
      <c r="M39" s="18"/>
      <c r="N39" s="18"/>
      <c r="O39" s="18"/>
      <c r="P39" s="18"/>
      <c r="Q39" s="18"/>
      <c r="R39" s="18"/>
      <c r="S39" s="18"/>
      <c r="T39" s="18"/>
    </row>
    <row r="40" spans="1:20" s="25" customFormat="1" ht="52.5" customHeight="1">
      <c r="A40" s="3">
        <v>11</v>
      </c>
      <c r="B40" s="245" t="s">
        <v>74</v>
      </c>
      <c r="C40" s="246"/>
      <c r="D40" s="18">
        <v>0</v>
      </c>
      <c r="E40" s="18"/>
      <c r="F40" s="18"/>
      <c r="G40" s="18"/>
      <c r="H40" s="18"/>
      <c r="I40" s="18"/>
      <c r="J40" s="18"/>
      <c r="K40" s="18"/>
      <c r="L40" s="18"/>
      <c r="M40" s="18"/>
      <c r="N40" s="18"/>
      <c r="O40" s="18"/>
      <c r="P40" s="18"/>
      <c r="Q40" s="18"/>
      <c r="R40" s="18"/>
      <c r="S40" s="18"/>
      <c r="T40" s="18"/>
    </row>
    <row r="41" spans="1:20" s="25" customFormat="1" ht="61.5" customHeight="1">
      <c r="A41" s="3">
        <v>12</v>
      </c>
      <c r="B41" s="245" t="s">
        <v>46</v>
      </c>
      <c r="C41" s="246"/>
      <c r="D41" s="18">
        <v>0</v>
      </c>
      <c r="E41" s="18">
        <v>0</v>
      </c>
      <c r="F41" s="18">
        <v>0</v>
      </c>
      <c r="G41" s="18">
        <v>0</v>
      </c>
      <c r="H41" s="18">
        <v>0</v>
      </c>
      <c r="I41" s="18">
        <v>0</v>
      </c>
      <c r="J41" s="18">
        <v>0</v>
      </c>
      <c r="K41" s="18">
        <v>0</v>
      </c>
      <c r="L41" s="18">
        <v>0</v>
      </c>
      <c r="M41" s="18">
        <v>0</v>
      </c>
      <c r="N41" s="18">
        <v>0</v>
      </c>
      <c r="O41" s="18">
        <v>0</v>
      </c>
      <c r="P41" s="18">
        <v>0</v>
      </c>
      <c r="Q41" s="18">
        <v>0</v>
      </c>
      <c r="R41" s="18">
        <v>0</v>
      </c>
      <c r="S41" s="18">
        <v>0</v>
      </c>
      <c r="T41" s="18">
        <v>0</v>
      </c>
    </row>
    <row r="42" spans="1:20" s="25" customFormat="1" ht="67.5" customHeight="1">
      <c r="A42" s="247" t="s">
        <v>47</v>
      </c>
      <c r="B42" s="189"/>
      <c r="C42" s="189"/>
      <c r="D42" s="18">
        <f>SUM(D43)</f>
        <v>3</v>
      </c>
      <c r="E42" s="18">
        <f t="shared" ref="E42:T42" si="4">SUM(E43)</f>
        <v>10</v>
      </c>
      <c r="F42" s="18">
        <f t="shared" si="4"/>
        <v>0</v>
      </c>
      <c r="G42" s="18">
        <f t="shared" si="4"/>
        <v>3</v>
      </c>
      <c r="H42" s="18">
        <f t="shared" si="4"/>
        <v>2</v>
      </c>
      <c r="I42" s="18">
        <f t="shared" si="4"/>
        <v>0</v>
      </c>
      <c r="J42" s="18">
        <f t="shared" si="4"/>
        <v>0</v>
      </c>
      <c r="K42" s="18">
        <f t="shared" si="4"/>
        <v>6</v>
      </c>
      <c r="L42" s="18">
        <f t="shared" si="4"/>
        <v>0</v>
      </c>
      <c r="M42" s="18">
        <f t="shared" si="4"/>
        <v>11</v>
      </c>
      <c r="N42" s="18">
        <f t="shared" si="4"/>
        <v>2</v>
      </c>
      <c r="O42" s="18">
        <f t="shared" si="4"/>
        <v>2</v>
      </c>
      <c r="P42" s="18">
        <f t="shared" si="4"/>
        <v>3</v>
      </c>
      <c r="Q42" s="18">
        <f t="shared" si="4"/>
        <v>5</v>
      </c>
      <c r="R42" s="18">
        <f t="shared" si="4"/>
        <v>0</v>
      </c>
      <c r="S42" s="18">
        <f t="shared" si="4"/>
        <v>0</v>
      </c>
      <c r="T42" s="18">
        <f t="shared" si="4"/>
        <v>2</v>
      </c>
    </row>
    <row r="43" spans="1:20" s="25" customFormat="1" ht="74.25" customHeight="1">
      <c r="A43" s="3">
        <v>1</v>
      </c>
      <c r="B43" s="249" t="s">
        <v>48</v>
      </c>
      <c r="C43" s="249"/>
      <c r="D43" s="18">
        <v>3</v>
      </c>
      <c r="E43" s="18">
        <v>10</v>
      </c>
      <c r="F43" s="18"/>
      <c r="G43" s="18">
        <v>3</v>
      </c>
      <c r="H43" s="18">
        <v>2</v>
      </c>
      <c r="I43" s="18"/>
      <c r="J43" s="18"/>
      <c r="K43" s="18">
        <v>6</v>
      </c>
      <c r="L43" s="18"/>
      <c r="M43" s="18">
        <v>11</v>
      </c>
      <c r="N43" s="18">
        <v>2</v>
      </c>
      <c r="O43" s="18">
        <v>2</v>
      </c>
      <c r="P43" s="18">
        <v>3</v>
      </c>
      <c r="Q43" s="18">
        <v>5</v>
      </c>
      <c r="R43" s="18"/>
      <c r="S43" s="18"/>
      <c r="T43" s="18">
        <v>2</v>
      </c>
    </row>
    <row r="44" spans="1:20" s="25" customFormat="1" ht="67.5" customHeight="1">
      <c r="A44" s="247" t="s">
        <v>49</v>
      </c>
      <c r="B44" s="248"/>
      <c r="C44" s="248"/>
      <c r="D44" s="18">
        <f>SUM(D45:D53)</f>
        <v>10</v>
      </c>
      <c r="E44" s="18">
        <f t="shared" ref="E44:T44" si="5">SUM(E45:E53)</f>
        <v>25</v>
      </c>
      <c r="F44" s="18">
        <f t="shared" si="5"/>
        <v>0</v>
      </c>
      <c r="G44" s="18">
        <f t="shared" si="5"/>
        <v>9</v>
      </c>
      <c r="H44" s="18">
        <f t="shared" si="5"/>
        <v>20</v>
      </c>
      <c r="I44" s="18">
        <f t="shared" si="5"/>
        <v>0</v>
      </c>
      <c r="J44" s="18">
        <f t="shared" si="5"/>
        <v>0</v>
      </c>
      <c r="K44" s="18">
        <f t="shared" si="5"/>
        <v>5</v>
      </c>
      <c r="L44" s="18">
        <f t="shared" si="5"/>
        <v>0</v>
      </c>
      <c r="M44" s="18">
        <f t="shared" si="5"/>
        <v>34</v>
      </c>
      <c r="N44" s="18">
        <f t="shared" si="5"/>
        <v>1</v>
      </c>
      <c r="O44" s="18">
        <f t="shared" si="5"/>
        <v>1</v>
      </c>
      <c r="P44" s="18">
        <f t="shared" si="5"/>
        <v>5</v>
      </c>
      <c r="Q44" s="18">
        <f t="shared" si="5"/>
        <v>6</v>
      </c>
      <c r="R44" s="18">
        <f t="shared" si="5"/>
        <v>0</v>
      </c>
      <c r="S44" s="18">
        <f t="shared" si="5"/>
        <v>1</v>
      </c>
      <c r="T44" s="18">
        <f t="shared" si="5"/>
        <v>1</v>
      </c>
    </row>
    <row r="45" spans="1:20" s="25" customFormat="1" ht="40.5" customHeight="1">
      <c r="A45" s="3">
        <v>1</v>
      </c>
      <c r="B45" s="245" t="s">
        <v>50</v>
      </c>
      <c r="C45" s="246"/>
      <c r="D45" s="18"/>
      <c r="E45" s="18">
        <v>1</v>
      </c>
      <c r="F45" s="18"/>
      <c r="G45" s="18"/>
      <c r="H45" s="18">
        <v>1</v>
      </c>
      <c r="I45" s="18"/>
      <c r="J45" s="18"/>
      <c r="K45" s="18"/>
      <c r="L45" s="18"/>
      <c r="M45" s="18">
        <v>1</v>
      </c>
      <c r="N45" s="18"/>
      <c r="O45" s="18"/>
      <c r="P45" s="18"/>
      <c r="Q45" s="18"/>
      <c r="R45" s="18"/>
      <c r="S45" s="18"/>
      <c r="T45" s="18"/>
    </row>
    <row r="46" spans="1:20" s="25" customFormat="1" ht="54" customHeight="1">
      <c r="A46" s="3">
        <v>2</v>
      </c>
      <c r="B46" s="245" t="s">
        <v>51</v>
      </c>
      <c r="C46" s="246"/>
      <c r="D46" s="18"/>
      <c r="E46" s="18"/>
      <c r="F46" s="18"/>
      <c r="G46" s="18"/>
      <c r="H46" s="18"/>
      <c r="I46" s="18"/>
      <c r="J46" s="18"/>
      <c r="K46" s="18"/>
      <c r="L46" s="18"/>
      <c r="M46" s="18"/>
      <c r="N46" s="18"/>
      <c r="O46" s="18"/>
      <c r="P46" s="18"/>
      <c r="Q46" s="18"/>
      <c r="R46" s="18"/>
      <c r="S46" s="18"/>
      <c r="T46" s="18"/>
    </row>
    <row r="47" spans="1:20" s="25" customFormat="1" ht="42.75" customHeight="1">
      <c r="A47" s="3">
        <v>3</v>
      </c>
      <c r="B47" s="245" t="s">
        <v>52</v>
      </c>
      <c r="C47" s="246"/>
      <c r="D47" s="18"/>
      <c r="E47" s="18"/>
      <c r="F47" s="18"/>
      <c r="G47" s="18"/>
      <c r="H47" s="18"/>
      <c r="I47" s="18"/>
      <c r="J47" s="18"/>
      <c r="K47" s="18"/>
      <c r="L47" s="18"/>
      <c r="M47" s="18"/>
      <c r="N47" s="18"/>
      <c r="O47" s="18"/>
      <c r="P47" s="18"/>
      <c r="Q47" s="18"/>
      <c r="R47" s="18"/>
      <c r="S47" s="18"/>
      <c r="T47" s="18"/>
    </row>
    <row r="48" spans="1:20" s="25" customFormat="1" ht="41.25" customHeight="1">
      <c r="A48" s="3">
        <v>4</v>
      </c>
      <c r="B48" s="245" t="s">
        <v>53</v>
      </c>
      <c r="C48" s="246"/>
      <c r="D48" s="18">
        <v>5</v>
      </c>
      <c r="E48" s="18">
        <v>9</v>
      </c>
      <c r="F48" s="18"/>
      <c r="G48" s="18">
        <v>3</v>
      </c>
      <c r="H48" s="18">
        <v>7</v>
      </c>
      <c r="I48" s="18"/>
      <c r="J48" s="18"/>
      <c r="K48" s="18">
        <v>3</v>
      </c>
      <c r="L48" s="18"/>
      <c r="M48" s="18">
        <v>13</v>
      </c>
      <c r="N48" s="18">
        <v>1</v>
      </c>
      <c r="O48" s="18"/>
      <c r="P48" s="18">
        <v>3</v>
      </c>
      <c r="Q48" s="18">
        <v>3</v>
      </c>
      <c r="R48" s="18"/>
      <c r="S48" s="18">
        <v>1</v>
      </c>
      <c r="T48" s="18"/>
    </row>
    <row r="49" spans="1:20" s="25" customFormat="1" ht="41.25" customHeight="1">
      <c r="A49" s="3">
        <v>5</v>
      </c>
      <c r="B49" s="245" t="s">
        <v>54</v>
      </c>
      <c r="C49" s="246"/>
      <c r="D49" s="18"/>
      <c r="E49" s="18"/>
      <c r="F49" s="18"/>
      <c r="G49" s="18"/>
      <c r="H49" s="18"/>
      <c r="I49" s="18"/>
      <c r="J49" s="18"/>
      <c r="K49" s="18"/>
      <c r="L49" s="18"/>
      <c r="M49" s="18"/>
      <c r="N49" s="18"/>
      <c r="O49" s="18"/>
      <c r="P49" s="18"/>
      <c r="Q49" s="18"/>
      <c r="R49" s="18"/>
      <c r="S49" s="18"/>
      <c r="T49" s="18"/>
    </row>
    <row r="50" spans="1:20" s="25" customFormat="1" ht="43.5" customHeight="1">
      <c r="A50" s="3">
        <v>6</v>
      </c>
      <c r="B50" s="245" t="s">
        <v>65</v>
      </c>
      <c r="C50" s="246"/>
      <c r="D50" s="18"/>
      <c r="E50" s="18"/>
      <c r="F50" s="18"/>
      <c r="G50" s="18"/>
      <c r="H50" s="18"/>
      <c r="I50" s="18"/>
      <c r="J50" s="18"/>
      <c r="K50" s="18"/>
      <c r="L50" s="18"/>
      <c r="M50" s="18"/>
      <c r="N50" s="18"/>
      <c r="O50" s="18"/>
      <c r="P50" s="18"/>
      <c r="Q50" s="18"/>
      <c r="R50" s="18"/>
      <c r="S50" s="18"/>
      <c r="T50" s="18"/>
    </row>
    <row r="51" spans="1:20" s="25" customFormat="1" ht="39.75" customHeight="1">
      <c r="A51" s="3">
        <v>7</v>
      </c>
      <c r="B51" s="245" t="s">
        <v>55</v>
      </c>
      <c r="C51" s="246"/>
      <c r="D51" s="18">
        <v>1</v>
      </c>
      <c r="E51" s="18"/>
      <c r="F51" s="18"/>
      <c r="G51" s="18">
        <v>1</v>
      </c>
      <c r="H51" s="18"/>
      <c r="I51" s="18"/>
      <c r="J51" s="18"/>
      <c r="K51" s="18"/>
      <c r="L51" s="18"/>
      <c r="M51" s="18">
        <v>1</v>
      </c>
      <c r="N51" s="18"/>
      <c r="O51" s="18"/>
      <c r="P51" s="18">
        <v>1</v>
      </c>
      <c r="Q51" s="18">
        <v>1</v>
      </c>
      <c r="R51" s="18"/>
      <c r="S51" s="18"/>
      <c r="T51" s="18"/>
    </row>
    <row r="52" spans="1:20" s="25" customFormat="1" ht="27.75" customHeight="1">
      <c r="A52" s="3">
        <v>8</v>
      </c>
      <c r="B52" s="245" t="s">
        <v>56</v>
      </c>
      <c r="C52" s="246"/>
      <c r="D52" s="18">
        <v>4</v>
      </c>
      <c r="E52" s="18">
        <v>15</v>
      </c>
      <c r="F52" s="18"/>
      <c r="G52" s="18">
        <v>5</v>
      </c>
      <c r="H52" s="18">
        <v>12</v>
      </c>
      <c r="I52" s="18"/>
      <c r="J52" s="18"/>
      <c r="K52" s="18">
        <v>2</v>
      </c>
      <c r="L52" s="18"/>
      <c r="M52" s="18">
        <v>19</v>
      </c>
      <c r="N52" s="18"/>
      <c r="O52" s="18">
        <v>1</v>
      </c>
      <c r="P52" s="18">
        <v>1</v>
      </c>
      <c r="Q52" s="18">
        <v>2</v>
      </c>
      <c r="R52" s="18"/>
      <c r="S52" s="18"/>
      <c r="T52" s="18">
        <v>1</v>
      </c>
    </row>
    <row r="53" spans="1:20" s="25" customFormat="1" ht="27.75" customHeight="1">
      <c r="A53" s="3">
        <v>9</v>
      </c>
      <c r="B53" s="245" t="s">
        <v>57</v>
      </c>
      <c r="C53" s="246"/>
      <c r="D53" s="18"/>
      <c r="E53" s="18"/>
      <c r="F53" s="18"/>
      <c r="G53" s="18"/>
      <c r="H53" s="18"/>
      <c r="I53" s="18"/>
      <c r="J53" s="18"/>
      <c r="K53" s="18"/>
      <c r="L53" s="18"/>
      <c r="M53" s="18"/>
      <c r="N53" s="18"/>
      <c r="O53" s="18"/>
      <c r="P53" s="18"/>
      <c r="Q53" s="18"/>
      <c r="R53" s="18"/>
      <c r="S53" s="18"/>
      <c r="T53" s="18"/>
    </row>
    <row r="54" spans="1:20" s="25" customFormat="1" ht="27.75" customHeight="1">
      <c r="A54" s="242" t="s">
        <v>64</v>
      </c>
      <c r="B54" s="243"/>
      <c r="C54" s="244"/>
      <c r="D54" s="24">
        <f t="shared" ref="D54:T54" si="6">SUM(D6+D12+D21+D29+D42+D44)</f>
        <v>14</v>
      </c>
      <c r="E54" s="24">
        <f t="shared" si="6"/>
        <v>339</v>
      </c>
      <c r="F54" s="24">
        <f>SUM(F6+F12+F21+F29+F42+F44)</f>
        <v>0</v>
      </c>
      <c r="G54" s="24">
        <f t="shared" si="6"/>
        <v>31</v>
      </c>
      <c r="H54" s="24">
        <f t="shared" si="6"/>
        <v>286</v>
      </c>
      <c r="I54" s="24">
        <f t="shared" si="6"/>
        <v>9</v>
      </c>
      <c r="J54" s="24">
        <f t="shared" si="6"/>
        <v>0</v>
      </c>
      <c r="K54" s="24">
        <f t="shared" si="6"/>
        <v>23</v>
      </c>
      <c r="L54" s="24">
        <f t="shared" si="6"/>
        <v>0</v>
      </c>
      <c r="M54" s="24">
        <f t="shared" si="6"/>
        <v>349</v>
      </c>
      <c r="N54" s="24">
        <f t="shared" si="6"/>
        <v>4</v>
      </c>
      <c r="O54" s="24">
        <f t="shared" si="6"/>
        <v>3</v>
      </c>
      <c r="P54" s="24">
        <f t="shared" si="6"/>
        <v>22</v>
      </c>
      <c r="Q54" s="24">
        <f t="shared" si="6"/>
        <v>25</v>
      </c>
      <c r="R54" s="24">
        <f t="shared" si="6"/>
        <v>0</v>
      </c>
      <c r="S54" s="24">
        <f t="shared" si="6"/>
        <v>1</v>
      </c>
      <c r="T54" s="24">
        <f t="shared" si="6"/>
        <v>6</v>
      </c>
    </row>
    <row r="57" spans="1:20" ht="87" customHeight="1"/>
  </sheetData>
  <sheetProtection sheet="1"/>
  <mergeCells count="63">
    <mergeCell ref="T3:T4"/>
    <mergeCell ref="A6:C6"/>
    <mergeCell ref="A1:B1"/>
    <mergeCell ref="D1:P1"/>
    <mergeCell ref="Q1:T1"/>
    <mergeCell ref="A2:T2"/>
    <mergeCell ref="A3:C4"/>
    <mergeCell ref="D3:D4"/>
    <mergeCell ref="E3:E4"/>
    <mergeCell ref="F3:F4"/>
    <mergeCell ref="G3:M3"/>
    <mergeCell ref="A12:C12"/>
    <mergeCell ref="N3:N4"/>
    <mergeCell ref="O3:P3"/>
    <mergeCell ref="Q3:Q4"/>
    <mergeCell ref="R3:S3"/>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A21:C21"/>
    <mergeCell ref="B22:C22"/>
    <mergeCell ref="B23:C23"/>
    <mergeCell ref="B36:C36"/>
    <mergeCell ref="B25:C25"/>
    <mergeCell ref="B26:C26"/>
    <mergeCell ref="B27:C27"/>
    <mergeCell ref="B28:C28"/>
    <mergeCell ref="A29:C29"/>
    <mergeCell ref="B30:C30"/>
    <mergeCell ref="B31:C31"/>
    <mergeCell ref="B32:C32"/>
    <mergeCell ref="B33:C33"/>
    <mergeCell ref="B34:C34"/>
    <mergeCell ref="B35:C35"/>
    <mergeCell ref="B37:C37"/>
    <mergeCell ref="B49:C49"/>
    <mergeCell ref="B38:C38"/>
    <mergeCell ref="B39:C39"/>
    <mergeCell ref="B40:C40"/>
    <mergeCell ref="B41:C41"/>
    <mergeCell ref="A42:C42"/>
    <mergeCell ref="B43:C43"/>
    <mergeCell ref="A44:C44"/>
    <mergeCell ref="B45:C45"/>
    <mergeCell ref="B46:C46"/>
    <mergeCell ref="B47:C47"/>
    <mergeCell ref="B48:C48"/>
    <mergeCell ref="B50:C50"/>
    <mergeCell ref="B51:C51"/>
    <mergeCell ref="B52:C52"/>
    <mergeCell ref="B53:C53"/>
    <mergeCell ref="A54:C54"/>
  </mergeCells>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58"/>
  <sheetViews>
    <sheetView zoomScale="70" zoomScaleNormal="70" workbookViewId="0">
      <selection activeCell="C1" sqref="C1"/>
    </sheetView>
  </sheetViews>
  <sheetFormatPr defaultRowHeight="15"/>
  <cols>
    <col min="1" max="2" width="9.140625" style="17" customWidth="1"/>
    <col min="3" max="3" width="20" style="17" customWidth="1"/>
    <col min="4" max="4" width="12" style="17" customWidth="1"/>
    <col min="5" max="6" width="8.42578125" style="17" customWidth="1"/>
    <col min="7" max="7" width="11.28515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7" width="14.140625" style="17" customWidth="1"/>
    <col min="18" max="18" width="9.140625" style="17" customWidth="1"/>
    <col min="19" max="20" width="13.28515625" style="17" customWidth="1"/>
    <col min="21" max="16384" width="9.140625" style="17"/>
  </cols>
  <sheetData>
    <row r="1" spans="1:20" ht="94.5" customHeight="1">
      <c r="A1" s="213"/>
      <c r="B1" s="214"/>
      <c r="C1" s="20" t="s">
        <v>136</v>
      </c>
      <c r="D1" s="215"/>
      <c r="E1" s="214"/>
      <c r="F1" s="214"/>
      <c r="G1" s="214"/>
      <c r="H1" s="214"/>
      <c r="I1" s="214"/>
      <c r="J1" s="214"/>
      <c r="K1" s="214"/>
      <c r="L1" s="214"/>
      <c r="M1" s="214"/>
      <c r="N1" s="214"/>
      <c r="O1" s="214"/>
      <c r="P1" s="214"/>
      <c r="Q1" s="213" t="s">
        <v>62</v>
      </c>
      <c r="R1" s="214"/>
      <c r="S1" s="214"/>
      <c r="T1" s="214"/>
    </row>
    <row r="2" spans="1:20" s="25" customFormat="1" ht="114.75" customHeight="1">
      <c r="A2" s="216" t="s">
        <v>110</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82" t="s">
        <v>75</v>
      </c>
      <c r="B3" s="283"/>
      <c r="C3" s="283"/>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41.75" customHeight="1">
      <c r="A4" s="284"/>
      <c r="B4" s="285"/>
      <c r="C4" s="285"/>
      <c r="D4" s="230"/>
      <c r="E4" s="230"/>
      <c r="F4" s="231"/>
      <c r="G4" s="9" t="s">
        <v>3</v>
      </c>
      <c r="H4" s="45" t="s">
        <v>4</v>
      </c>
      <c r="I4" s="45" t="s">
        <v>5</v>
      </c>
      <c r="J4" s="45" t="s">
        <v>6</v>
      </c>
      <c r="K4" s="45" t="s">
        <v>60</v>
      </c>
      <c r="L4" s="45" t="s">
        <v>7</v>
      </c>
      <c r="M4" s="45" t="s">
        <v>8</v>
      </c>
      <c r="N4" s="234"/>
      <c r="O4" s="44" t="s">
        <v>9</v>
      </c>
      <c r="P4" s="44" t="s">
        <v>10</v>
      </c>
      <c r="Q4" s="238"/>
      <c r="R4" s="44" t="s">
        <v>9</v>
      </c>
      <c r="S4" s="44" t="s">
        <v>10</v>
      </c>
      <c r="T4" s="240"/>
    </row>
    <row r="5" spans="1:20" s="25" customFormat="1" ht="41.25" customHeight="1">
      <c r="A5" s="10"/>
      <c r="B5" s="11"/>
      <c r="C5" s="11"/>
      <c r="D5" s="46">
        <v>1</v>
      </c>
      <c r="E5" s="46">
        <v>2</v>
      </c>
      <c r="F5" s="46">
        <v>3</v>
      </c>
      <c r="G5" s="46">
        <v>4</v>
      </c>
      <c r="H5" s="46">
        <v>5</v>
      </c>
      <c r="I5" s="46">
        <v>6</v>
      </c>
      <c r="J5" s="46">
        <v>7</v>
      </c>
      <c r="K5" s="46">
        <v>8</v>
      </c>
      <c r="L5" s="46">
        <v>9</v>
      </c>
      <c r="M5" s="46">
        <v>10</v>
      </c>
      <c r="N5" s="46">
        <v>11</v>
      </c>
      <c r="O5" s="46">
        <v>12</v>
      </c>
      <c r="P5" s="46">
        <v>13</v>
      </c>
      <c r="Q5" s="46">
        <v>14</v>
      </c>
      <c r="R5" s="46">
        <v>15</v>
      </c>
      <c r="S5" s="46">
        <v>16</v>
      </c>
      <c r="T5" s="46">
        <v>17</v>
      </c>
    </row>
    <row r="6" spans="1:20" s="25" customFormat="1" ht="53.25" customHeight="1">
      <c r="A6" s="204" t="s">
        <v>15</v>
      </c>
      <c r="B6" s="205"/>
      <c r="C6" s="206"/>
      <c r="D6" s="21">
        <f>SUM(D7:D11)</f>
        <v>0</v>
      </c>
      <c r="E6" s="21">
        <f t="shared" ref="E6:T6" si="0">SUM(E7:E11)</f>
        <v>70</v>
      </c>
      <c r="F6" s="21">
        <f t="shared" si="0"/>
        <v>0</v>
      </c>
      <c r="G6" s="21">
        <f t="shared" si="0"/>
        <v>7</v>
      </c>
      <c r="H6" s="21">
        <f t="shared" si="0"/>
        <v>50</v>
      </c>
      <c r="I6" s="21">
        <f t="shared" si="0"/>
        <v>6</v>
      </c>
      <c r="J6" s="21">
        <f t="shared" si="0"/>
        <v>0</v>
      </c>
      <c r="K6" s="21">
        <f t="shared" si="0"/>
        <v>2</v>
      </c>
      <c r="L6" s="21">
        <f t="shared" si="0"/>
        <v>0</v>
      </c>
      <c r="M6" s="21">
        <f t="shared" si="0"/>
        <v>65</v>
      </c>
      <c r="N6" s="21">
        <f t="shared" si="0"/>
        <v>4</v>
      </c>
      <c r="O6" s="21">
        <f t="shared" si="0"/>
        <v>0</v>
      </c>
      <c r="P6" s="21">
        <f t="shared" si="0"/>
        <v>32</v>
      </c>
      <c r="Q6" s="21">
        <f t="shared" si="0"/>
        <v>32</v>
      </c>
      <c r="R6" s="21">
        <f t="shared" si="0"/>
        <v>0</v>
      </c>
      <c r="S6" s="21">
        <f t="shared" si="0"/>
        <v>0</v>
      </c>
      <c r="T6" s="21">
        <f t="shared" si="0"/>
        <v>0</v>
      </c>
    </row>
    <row r="7" spans="1:20" s="25" customFormat="1" ht="46.5" customHeight="1">
      <c r="A7" s="12">
        <v>1</v>
      </c>
      <c r="B7" s="207" t="s">
        <v>16</v>
      </c>
      <c r="C7" s="208"/>
      <c r="D7" s="18"/>
      <c r="E7" s="18">
        <v>42</v>
      </c>
      <c r="F7" s="18"/>
      <c r="G7" s="18">
        <v>2</v>
      </c>
      <c r="H7" s="18">
        <v>34</v>
      </c>
      <c r="I7" s="18">
        <v>4</v>
      </c>
      <c r="J7" s="18"/>
      <c r="K7" s="18">
        <v>1</v>
      </c>
      <c r="L7" s="18"/>
      <c r="M7" s="18">
        <v>41</v>
      </c>
      <c r="N7" s="18"/>
      <c r="O7" s="18"/>
      <c r="P7" s="18">
        <v>15</v>
      </c>
      <c r="Q7" s="18">
        <v>15</v>
      </c>
      <c r="R7" s="18"/>
      <c r="S7" s="18"/>
      <c r="T7" s="18"/>
    </row>
    <row r="8" spans="1:20" s="25" customFormat="1" ht="42" customHeight="1">
      <c r="A8" s="12">
        <v>2</v>
      </c>
      <c r="B8" s="207" t="s">
        <v>63</v>
      </c>
      <c r="C8" s="208"/>
      <c r="D8" s="18"/>
      <c r="E8" s="18">
        <v>23</v>
      </c>
      <c r="F8" s="18"/>
      <c r="G8" s="18">
        <v>5</v>
      </c>
      <c r="H8" s="18">
        <v>12</v>
      </c>
      <c r="I8" s="18">
        <v>2</v>
      </c>
      <c r="J8" s="18"/>
      <c r="K8" s="18">
        <v>1</v>
      </c>
      <c r="L8" s="18"/>
      <c r="M8" s="18">
        <v>20</v>
      </c>
      <c r="N8" s="18">
        <v>3</v>
      </c>
      <c r="O8" s="18"/>
      <c r="P8" s="18">
        <v>16</v>
      </c>
      <c r="Q8" s="18">
        <v>16</v>
      </c>
      <c r="R8" s="18"/>
      <c r="S8" s="18"/>
      <c r="T8" s="18"/>
    </row>
    <row r="9" spans="1:20" s="25" customFormat="1" ht="46.5" customHeight="1">
      <c r="A9" s="12">
        <v>3</v>
      </c>
      <c r="B9" s="207" t="s">
        <v>17</v>
      </c>
      <c r="C9" s="208"/>
      <c r="D9" s="18"/>
      <c r="E9" s="18">
        <v>2</v>
      </c>
      <c r="F9" s="18"/>
      <c r="G9" s="18"/>
      <c r="H9" s="18">
        <v>2</v>
      </c>
      <c r="I9" s="18"/>
      <c r="J9" s="18"/>
      <c r="K9" s="18"/>
      <c r="L9" s="18"/>
      <c r="M9" s="18">
        <v>2</v>
      </c>
      <c r="N9" s="18"/>
      <c r="O9" s="18"/>
      <c r="P9" s="18">
        <v>1</v>
      </c>
      <c r="Q9" s="18">
        <v>1</v>
      </c>
      <c r="R9" s="18"/>
      <c r="S9" s="18"/>
      <c r="T9" s="18"/>
    </row>
    <row r="10" spans="1:20" s="25" customFormat="1" ht="46.5" customHeight="1">
      <c r="A10" s="13">
        <v>4</v>
      </c>
      <c r="B10" s="207" t="s">
        <v>59</v>
      </c>
      <c r="C10" s="209"/>
      <c r="D10" s="18"/>
      <c r="E10" s="18">
        <v>1</v>
      </c>
      <c r="F10" s="18"/>
      <c r="G10" s="18"/>
      <c r="H10" s="18">
        <v>1</v>
      </c>
      <c r="I10" s="18"/>
      <c r="J10" s="18"/>
      <c r="K10" s="18"/>
      <c r="L10" s="18"/>
      <c r="M10" s="18">
        <v>1</v>
      </c>
      <c r="N10" s="18"/>
      <c r="O10" s="18"/>
      <c r="P10" s="18"/>
      <c r="Q10" s="18"/>
      <c r="R10" s="18"/>
      <c r="S10" s="18"/>
      <c r="T10" s="18"/>
    </row>
    <row r="11" spans="1:20" s="25" customFormat="1" ht="41.25" customHeight="1">
      <c r="A11" s="13">
        <v>5</v>
      </c>
      <c r="B11" s="210" t="s">
        <v>58</v>
      </c>
      <c r="C11" s="211"/>
      <c r="D11" s="18"/>
      <c r="E11" s="18">
        <v>2</v>
      </c>
      <c r="F11" s="18"/>
      <c r="G11" s="18"/>
      <c r="H11" s="18">
        <v>1</v>
      </c>
      <c r="I11" s="18"/>
      <c r="J11" s="18"/>
      <c r="K11" s="18"/>
      <c r="L11" s="18"/>
      <c r="M11" s="18">
        <v>1</v>
      </c>
      <c r="N11" s="18">
        <v>1</v>
      </c>
      <c r="O11" s="18"/>
      <c r="P11" s="18"/>
      <c r="Q11" s="18"/>
      <c r="R11" s="18"/>
      <c r="S11" s="18"/>
      <c r="T11" s="18"/>
    </row>
    <row r="12" spans="1:20" s="25" customFormat="1" ht="63" customHeight="1">
      <c r="A12" s="204" t="s">
        <v>18</v>
      </c>
      <c r="B12" s="212"/>
      <c r="C12" s="212"/>
      <c r="D12" s="21">
        <f>SUM(D13:D20)</f>
        <v>0</v>
      </c>
      <c r="E12" s="21">
        <f t="shared" ref="E12:T12" si="1">SUM(E13:E20)</f>
        <v>0</v>
      </c>
      <c r="F12" s="21">
        <f t="shared" si="1"/>
        <v>0</v>
      </c>
      <c r="G12" s="21">
        <f t="shared" si="1"/>
        <v>0</v>
      </c>
      <c r="H12" s="21">
        <f t="shared" si="1"/>
        <v>0</v>
      </c>
      <c r="I12" s="21">
        <f t="shared" si="1"/>
        <v>0</v>
      </c>
      <c r="J12" s="21">
        <f t="shared" si="1"/>
        <v>0</v>
      </c>
      <c r="K12" s="21">
        <f t="shared" si="1"/>
        <v>0</v>
      </c>
      <c r="L12" s="21">
        <f t="shared" si="1"/>
        <v>0</v>
      </c>
      <c r="M12" s="21">
        <f t="shared" si="1"/>
        <v>0</v>
      </c>
      <c r="N12" s="21">
        <f t="shared" si="1"/>
        <v>0</v>
      </c>
      <c r="O12" s="21">
        <f t="shared" si="1"/>
        <v>0</v>
      </c>
      <c r="P12" s="21">
        <f t="shared" si="1"/>
        <v>0</v>
      </c>
      <c r="Q12" s="21">
        <f t="shared" si="1"/>
        <v>0</v>
      </c>
      <c r="R12" s="21">
        <f t="shared" si="1"/>
        <v>0</v>
      </c>
      <c r="S12" s="21">
        <f t="shared" si="1"/>
        <v>0</v>
      </c>
      <c r="T12" s="21">
        <f t="shared" si="1"/>
        <v>0</v>
      </c>
    </row>
    <row r="13" spans="1:20" s="25" customFormat="1" ht="47.25" customHeight="1">
      <c r="A13" s="12">
        <v>1</v>
      </c>
      <c r="B13" s="183" t="s">
        <v>19</v>
      </c>
      <c r="C13" s="184"/>
      <c r="D13" s="18"/>
      <c r="E13" s="18"/>
      <c r="F13" s="18"/>
      <c r="G13" s="18"/>
      <c r="H13" s="18"/>
      <c r="I13" s="18"/>
      <c r="J13" s="18"/>
      <c r="K13" s="18"/>
      <c r="L13" s="18"/>
      <c r="M13" s="18"/>
      <c r="N13" s="18"/>
      <c r="O13" s="18"/>
      <c r="P13" s="18"/>
      <c r="Q13" s="18"/>
      <c r="R13" s="18"/>
      <c r="S13" s="18"/>
      <c r="T13" s="18"/>
    </row>
    <row r="14" spans="1:20" s="25" customFormat="1" ht="54" customHeight="1">
      <c r="A14" s="12">
        <v>2</v>
      </c>
      <c r="B14" s="183" t="s">
        <v>20</v>
      </c>
      <c r="C14" s="184"/>
      <c r="D14" s="18"/>
      <c r="E14" s="18"/>
      <c r="F14" s="18"/>
      <c r="G14" s="18"/>
      <c r="H14" s="18"/>
      <c r="I14" s="18"/>
      <c r="J14" s="18"/>
      <c r="K14" s="18"/>
      <c r="L14" s="18"/>
      <c r="M14" s="18"/>
      <c r="N14" s="18"/>
      <c r="O14" s="18"/>
      <c r="P14" s="18"/>
      <c r="Q14" s="18"/>
      <c r="R14" s="18"/>
      <c r="S14" s="18"/>
      <c r="T14" s="18"/>
    </row>
    <row r="15" spans="1:20" s="25" customFormat="1" ht="42" customHeight="1">
      <c r="A15" s="14">
        <v>3</v>
      </c>
      <c r="B15" s="183" t="s">
        <v>21</v>
      </c>
      <c r="C15" s="184"/>
      <c r="D15" s="18"/>
      <c r="E15" s="18"/>
      <c r="F15" s="18"/>
      <c r="G15" s="18"/>
      <c r="H15" s="18"/>
      <c r="I15" s="18"/>
      <c r="J15" s="18"/>
      <c r="K15" s="18"/>
      <c r="L15" s="18"/>
      <c r="M15" s="18"/>
      <c r="N15" s="18"/>
      <c r="O15" s="18"/>
      <c r="P15" s="18"/>
      <c r="Q15" s="18"/>
      <c r="R15" s="18"/>
      <c r="S15" s="18"/>
      <c r="T15" s="18"/>
    </row>
    <row r="16" spans="1:20" s="25" customFormat="1" ht="57" customHeight="1">
      <c r="A16" s="12">
        <v>4</v>
      </c>
      <c r="B16" s="183" t="s">
        <v>22</v>
      </c>
      <c r="C16" s="184"/>
      <c r="D16" s="18"/>
      <c r="E16" s="18"/>
      <c r="F16" s="18"/>
      <c r="G16" s="18"/>
      <c r="H16" s="18"/>
      <c r="I16" s="18"/>
      <c r="J16" s="18"/>
      <c r="K16" s="18"/>
      <c r="L16" s="18"/>
      <c r="M16" s="18"/>
      <c r="N16" s="18"/>
      <c r="O16" s="18"/>
      <c r="P16" s="18"/>
      <c r="Q16" s="18"/>
      <c r="R16" s="18"/>
      <c r="S16" s="18"/>
      <c r="T16" s="18"/>
    </row>
    <row r="17" spans="1:59" s="25" customFormat="1" ht="38.25" customHeight="1">
      <c r="A17" s="12">
        <v>5</v>
      </c>
      <c r="B17" s="183" t="s">
        <v>23</v>
      </c>
      <c r="C17" s="184"/>
      <c r="D17" s="18"/>
      <c r="E17" s="18"/>
      <c r="F17" s="18"/>
      <c r="G17" s="18"/>
      <c r="H17" s="18"/>
      <c r="I17" s="18"/>
      <c r="J17" s="18"/>
      <c r="K17" s="18"/>
      <c r="L17" s="18"/>
      <c r="M17" s="18"/>
      <c r="N17" s="18"/>
      <c r="O17" s="18"/>
      <c r="P17" s="18"/>
      <c r="Q17" s="18"/>
      <c r="R17" s="18"/>
      <c r="S17" s="18"/>
      <c r="T17" s="18"/>
    </row>
    <row r="18" spans="1:59" s="25" customFormat="1" ht="47.25" customHeight="1">
      <c r="A18" s="14">
        <v>6</v>
      </c>
      <c r="B18" s="183" t="s">
        <v>24</v>
      </c>
      <c r="C18" s="184"/>
      <c r="D18" s="18"/>
      <c r="E18" s="18"/>
      <c r="F18" s="18"/>
      <c r="G18" s="18"/>
      <c r="H18" s="18"/>
      <c r="I18" s="18"/>
      <c r="J18" s="18"/>
      <c r="K18" s="18"/>
      <c r="L18" s="18"/>
      <c r="M18" s="18"/>
      <c r="N18" s="18"/>
      <c r="O18" s="18"/>
      <c r="P18" s="18"/>
      <c r="Q18" s="18"/>
      <c r="R18" s="18"/>
      <c r="S18" s="18"/>
      <c r="T18" s="18"/>
    </row>
    <row r="19" spans="1:59" s="25" customFormat="1" ht="44.25" customHeight="1">
      <c r="A19" s="12">
        <v>7</v>
      </c>
      <c r="B19" s="183" t="s">
        <v>25</v>
      </c>
      <c r="C19" s="184"/>
      <c r="D19" s="18"/>
      <c r="E19" s="18"/>
      <c r="F19" s="18"/>
      <c r="G19" s="18"/>
      <c r="H19" s="18"/>
      <c r="I19" s="18"/>
      <c r="J19" s="18"/>
      <c r="K19" s="18"/>
      <c r="L19" s="18"/>
      <c r="M19" s="18"/>
      <c r="N19" s="18"/>
      <c r="O19" s="18"/>
      <c r="P19" s="18"/>
      <c r="Q19" s="18"/>
      <c r="R19" s="18"/>
      <c r="S19" s="18"/>
      <c r="T19" s="18"/>
    </row>
    <row r="20" spans="1:59" s="25" customFormat="1" ht="45.75" customHeight="1">
      <c r="A20" s="12">
        <v>8</v>
      </c>
      <c r="B20" s="183" t="s">
        <v>26</v>
      </c>
      <c r="C20" s="184"/>
      <c r="D20" s="18"/>
      <c r="E20" s="18"/>
      <c r="F20" s="18"/>
      <c r="G20" s="18"/>
      <c r="H20" s="18"/>
      <c r="I20" s="18"/>
      <c r="J20" s="18"/>
      <c r="K20" s="18"/>
      <c r="L20" s="18"/>
      <c r="M20" s="18"/>
      <c r="N20" s="18"/>
      <c r="O20" s="18"/>
      <c r="P20" s="18"/>
      <c r="Q20" s="18"/>
      <c r="R20" s="18"/>
      <c r="S20" s="18"/>
      <c r="T20" s="18"/>
    </row>
    <row r="21" spans="1:59" s="25" customFormat="1" ht="42" customHeight="1">
      <c r="A21" s="191" t="s">
        <v>27</v>
      </c>
      <c r="B21" s="191"/>
      <c r="C21" s="191"/>
      <c r="D21" s="21">
        <f>SUM(D22:D28)</f>
        <v>0</v>
      </c>
      <c r="E21" s="21">
        <f t="shared" ref="E21:T21" si="2">SUM(E22:E28)</f>
        <v>265</v>
      </c>
      <c r="F21" s="21">
        <f t="shared" si="2"/>
        <v>0</v>
      </c>
      <c r="G21" s="21">
        <f t="shared" si="2"/>
        <v>33</v>
      </c>
      <c r="H21" s="21">
        <f t="shared" si="2"/>
        <v>159</v>
      </c>
      <c r="I21" s="21">
        <f t="shared" si="2"/>
        <v>1</v>
      </c>
      <c r="J21" s="21">
        <f t="shared" si="2"/>
        <v>0</v>
      </c>
      <c r="K21" s="21">
        <f t="shared" si="2"/>
        <v>72</v>
      </c>
      <c r="L21" s="21">
        <f t="shared" si="2"/>
        <v>0</v>
      </c>
      <c r="M21" s="21">
        <f t="shared" si="2"/>
        <v>265</v>
      </c>
      <c r="N21" s="21">
        <f t="shared" si="2"/>
        <v>0</v>
      </c>
      <c r="O21" s="21">
        <f t="shared" si="2"/>
        <v>0</v>
      </c>
      <c r="P21" s="21">
        <f t="shared" si="2"/>
        <v>2</v>
      </c>
      <c r="Q21" s="21">
        <f t="shared" si="2"/>
        <v>2</v>
      </c>
      <c r="R21" s="21">
        <f t="shared" si="2"/>
        <v>0</v>
      </c>
      <c r="S21" s="21">
        <f t="shared" si="2"/>
        <v>0</v>
      </c>
      <c r="T21" s="21">
        <f t="shared" si="2"/>
        <v>0</v>
      </c>
    </row>
    <row r="22" spans="1:59" s="25" customFormat="1" ht="42" customHeight="1">
      <c r="A22" s="43">
        <v>1</v>
      </c>
      <c r="B22" s="195" t="s">
        <v>28</v>
      </c>
      <c r="C22" s="196"/>
      <c r="D22" s="18"/>
      <c r="E22" s="18">
        <v>80</v>
      </c>
      <c r="F22" s="18"/>
      <c r="G22" s="18">
        <v>7</v>
      </c>
      <c r="H22" s="18">
        <v>64</v>
      </c>
      <c r="I22" s="18"/>
      <c r="J22" s="18"/>
      <c r="K22" s="18">
        <v>9</v>
      </c>
      <c r="L22" s="18"/>
      <c r="M22" s="18">
        <v>80</v>
      </c>
      <c r="N22" s="18"/>
      <c r="O22" s="18"/>
      <c r="P22" s="18">
        <v>2</v>
      </c>
      <c r="Q22" s="18">
        <v>2</v>
      </c>
      <c r="R22" s="18"/>
      <c r="S22" s="18"/>
      <c r="T22" s="18"/>
    </row>
    <row r="23" spans="1:59" s="16" customFormat="1" ht="45" customHeight="1">
      <c r="A23" s="43">
        <v>2</v>
      </c>
      <c r="B23" s="195" t="s">
        <v>29</v>
      </c>
      <c r="C23" s="196"/>
      <c r="D23" s="18"/>
      <c r="E23" s="18"/>
      <c r="F23" s="18"/>
      <c r="G23" s="18"/>
      <c r="H23" s="18"/>
      <c r="I23" s="18"/>
      <c r="J23" s="18"/>
      <c r="K23" s="18"/>
      <c r="L23" s="18"/>
      <c r="M23" s="18"/>
      <c r="N23" s="18"/>
      <c r="O23" s="18"/>
      <c r="P23" s="18"/>
      <c r="Q23" s="18"/>
      <c r="R23" s="18"/>
      <c r="S23" s="18"/>
      <c r="T23" s="18"/>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row>
    <row r="24" spans="1:59" s="25" customFormat="1" ht="48" customHeight="1">
      <c r="A24" s="12">
        <v>3</v>
      </c>
      <c r="B24" s="197" t="s">
        <v>30</v>
      </c>
      <c r="C24" s="193"/>
      <c r="D24" s="18"/>
      <c r="E24" s="18"/>
      <c r="F24" s="18"/>
      <c r="G24" s="18"/>
      <c r="H24" s="18"/>
      <c r="I24" s="18"/>
      <c r="J24" s="18"/>
      <c r="K24" s="18"/>
      <c r="L24" s="18"/>
      <c r="M24" s="18"/>
      <c r="N24" s="18"/>
      <c r="O24" s="18"/>
      <c r="P24" s="18"/>
      <c r="Q24" s="18"/>
      <c r="R24" s="18"/>
      <c r="S24" s="18"/>
      <c r="T24" s="18"/>
    </row>
    <row r="25" spans="1:59" s="25" customFormat="1" ht="42" customHeight="1">
      <c r="A25" s="12">
        <v>4</v>
      </c>
      <c r="B25" s="192" t="s">
        <v>31</v>
      </c>
      <c r="C25" s="193"/>
      <c r="D25" s="18"/>
      <c r="E25" s="18">
        <v>43</v>
      </c>
      <c r="F25" s="18"/>
      <c r="G25" s="18">
        <v>2</v>
      </c>
      <c r="H25" s="18">
        <v>34</v>
      </c>
      <c r="I25" s="18"/>
      <c r="J25" s="18"/>
      <c r="K25" s="18">
        <v>7</v>
      </c>
      <c r="L25" s="18"/>
      <c r="M25" s="18">
        <v>43</v>
      </c>
      <c r="N25" s="18"/>
      <c r="O25" s="18"/>
      <c r="P25" s="18"/>
      <c r="Q25" s="18"/>
      <c r="R25" s="18"/>
      <c r="S25" s="18"/>
      <c r="T25" s="18"/>
    </row>
    <row r="26" spans="1:59" s="25" customFormat="1" ht="55.5" customHeight="1">
      <c r="A26" s="43">
        <v>5</v>
      </c>
      <c r="B26" s="192" t="s">
        <v>32</v>
      </c>
      <c r="C26" s="193"/>
      <c r="D26" s="18"/>
      <c r="E26" s="18">
        <v>80</v>
      </c>
      <c r="F26" s="18"/>
      <c r="G26" s="18">
        <v>16</v>
      </c>
      <c r="H26" s="18">
        <v>30</v>
      </c>
      <c r="I26" s="18">
        <v>1</v>
      </c>
      <c r="J26" s="18"/>
      <c r="K26" s="18">
        <v>33</v>
      </c>
      <c r="L26" s="18"/>
      <c r="M26" s="18">
        <v>80</v>
      </c>
      <c r="N26" s="18"/>
      <c r="O26" s="18"/>
      <c r="P26" s="18"/>
      <c r="Q26" s="18"/>
      <c r="R26" s="18"/>
      <c r="S26" s="18"/>
      <c r="T26" s="18"/>
    </row>
    <row r="27" spans="1:59" s="25" customFormat="1" ht="69.75" customHeight="1">
      <c r="A27" s="12">
        <v>6</v>
      </c>
      <c r="B27" s="192" t="s">
        <v>33</v>
      </c>
      <c r="C27" s="193"/>
      <c r="D27" s="18"/>
      <c r="E27" s="18">
        <v>62</v>
      </c>
      <c r="F27" s="18"/>
      <c r="G27" s="18">
        <v>8</v>
      </c>
      <c r="H27" s="18">
        <v>31</v>
      </c>
      <c r="I27" s="18"/>
      <c r="J27" s="18"/>
      <c r="K27" s="18">
        <v>23</v>
      </c>
      <c r="L27" s="18"/>
      <c r="M27" s="18">
        <v>62</v>
      </c>
      <c r="N27" s="18"/>
      <c r="O27" s="18"/>
      <c r="P27" s="18"/>
      <c r="Q27" s="18"/>
      <c r="R27" s="18"/>
      <c r="S27" s="18"/>
      <c r="T27" s="18"/>
    </row>
    <row r="28" spans="1:59" s="25" customFormat="1" ht="71.25" customHeight="1">
      <c r="A28" s="12">
        <v>7</v>
      </c>
      <c r="B28" s="192" t="s">
        <v>34</v>
      </c>
      <c r="C28" s="193"/>
      <c r="D28" s="18"/>
      <c r="E28" s="18"/>
      <c r="F28" s="18"/>
      <c r="G28" s="18"/>
      <c r="H28" s="18"/>
      <c r="I28" s="18"/>
      <c r="J28" s="18"/>
      <c r="K28" s="18"/>
      <c r="L28" s="18"/>
      <c r="M28" s="18"/>
      <c r="N28" s="18"/>
      <c r="O28" s="18"/>
      <c r="P28" s="18"/>
      <c r="Q28" s="18"/>
      <c r="R28" s="18"/>
      <c r="S28" s="18"/>
      <c r="T28" s="18"/>
    </row>
    <row r="29" spans="1:59" s="25" customFormat="1" ht="56.25" customHeight="1">
      <c r="A29" s="191" t="s">
        <v>35</v>
      </c>
      <c r="B29" s="191"/>
      <c r="C29" s="191"/>
      <c r="D29" s="21">
        <f>SUM(D30:D41)</f>
        <v>0</v>
      </c>
      <c r="E29" s="21">
        <f t="shared" ref="E29:T29" si="3">SUM(E30:E41)</f>
        <v>13</v>
      </c>
      <c r="F29" s="21">
        <f t="shared" si="3"/>
        <v>0</v>
      </c>
      <c r="G29" s="21">
        <f t="shared" si="3"/>
        <v>1</v>
      </c>
      <c r="H29" s="21">
        <f t="shared" si="3"/>
        <v>12</v>
      </c>
      <c r="I29" s="21">
        <f t="shared" si="3"/>
        <v>0</v>
      </c>
      <c r="J29" s="21">
        <f t="shared" si="3"/>
        <v>0</v>
      </c>
      <c r="K29" s="21">
        <f t="shared" si="3"/>
        <v>0</v>
      </c>
      <c r="L29" s="21">
        <f t="shared" si="3"/>
        <v>0</v>
      </c>
      <c r="M29" s="21">
        <f t="shared" si="3"/>
        <v>13</v>
      </c>
      <c r="N29" s="21">
        <f t="shared" si="3"/>
        <v>0</v>
      </c>
      <c r="O29" s="21">
        <f t="shared" si="3"/>
        <v>0</v>
      </c>
      <c r="P29" s="21">
        <f t="shared" si="3"/>
        <v>0</v>
      </c>
      <c r="Q29" s="21">
        <f t="shared" si="3"/>
        <v>0</v>
      </c>
      <c r="R29" s="21">
        <f t="shared" si="3"/>
        <v>0</v>
      </c>
      <c r="S29" s="21">
        <f t="shared" si="3"/>
        <v>0</v>
      </c>
      <c r="T29" s="21">
        <f t="shared" si="3"/>
        <v>0</v>
      </c>
    </row>
    <row r="30" spans="1:59" s="25" customFormat="1" ht="44.25" customHeight="1">
      <c r="A30" s="12">
        <v>1</v>
      </c>
      <c r="B30" s="183" t="s">
        <v>36</v>
      </c>
      <c r="C30" s="184"/>
      <c r="D30" s="18"/>
      <c r="E30" s="18">
        <v>6</v>
      </c>
      <c r="F30" s="18"/>
      <c r="G30" s="18">
        <v>1</v>
      </c>
      <c r="H30" s="18">
        <v>5</v>
      </c>
      <c r="I30" s="18"/>
      <c r="J30" s="18"/>
      <c r="K30" s="18"/>
      <c r="L30" s="18"/>
      <c r="M30" s="18">
        <v>6</v>
      </c>
      <c r="N30" s="18"/>
      <c r="O30" s="18"/>
      <c r="P30" s="18"/>
      <c r="Q30" s="18"/>
      <c r="R30" s="18"/>
      <c r="S30" s="18"/>
      <c r="T30" s="18"/>
    </row>
    <row r="31" spans="1:59" s="25" customFormat="1" ht="37.5" customHeight="1">
      <c r="A31" s="12">
        <v>2</v>
      </c>
      <c r="B31" s="183" t="s">
        <v>37</v>
      </c>
      <c r="C31" s="184"/>
      <c r="D31" s="18"/>
      <c r="E31" s="18">
        <v>2</v>
      </c>
      <c r="F31" s="18"/>
      <c r="G31" s="18"/>
      <c r="H31" s="18">
        <v>2</v>
      </c>
      <c r="I31" s="18"/>
      <c r="J31" s="18"/>
      <c r="K31" s="18"/>
      <c r="L31" s="18"/>
      <c r="M31" s="18">
        <v>2</v>
      </c>
      <c r="N31" s="18"/>
      <c r="O31" s="18"/>
      <c r="P31" s="18"/>
      <c r="Q31" s="18"/>
      <c r="R31" s="18"/>
      <c r="S31" s="18"/>
      <c r="T31" s="18"/>
    </row>
    <row r="32" spans="1:59" s="25" customFormat="1" ht="51.75" customHeight="1">
      <c r="A32" s="12">
        <v>3</v>
      </c>
      <c r="B32" s="183" t="s">
        <v>38</v>
      </c>
      <c r="C32" s="184"/>
      <c r="D32" s="18"/>
      <c r="E32" s="18"/>
      <c r="F32" s="18"/>
      <c r="G32" s="18"/>
      <c r="H32" s="18"/>
      <c r="I32" s="18"/>
      <c r="J32" s="18"/>
      <c r="K32" s="18"/>
      <c r="L32" s="18"/>
      <c r="M32" s="18"/>
      <c r="N32" s="18"/>
      <c r="O32" s="18"/>
      <c r="P32" s="18"/>
      <c r="Q32" s="18"/>
      <c r="R32" s="18"/>
      <c r="S32" s="18"/>
      <c r="T32" s="18"/>
    </row>
    <row r="33" spans="1:20" s="25" customFormat="1" ht="52.5" customHeight="1">
      <c r="A33" s="12">
        <v>4</v>
      </c>
      <c r="B33" s="183" t="s">
        <v>39</v>
      </c>
      <c r="C33" s="184"/>
      <c r="D33" s="18"/>
      <c r="E33" s="18">
        <v>3</v>
      </c>
      <c r="F33" s="18"/>
      <c r="G33" s="18"/>
      <c r="H33" s="18">
        <v>3</v>
      </c>
      <c r="I33" s="18"/>
      <c r="J33" s="18"/>
      <c r="K33" s="18"/>
      <c r="L33" s="18"/>
      <c r="M33" s="18">
        <v>3</v>
      </c>
      <c r="N33" s="18"/>
      <c r="O33" s="18"/>
      <c r="P33" s="18"/>
      <c r="Q33" s="18"/>
      <c r="R33" s="18"/>
      <c r="S33" s="18"/>
      <c r="T33" s="18"/>
    </row>
    <row r="34" spans="1:20" s="25" customFormat="1" ht="43.5" customHeight="1">
      <c r="A34" s="12">
        <v>5</v>
      </c>
      <c r="B34" s="183" t="s">
        <v>40</v>
      </c>
      <c r="C34" s="184"/>
      <c r="D34" s="18"/>
      <c r="E34" s="18"/>
      <c r="F34" s="18"/>
      <c r="G34" s="18"/>
      <c r="H34" s="18"/>
      <c r="I34" s="18"/>
      <c r="J34" s="18"/>
      <c r="K34" s="18"/>
      <c r="L34" s="18"/>
      <c r="M34" s="18"/>
      <c r="N34" s="18"/>
      <c r="O34" s="18"/>
      <c r="P34" s="18"/>
      <c r="Q34" s="18"/>
      <c r="R34" s="18"/>
      <c r="S34" s="18"/>
      <c r="T34" s="18"/>
    </row>
    <row r="35" spans="1:20" s="25" customFormat="1" ht="44.25" customHeight="1">
      <c r="A35" s="12">
        <v>6</v>
      </c>
      <c r="B35" s="183" t="s">
        <v>41</v>
      </c>
      <c r="C35" s="184"/>
      <c r="D35" s="18"/>
      <c r="E35" s="18"/>
      <c r="F35" s="18"/>
      <c r="G35" s="18"/>
      <c r="H35" s="18"/>
      <c r="I35" s="18"/>
      <c r="J35" s="18"/>
      <c r="K35" s="18"/>
      <c r="L35" s="18"/>
      <c r="M35" s="18"/>
      <c r="N35" s="18"/>
      <c r="O35" s="18"/>
      <c r="P35" s="18"/>
      <c r="Q35" s="18"/>
      <c r="R35" s="18"/>
      <c r="S35" s="18"/>
      <c r="T35" s="18"/>
    </row>
    <row r="36" spans="1:20" s="25" customFormat="1" ht="44.25" customHeight="1">
      <c r="A36" s="12">
        <v>7</v>
      </c>
      <c r="B36" s="194" t="s">
        <v>42</v>
      </c>
      <c r="C36" s="194"/>
      <c r="D36" s="18"/>
      <c r="E36" s="18"/>
      <c r="F36" s="18"/>
      <c r="G36" s="18"/>
      <c r="H36" s="18"/>
      <c r="I36" s="18"/>
      <c r="J36" s="18"/>
      <c r="K36" s="18"/>
      <c r="L36" s="18"/>
      <c r="M36" s="18"/>
      <c r="N36" s="18"/>
      <c r="O36" s="18"/>
      <c r="P36" s="18"/>
      <c r="Q36" s="18"/>
      <c r="R36" s="18"/>
      <c r="S36" s="18"/>
      <c r="T36" s="18"/>
    </row>
    <row r="37" spans="1:20" s="25" customFormat="1" ht="44.25" customHeight="1">
      <c r="A37" s="12">
        <v>8</v>
      </c>
      <c r="B37" s="183" t="s">
        <v>43</v>
      </c>
      <c r="C37" s="184"/>
      <c r="D37" s="18"/>
      <c r="E37" s="18">
        <v>1</v>
      </c>
      <c r="F37" s="18"/>
      <c r="G37" s="18"/>
      <c r="H37" s="18">
        <v>1</v>
      </c>
      <c r="I37" s="18"/>
      <c r="J37" s="18"/>
      <c r="K37" s="18"/>
      <c r="L37" s="18"/>
      <c r="M37" s="18">
        <v>1</v>
      </c>
      <c r="N37" s="18"/>
      <c r="O37" s="18"/>
      <c r="P37" s="18"/>
      <c r="Q37" s="18"/>
      <c r="R37" s="18"/>
      <c r="S37" s="18"/>
      <c r="T37" s="18"/>
    </row>
    <row r="38" spans="1:20" s="25" customFormat="1" ht="44.25" customHeight="1">
      <c r="A38" s="12">
        <v>9</v>
      </c>
      <c r="B38" s="183" t="s">
        <v>44</v>
      </c>
      <c r="C38" s="184"/>
      <c r="D38" s="18"/>
      <c r="E38" s="18"/>
      <c r="F38" s="18"/>
      <c r="G38" s="18"/>
      <c r="H38" s="18"/>
      <c r="I38" s="18"/>
      <c r="J38" s="18"/>
      <c r="K38" s="18"/>
      <c r="L38" s="18"/>
      <c r="M38" s="18"/>
      <c r="N38" s="18"/>
      <c r="O38" s="18"/>
      <c r="P38" s="18"/>
      <c r="Q38" s="18"/>
      <c r="R38" s="18"/>
      <c r="S38" s="18"/>
      <c r="T38" s="18"/>
    </row>
    <row r="39" spans="1:20" s="25" customFormat="1" ht="61.5" customHeight="1">
      <c r="A39" s="12">
        <v>10</v>
      </c>
      <c r="B39" s="183" t="s">
        <v>45</v>
      </c>
      <c r="C39" s="184"/>
      <c r="D39" s="18"/>
      <c r="E39" s="18"/>
      <c r="F39" s="18"/>
      <c r="G39" s="18"/>
      <c r="H39" s="18"/>
      <c r="I39" s="18"/>
      <c r="J39" s="18"/>
      <c r="K39" s="18"/>
      <c r="L39" s="18"/>
      <c r="M39" s="18"/>
      <c r="N39" s="18"/>
      <c r="O39" s="18"/>
      <c r="P39" s="18"/>
      <c r="Q39" s="18"/>
      <c r="R39" s="18"/>
      <c r="S39" s="18"/>
      <c r="T39" s="18"/>
    </row>
    <row r="40" spans="1:20" s="25" customFormat="1" ht="52.5" customHeight="1">
      <c r="A40" s="12">
        <v>11</v>
      </c>
      <c r="B40" s="183" t="s">
        <v>74</v>
      </c>
      <c r="C40" s="184"/>
      <c r="D40" s="18"/>
      <c r="E40" s="18">
        <v>1</v>
      </c>
      <c r="F40" s="18"/>
      <c r="G40" s="18"/>
      <c r="H40" s="18">
        <v>1</v>
      </c>
      <c r="I40" s="18"/>
      <c r="J40" s="18"/>
      <c r="K40" s="18"/>
      <c r="L40" s="18"/>
      <c r="M40" s="18">
        <v>1</v>
      </c>
      <c r="N40" s="18"/>
      <c r="O40" s="18"/>
      <c r="P40" s="18"/>
      <c r="Q40" s="18"/>
      <c r="R40" s="18"/>
      <c r="S40" s="18"/>
      <c r="T40" s="18"/>
    </row>
    <row r="41" spans="1:20" s="25" customFormat="1" ht="61.5" customHeight="1">
      <c r="A41" s="12">
        <v>12</v>
      </c>
      <c r="B41" s="183" t="s">
        <v>46</v>
      </c>
      <c r="C41" s="184"/>
      <c r="D41" s="18"/>
      <c r="E41" s="18"/>
      <c r="F41" s="18"/>
      <c r="G41" s="18"/>
      <c r="H41" s="18"/>
      <c r="I41" s="18"/>
      <c r="J41" s="18"/>
      <c r="K41" s="18"/>
      <c r="L41" s="18"/>
      <c r="M41" s="18"/>
      <c r="N41" s="18"/>
      <c r="O41" s="18"/>
      <c r="P41" s="18"/>
      <c r="Q41" s="18"/>
      <c r="R41" s="18"/>
      <c r="S41" s="18"/>
      <c r="T41" s="18"/>
    </row>
    <row r="42" spans="1:20" s="25" customFormat="1" ht="67.5" customHeight="1">
      <c r="A42" s="188" t="s">
        <v>47</v>
      </c>
      <c r="B42" s="189"/>
      <c r="C42" s="189"/>
      <c r="D42" s="21">
        <f>SUM(D43)</f>
        <v>2</v>
      </c>
      <c r="E42" s="21">
        <f t="shared" ref="E42:T42" si="4">SUM(E43)</f>
        <v>13</v>
      </c>
      <c r="F42" s="21">
        <f t="shared" si="4"/>
        <v>1</v>
      </c>
      <c r="G42" s="21">
        <f t="shared" si="4"/>
        <v>5</v>
      </c>
      <c r="H42" s="21">
        <f t="shared" si="4"/>
        <v>2</v>
      </c>
      <c r="I42" s="21">
        <f t="shared" si="4"/>
        <v>0</v>
      </c>
      <c r="J42" s="21">
        <f t="shared" si="4"/>
        <v>0</v>
      </c>
      <c r="K42" s="21">
        <f t="shared" si="4"/>
        <v>6</v>
      </c>
      <c r="L42" s="21">
        <f t="shared" si="4"/>
        <v>0</v>
      </c>
      <c r="M42" s="21">
        <f t="shared" si="4"/>
        <v>13</v>
      </c>
      <c r="N42" s="21">
        <f t="shared" si="4"/>
        <v>1</v>
      </c>
      <c r="O42" s="21">
        <f t="shared" si="4"/>
        <v>0</v>
      </c>
      <c r="P42" s="21">
        <f t="shared" si="4"/>
        <v>6</v>
      </c>
      <c r="Q42" s="21">
        <f t="shared" si="4"/>
        <v>6</v>
      </c>
      <c r="R42" s="21">
        <f t="shared" si="4"/>
        <v>0</v>
      </c>
      <c r="S42" s="21">
        <f t="shared" si="4"/>
        <v>0</v>
      </c>
      <c r="T42" s="21">
        <f t="shared" si="4"/>
        <v>0</v>
      </c>
    </row>
    <row r="43" spans="1:20" s="25" customFormat="1" ht="74.25" customHeight="1">
      <c r="A43" s="12">
        <v>1</v>
      </c>
      <c r="B43" s="190" t="s">
        <v>48</v>
      </c>
      <c r="C43" s="190"/>
      <c r="D43" s="18">
        <v>2</v>
      </c>
      <c r="E43" s="18">
        <v>13</v>
      </c>
      <c r="F43" s="18">
        <v>1</v>
      </c>
      <c r="G43" s="18">
        <v>5</v>
      </c>
      <c r="H43" s="18">
        <v>2</v>
      </c>
      <c r="I43" s="18"/>
      <c r="J43" s="18"/>
      <c r="K43" s="18">
        <v>6</v>
      </c>
      <c r="L43" s="18"/>
      <c r="M43" s="18">
        <v>13</v>
      </c>
      <c r="N43" s="18">
        <v>1</v>
      </c>
      <c r="O43" s="18"/>
      <c r="P43" s="18">
        <v>6</v>
      </c>
      <c r="Q43" s="18">
        <v>6</v>
      </c>
      <c r="R43" s="18"/>
      <c r="S43" s="18"/>
      <c r="T43" s="18"/>
    </row>
    <row r="44" spans="1:20" s="25" customFormat="1" ht="67.5" customHeight="1">
      <c r="A44" s="188" t="s">
        <v>49</v>
      </c>
      <c r="B44" s="191"/>
      <c r="C44" s="191"/>
      <c r="D44" s="18">
        <f>SUM(D45:D53)</f>
        <v>6</v>
      </c>
      <c r="E44" s="18">
        <f t="shared" ref="E44:T44" si="5">SUM(E45:E53)</f>
        <v>53</v>
      </c>
      <c r="F44" s="18">
        <f t="shared" si="5"/>
        <v>0</v>
      </c>
      <c r="G44" s="18">
        <f t="shared" si="5"/>
        <v>12</v>
      </c>
      <c r="H44" s="18">
        <f t="shared" si="5"/>
        <v>37</v>
      </c>
      <c r="I44" s="18">
        <f t="shared" si="5"/>
        <v>0</v>
      </c>
      <c r="J44" s="18">
        <f t="shared" si="5"/>
        <v>0</v>
      </c>
      <c r="K44" s="18">
        <f t="shared" si="5"/>
        <v>0</v>
      </c>
      <c r="L44" s="18">
        <f t="shared" si="5"/>
        <v>3</v>
      </c>
      <c r="M44" s="18">
        <f t="shared" si="5"/>
        <v>52</v>
      </c>
      <c r="N44" s="18">
        <f t="shared" si="5"/>
        <v>7</v>
      </c>
      <c r="O44" s="18">
        <f t="shared" si="5"/>
        <v>0</v>
      </c>
      <c r="P44" s="18">
        <f t="shared" si="5"/>
        <v>9</v>
      </c>
      <c r="Q44" s="18">
        <f t="shared" si="5"/>
        <v>9</v>
      </c>
      <c r="R44" s="18">
        <f t="shared" si="5"/>
        <v>0</v>
      </c>
      <c r="S44" s="18">
        <f t="shared" si="5"/>
        <v>0</v>
      </c>
      <c r="T44" s="18">
        <f t="shared" si="5"/>
        <v>0</v>
      </c>
    </row>
    <row r="45" spans="1:20" s="25" customFormat="1" ht="40.5" customHeight="1">
      <c r="A45" s="12">
        <v>1</v>
      </c>
      <c r="B45" s="183" t="s">
        <v>50</v>
      </c>
      <c r="C45" s="184"/>
      <c r="D45" s="18"/>
      <c r="E45" s="18">
        <v>1</v>
      </c>
      <c r="F45" s="18"/>
      <c r="G45" s="18"/>
      <c r="H45" s="18">
        <v>1</v>
      </c>
      <c r="I45" s="18"/>
      <c r="J45" s="18"/>
      <c r="K45" s="18"/>
      <c r="L45" s="18"/>
      <c r="M45" s="18">
        <v>1</v>
      </c>
      <c r="N45" s="18"/>
      <c r="O45" s="18"/>
      <c r="P45" s="18"/>
      <c r="Q45" s="18"/>
      <c r="R45" s="18"/>
      <c r="S45" s="18"/>
      <c r="T45" s="18"/>
    </row>
    <row r="46" spans="1:20" s="25" customFormat="1" ht="54" customHeight="1">
      <c r="A46" s="12">
        <v>2</v>
      </c>
      <c r="B46" s="183" t="s">
        <v>51</v>
      </c>
      <c r="C46" s="184"/>
      <c r="D46" s="18"/>
      <c r="E46" s="18"/>
      <c r="F46" s="18"/>
      <c r="G46" s="18"/>
      <c r="H46" s="18"/>
      <c r="I46" s="18"/>
      <c r="J46" s="18"/>
      <c r="K46" s="18"/>
      <c r="L46" s="18"/>
      <c r="M46" s="18"/>
      <c r="N46" s="18"/>
      <c r="O46" s="18"/>
      <c r="P46" s="18"/>
      <c r="Q46" s="18"/>
      <c r="R46" s="18"/>
      <c r="S46" s="18"/>
      <c r="T46" s="18"/>
    </row>
    <row r="47" spans="1:20" s="25" customFormat="1" ht="42.75" customHeight="1">
      <c r="A47" s="12">
        <v>3</v>
      </c>
      <c r="B47" s="183" t="s">
        <v>52</v>
      </c>
      <c r="C47" s="184"/>
      <c r="D47" s="18"/>
      <c r="E47" s="18"/>
      <c r="F47" s="18"/>
      <c r="G47" s="18"/>
      <c r="H47" s="18"/>
      <c r="I47" s="18"/>
      <c r="J47" s="18"/>
      <c r="K47" s="18"/>
      <c r="L47" s="18"/>
      <c r="M47" s="18"/>
      <c r="N47" s="18"/>
      <c r="O47" s="18"/>
      <c r="P47" s="18"/>
      <c r="Q47" s="18"/>
      <c r="R47" s="18"/>
      <c r="S47" s="18"/>
      <c r="T47" s="18"/>
    </row>
    <row r="48" spans="1:20" s="25" customFormat="1" ht="41.25" customHeight="1">
      <c r="A48" s="12">
        <v>4</v>
      </c>
      <c r="B48" s="183" t="s">
        <v>53</v>
      </c>
      <c r="C48" s="184"/>
      <c r="D48" s="18">
        <v>3</v>
      </c>
      <c r="E48" s="18">
        <v>21</v>
      </c>
      <c r="F48" s="18"/>
      <c r="G48" s="18">
        <v>5</v>
      </c>
      <c r="H48" s="18">
        <v>14</v>
      </c>
      <c r="I48" s="18"/>
      <c r="J48" s="18"/>
      <c r="K48" s="18"/>
      <c r="L48" s="18"/>
      <c r="M48" s="18">
        <v>19</v>
      </c>
      <c r="N48" s="18">
        <v>5</v>
      </c>
      <c r="O48" s="18"/>
      <c r="P48" s="18">
        <v>4</v>
      </c>
      <c r="Q48" s="18">
        <v>4</v>
      </c>
      <c r="R48" s="18"/>
      <c r="S48" s="18"/>
      <c r="T48" s="18"/>
    </row>
    <row r="49" spans="1:20" s="25" customFormat="1" ht="41.25" customHeight="1">
      <c r="A49" s="12">
        <v>5</v>
      </c>
      <c r="B49" s="183" t="s">
        <v>54</v>
      </c>
      <c r="C49" s="184"/>
      <c r="D49" s="18"/>
      <c r="E49" s="18"/>
      <c r="F49" s="18"/>
      <c r="G49" s="18"/>
      <c r="H49" s="18"/>
      <c r="I49" s="18"/>
      <c r="J49" s="18"/>
      <c r="K49" s="18"/>
      <c r="L49" s="18"/>
      <c r="M49" s="18"/>
      <c r="N49" s="18"/>
      <c r="O49" s="18"/>
      <c r="P49" s="18"/>
      <c r="Q49" s="18"/>
      <c r="R49" s="18"/>
      <c r="S49" s="18"/>
      <c r="T49" s="18"/>
    </row>
    <row r="50" spans="1:20" s="25" customFormat="1" ht="43.5" customHeight="1">
      <c r="A50" s="12">
        <v>6</v>
      </c>
      <c r="B50" s="183" t="s">
        <v>65</v>
      </c>
      <c r="C50" s="184"/>
      <c r="D50" s="18"/>
      <c r="E50" s="18"/>
      <c r="F50" s="18"/>
      <c r="G50" s="18"/>
      <c r="H50" s="18"/>
      <c r="I50" s="18"/>
      <c r="J50" s="18"/>
      <c r="K50" s="18"/>
      <c r="L50" s="18"/>
      <c r="M50" s="18"/>
      <c r="N50" s="18"/>
      <c r="O50" s="18"/>
      <c r="P50" s="18"/>
      <c r="Q50" s="18"/>
      <c r="R50" s="18"/>
      <c r="S50" s="18"/>
      <c r="T50" s="18"/>
    </row>
    <row r="51" spans="1:20" s="25" customFormat="1" ht="39.75" customHeight="1">
      <c r="A51" s="12">
        <v>7</v>
      </c>
      <c r="B51" s="183" t="s">
        <v>55</v>
      </c>
      <c r="C51" s="184"/>
      <c r="D51" s="18"/>
      <c r="E51" s="18">
        <v>1</v>
      </c>
      <c r="F51" s="18"/>
      <c r="G51" s="18"/>
      <c r="H51" s="18">
        <v>1</v>
      </c>
      <c r="I51" s="18"/>
      <c r="J51" s="18"/>
      <c r="K51" s="18"/>
      <c r="L51" s="18"/>
      <c r="M51" s="18">
        <v>1</v>
      </c>
      <c r="N51" s="18"/>
      <c r="O51" s="18"/>
      <c r="P51" s="18"/>
      <c r="Q51" s="18"/>
      <c r="R51" s="18"/>
      <c r="S51" s="18"/>
      <c r="T51" s="18"/>
    </row>
    <row r="52" spans="1:20" s="25" customFormat="1" ht="27.75" customHeight="1">
      <c r="A52" s="12">
        <v>8</v>
      </c>
      <c r="B52" s="183" t="s">
        <v>56</v>
      </c>
      <c r="C52" s="184"/>
      <c r="D52" s="18">
        <v>2</v>
      </c>
      <c r="E52" s="18">
        <v>30</v>
      </c>
      <c r="F52" s="18"/>
      <c r="G52" s="18">
        <v>7</v>
      </c>
      <c r="H52" s="18">
        <v>20</v>
      </c>
      <c r="I52" s="18"/>
      <c r="J52" s="18"/>
      <c r="K52" s="18"/>
      <c r="L52" s="18">
        <v>3</v>
      </c>
      <c r="M52" s="18">
        <v>30</v>
      </c>
      <c r="N52" s="18">
        <v>2</v>
      </c>
      <c r="O52" s="18"/>
      <c r="P52" s="18">
        <v>5</v>
      </c>
      <c r="Q52" s="18">
        <v>5</v>
      </c>
      <c r="R52" s="18"/>
      <c r="S52" s="18"/>
      <c r="T52" s="18"/>
    </row>
    <row r="53" spans="1:20" s="25" customFormat="1" ht="27.75" customHeight="1">
      <c r="A53" s="12">
        <v>9</v>
      </c>
      <c r="B53" s="183" t="s">
        <v>57</v>
      </c>
      <c r="C53" s="184"/>
      <c r="D53" s="18">
        <v>1</v>
      </c>
      <c r="E53" s="18"/>
      <c r="F53" s="18"/>
      <c r="G53" s="18"/>
      <c r="H53" s="18">
        <v>1</v>
      </c>
      <c r="I53" s="18"/>
      <c r="J53" s="18"/>
      <c r="K53" s="18"/>
      <c r="L53" s="18"/>
      <c r="M53" s="18">
        <v>1</v>
      </c>
      <c r="N53" s="18"/>
      <c r="O53" s="18"/>
      <c r="P53" s="18"/>
      <c r="Q53" s="18"/>
      <c r="R53" s="18"/>
      <c r="S53" s="18"/>
      <c r="T53" s="18"/>
    </row>
    <row r="54" spans="1:20" s="25" customFormat="1" ht="27.75" customHeight="1">
      <c r="A54" s="185" t="s">
        <v>64</v>
      </c>
      <c r="B54" s="186"/>
      <c r="C54" s="187"/>
      <c r="D54" s="24">
        <f t="shared" ref="D54:T54" si="6">SUM(D6+D12+D21+D29+D42+D44)</f>
        <v>8</v>
      </c>
      <c r="E54" s="24">
        <f t="shared" si="6"/>
        <v>414</v>
      </c>
      <c r="F54" s="24">
        <f>SUM(F6+F12+F21+F29+F42+F44)</f>
        <v>1</v>
      </c>
      <c r="G54" s="24">
        <f t="shared" si="6"/>
        <v>58</v>
      </c>
      <c r="H54" s="24">
        <f t="shared" si="6"/>
        <v>260</v>
      </c>
      <c r="I54" s="24">
        <f t="shared" si="6"/>
        <v>7</v>
      </c>
      <c r="J54" s="24">
        <f t="shared" si="6"/>
        <v>0</v>
      </c>
      <c r="K54" s="24">
        <f t="shared" si="6"/>
        <v>80</v>
      </c>
      <c r="L54" s="24">
        <f t="shared" si="6"/>
        <v>3</v>
      </c>
      <c r="M54" s="24">
        <f t="shared" si="6"/>
        <v>408</v>
      </c>
      <c r="N54" s="24">
        <f t="shared" si="6"/>
        <v>12</v>
      </c>
      <c r="O54" s="24">
        <f t="shared" si="6"/>
        <v>0</v>
      </c>
      <c r="P54" s="24">
        <f t="shared" si="6"/>
        <v>49</v>
      </c>
      <c r="Q54" s="24">
        <f t="shared" si="6"/>
        <v>49</v>
      </c>
      <c r="R54" s="24">
        <f t="shared" si="6"/>
        <v>0</v>
      </c>
      <c r="S54" s="24">
        <f t="shared" si="6"/>
        <v>0</v>
      </c>
      <c r="T54" s="24">
        <f t="shared" si="6"/>
        <v>0</v>
      </c>
    </row>
    <row r="58" spans="1:20">
      <c r="C58" s="17" t="s">
        <v>145</v>
      </c>
    </row>
  </sheetData>
  <mergeCells count="63">
    <mergeCell ref="A1:B1"/>
    <mergeCell ref="D1:P1"/>
    <mergeCell ref="Q1:T1"/>
    <mergeCell ref="A2:T2"/>
    <mergeCell ref="A3:C4"/>
    <mergeCell ref="D3:D4"/>
    <mergeCell ref="E3:E4"/>
    <mergeCell ref="F3:F4"/>
    <mergeCell ref="G3:M3"/>
    <mergeCell ref="N3:N4"/>
    <mergeCell ref="B13:C13"/>
    <mergeCell ref="O3:P3"/>
    <mergeCell ref="Q3:Q4"/>
    <mergeCell ref="R3:S3"/>
    <mergeCell ref="T3:T4"/>
    <mergeCell ref="A6:C6"/>
    <mergeCell ref="B7:C7"/>
    <mergeCell ref="B8:C8"/>
    <mergeCell ref="B9:C9"/>
    <mergeCell ref="B10:C10"/>
    <mergeCell ref="B11:C11"/>
    <mergeCell ref="A12:C12"/>
    <mergeCell ref="B25:C25"/>
    <mergeCell ref="B14:C14"/>
    <mergeCell ref="B15:C15"/>
    <mergeCell ref="B16:C16"/>
    <mergeCell ref="B17:C17"/>
    <mergeCell ref="B18:C18"/>
    <mergeCell ref="B19:C19"/>
    <mergeCell ref="B20:C20"/>
    <mergeCell ref="A21:C21"/>
    <mergeCell ref="B22:C22"/>
    <mergeCell ref="B23:C23"/>
    <mergeCell ref="B24:C24"/>
    <mergeCell ref="B37:C37"/>
    <mergeCell ref="B26:C26"/>
    <mergeCell ref="B27:C27"/>
    <mergeCell ref="B28:C28"/>
    <mergeCell ref="A29:C29"/>
    <mergeCell ref="B30:C30"/>
    <mergeCell ref="B31:C31"/>
    <mergeCell ref="B32:C32"/>
    <mergeCell ref="B33:C33"/>
    <mergeCell ref="B34:C34"/>
    <mergeCell ref="B35:C35"/>
    <mergeCell ref="B36:C36"/>
    <mergeCell ref="B49:C49"/>
    <mergeCell ref="B38:C38"/>
    <mergeCell ref="B39:C39"/>
    <mergeCell ref="B40:C40"/>
    <mergeCell ref="B41:C41"/>
    <mergeCell ref="A42:C42"/>
    <mergeCell ref="B43:C43"/>
    <mergeCell ref="A44:C44"/>
    <mergeCell ref="B45:C45"/>
    <mergeCell ref="B46:C46"/>
    <mergeCell ref="B47:C47"/>
    <mergeCell ref="B48:C48"/>
    <mergeCell ref="B50:C50"/>
    <mergeCell ref="B51:C51"/>
    <mergeCell ref="B52:C52"/>
    <mergeCell ref="B53:C53"/>
    <mergeCell ref="A54:C54"/>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69"/>
  <sheetViews>
    <sheetView zoomScale="80" zoomScaleNormal="80" workbookViewId="0">
      <selection activeCell="C55" sqref="C55:F55"/>
    </sheetView>
  </sheetViews>
  <sheetFormatPr defaultRowHeight="15"/>
  <cols>
    <col min="1" max="2" width="9.140625" style="17" customWidth="1"/>
    <col min="3" max="3" width="24.5703125" style="17" customWidth="1"/>
    <col min="4" max="4" width="12" style="17" customWidth="1"/>
    <col min="5" max="6" width="8.42578125" style="17" customWidth="1"/>
    <col min="7" max="7" width="7.140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6" width="14.140625" style="17" customWidth="1"/>
    <col min="17" max="17" width="4.42578125" style="17" customWidth="1"/>
    <col min="18" max="18" width="9.140625" style="17" customWidth="1"/>
    <col min="19" max="19" width="10.5703125" style="17" customWidth="1"/>
    <col min="20" max="20" width="13.28515625" style="17" customWidth="1"/>
    <col min="21" max="21" width="9.140625" style="17" customWidth="1"/>
    <col min="22" max="16384" width="9.140625" style="17"/>
  </cols>
  <sheetData>
    <row r="1" spans="1:20" ht="53.25" customHeight="1">
      <c r="A1" s="213"/>
      <c r="B1" s="214"/>
      <c r="C1" s="20" t="s">
        <v>136</v>
      </c>
      <c r="D1" s="215"/>
      <c r="E1" s="214"/>
      <c r="F1" s="214"/>
      <c r="G1" s="214"/>
      <c r="H1" s="214"/>
      <c r="I1" s="214"/>
      <c r="J1" s="214"/>
      <c r="K1" s="214"/>
      <c r="L1" s="214"/>
      <c r="M1" s="214"/>
      <c r="N1" s="214"/>
      <c r="O1" s="214"/>
      <c r="P1" s="214"/>
      <c r="Q1" s="213" t="s">
        <v>62</v>
      </c>
      <c r="R1" s="214"/>
      <c r="S1" s="214"/>
      <c r="T1" s="214"/>
    </row>
    <row r="2" spans="1:20" s="25" customFormat="1" ht="96.75" customHeight="1">
      <c r="A2" s="216" t="s">
        <v>111</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41.75" customHeight="1">
      <c r="A4" s="221"/>
      <c r="B4" s="222"/>
      <c r="C4" s="222"/>
      <c r="D4" s="230"/>
      <c r="E4" s="230"/>
      <c r="F4" s="231"/>
      <c r="G4" s="9" t="s">
        <v>3</v>
      </c>
      <c r="H4" s="45" t="s">
        <v>4</v>
      </c>
      <c r="I4" s="45" t="s">
        <v>5</v>
      </c>
      <c r="J4" s="45" t="s">
        <v>6</v>
      </c>
      <c r="K4" s="45" t="s">
        <v>60</v>
      </c>
      <c r="L4" s="45" t="s">
        <v>7</v>
      </c>
      <c r="M4" s="45" t="s">
        <v>8</v>
      </c>
      <c r="N4" s="234"/>
      <c r="O4" s="44" t="s">
        <v>9</v>
      </c>
      <c r="P4" s="44" t="s">
        <v>10</v>
      </c>
      <c r="Q4" s="238"/>
      <c r="R4" s="44" t="s">
        <v>9</v>
      </c>
      <c r="S4" s="44" t="s">
        <v>10</v>
      </c>
      <c r="T4" s="240"/>
    </row>
    <row r="5" spans="1:20" s="25" customFormat="1" ht="41.25" customHeight="1">
      <c r="A5" s="10"/>
      <c r="B5" s="11"/>
      <c r="C5" s="11"/>
      <c r="D5" s="46">
        <v>1</v>
      </c>
      <c r="E5" s="46">
        <v>2</v>
      </c>
      <c r="F5" s="46">
        <v>3</v>
      </c>
      <c r="G5" s="46">
        <v>4</v>
      </c>
      <c r="H5" s="46">
        <v>5</v>
      </c>
      <c r="I5" s="46">
        <v>6</v>
      </c>
      <c r="J5" s="46">
        <v>7</v>
      </c>
      <c r="K5" s="46">
        <v>8</v>
      </c>
      <c r="L5" s="46">
        <v>9</v>
      </c>
      <c r="M5" s="46">
        <v>10</v>
      </c>
      <c r="N5" s="46">
        <v>11</v>
      </c>
      <c r="O5" s="46">
        <v>12</v>
      </c>
      <c r="P5" s="46">
        <v>13</v>
      </c>
      <c r="Q5" s="46">
        <v>14</v>
      </c>
      <c r="R5" s="46">
        <v>15</v>
      </c>
      <c r="S5" s="46">
        <v>16</v>
      </c>
      <c r="T5" s="46">
        <v>17</v>
      </c>
    </row>
    <row r="6" spans="1:20" s="25" customFormat="1" ht="53.25" customHeight="1">
      <c r="A6" s="204" t="s">
        <v>15</v>
      </c>
      <c r="B6" s="205"/>
      <c r="C6" s="206"/>
      <c r="D6" s="21">
        <f>SUM(D7:D11)</f>
        <v>0</v>
      </c>
      <c r="E6" s="21">
        <f t="shared" ref="E6:T6" si="0">SUM(E7:E11)</f>
        <v>68</v>
      </c>
      <c r="F6" s="21">
        <f t="shared" si="0"/>
        <v>1</v>
      </c>
      <c r="G6" s="21">
        <f t="shared" si="0"/>
        <v>8</v>
      </c>
      <c r="H6" s="21">
        <f t="shared" si="0"/>
        <v>40</v>
      </c>
      <c r="I6" s="21">
        <f t="shared" si="0"/>
        <v>19</v>
      </c>
      <c r="J6" s="21">
        <f t="shared" si="0"/>
        <v>0</v>
      </c>
      <c r="K6" s="21">
        <f t="shared" si="0"/>
        <v>0</v>
      </c>
      <c r="L6" s="21">
        <f t="shared" si="0"/>
        <v>0</v>
      </c>
      <c r="M6" s="21">
        <f t="shared" si="0"/>
        <v>67</v>
      </c>
      <c r="N6" s="21">
        <f t="shared" si="0"/>
        <v>0</v>
      </c>
      <c r="O6" s="21">
        <f t="shared" si="0"/>
        <v>0</v>
      </c>
      <c r="P6" s="21">
        <f t="shared" si="0"/>
        <v>14</v>
      </c>
      <c r="Q6" s="21">
        <f t="shared" si="0"/>
        <v>14</v>
      </c>
      <c r="R6" s="21">
        <f t="shared" si="0"/>
        <v>0</v>
      </c>
      <c r="S6" s="21">
        <f t="shared" si="0"/>
        <v>0</v>
      </c>
      <c r="T6" s="21">
        <f t="shared" si="0"/>
        <v>0</v>
      </c>
    </row>
    <row r="7" spans="1:20" s="25" customFormat="1" ht="46.5" customHeight="1">
      <c r="A7" s="12">
        <v>1</v>
      </c>
      <c r="B7" s="207" t="s">
        <v>16</v>
      </c>
      <c r="C7" s="208"/>
      <c r="D7" s="18">
        <v>0</v>
      </c>
      <c r="E7" s="18">
        <v>39</v>
      </c>
      <c r="F7" s="18">
        <v>1</v>
      </c>
      <c r="G7" s="18">
        <v>5</v>
      </c>
      <c r="H7" s="18">
        <v>21</v>
      </c>
      <c r="I7" s="18">
        <v>12</v>
      </c>
      <c r="J7" s="18"/>
      <c r="K7" s="18"/>
      <c r="L7" s="18"/>
      <c r="M7" s="18">
        <v>38</v>
      </c>
      <c r="N7" s="18"/>
      <c r="O7" s="18"/>
      <c r="P7" s="18">
        <v>9</v>
      </c>
      <c r="Q7" s="18">
        <v>9</v>
      </c>
      <c r="R7" s="18"/>
      <c r="S7" s="18"/>
      <c r="T7" s="18"/>
    </row>
    <row r="8" spans="1:20" s="25" customFormat="1" ht="42" customHeight="1">
      <c r="A8" s="12">
        <v>2</v>
      </c>
      <c r="B8" s="207" t="s">
        <v>63</v>
      </c>
      <c r="C8" s="208"/>
      <c r="D8" s="18">
        <v>0</v>
      </c>
      <c r="E8" s="18">
        <v>24</v>
      </c>
      <c r="F8" s="18"/>
      <c r="G8" s="18">
        <v>1</v>
      </c>
      <c r="H8" s="18">
        <v>17</v>
      </c>
      <c r="I8" s="18">
        <v>6</v>
      </c>
      <c r="J8" s="18"/>
      <c r="K8" s="18"/>
      <c r="L8" s="18"/>
      <c r="M8" s="18">
        <v>24</v>
      </c>
      <c r="N8" s="18"/>
      <c r="O8" s="18"/>
      <c r="P8" s="18">
        <v>5</v>
      </c>
      <c r="Q8" s="18">
        <v>5</v>
      </c>
      <c r="R8" s="18"/>
      <c r="S8" s="18"/>
      <c r="T8" s="18"/>
    </row>
    <row r="9" spans="1:20" s="25" customFormat="1" ht="46.5" customHeight="1">
      <c r="A9" s="12">
        <v>3</v>
      </c>
      <c r="B9" s="207" t="s">
        <v>17</v>
      </c>
      <c r="C9" s="208"/>
      <c r="D9" s="18">
        <v>0</v>
      </c>
      <c r="E9" s="18">
        <v>2</v>
      </c>
      <c r="F9" s="18"/>
      <c r="G9" s="18">
        <v>1</v>
      </c>
      <c r="H9" s="18"/>
      <c r="I9" s="18">
        <v>1</v>
      </c>
      <c r="J9" s="18"/>
      <c r="K9" s="18"/>
      <c r="L9" s="18"/>
      <c r="M9" s="18">
        <v>2</v>
      </c>
      <c r="N9" s="18"/>
      <c r="O9" s="18"/>
      <c r="P9" s="18"/>
      <c r="Q9" s="18"/>
      <c r="R9" s="18"/>
      <c r="S9" s="18"/>
      <c r="T9" s="18"/>
    </row>
    <row r="10" spans="1:20" s="25" customFormat="1" ht="46.5" customHeight="1">
      <c r="A10" s="13">
        <v>4</v>
      </c>
      <c r="B10" s="207" t="s">
        <v>59</v>
      </c>
      <c r="C10" s="209"/>
      <c r="D10" s="18">
        <v>0</v>
      </c>
      <c r="E10" s="18">
        <v>2</v>
      </c>
      <c r="F10" s="18"/>
      <c r="G10" s="18"/>
      <c r="H10" s="18">
        <v>2</v>
      </c>
      <c r="I10" s="18"/>
      <c r="J10" s="18"/>
      <c r="K10" s="18"/>
      <c r="L10" s="18"/>
      <c r="M10" s="18">
        <v>2</v>
      </c>
      <c r="N10" s="18"/>
      <c r="O10" s="18"/>
      <c r="P10" s="18"/>
      <c r="Q10" s="18"/>
      <c r="R10" s="18"/>
      <c r="S10" s="18"/>
      <c r="T10" s="18"/>
    </row>
    <row r="11" spans="1:20" s="25" customFormat="1" ht="41.25" customHeight="1">
      <c r="A11" s="13">
        <v>5</v>
      </c>
      <c r="B11" s="210" t="s">
        <v>58</v>
      </c>
      <c r="C11" s="211"/>
      <c r="D11" s="18">
        <v>0</v>
      </c>
      <c r="E11" s="18">
        <v>1</v>
      </c>
      <c r="F11" s="18"/>
      <c r="G11" s="18">
        <v>1</v>
      </c>
      <c r="H11" s="18"/>
      <c r="I11" s="18"/>
      <c r="J11" s="18"/>
      <c r="K11" s="18"/>
      <c r="L11" s="18"/>
      <c r="M11" s="18">
        <v>1</v>
      </c>
      <c r="N11" s="18"/>
      <c r="O11" s="18"/>
      <c r="P11" s="18"/>
      <c r="Q11" s="18"/>
      <c r="R11" s="18"/>
      <c r="S11" s="18"/>
      <c r="T11" s="18"/>
    </row>
    <row r="12" spans="1:20" s="25" customFormat="1" ht="63" customHeight="1">
      <c r="A12" s="204" t="s">
        <v>18</v>
      </c>
      <c r="B12" s="212"/>
      <c r="C12" s="212"/>
      <c r="D12" s="21">
        <f>SUM(D13:D20)</f>
        <v>0</v>
      </c>
      <c r="E12" s="21">
        <f t="shared" ref="E12:T12" si="1">SUM(E13:E20)</f>
        <v>0</v>
      </c>
      <c r="F12" s="21">
        <f t="shared" si="1"/>
        <v>0</v>
      </c>
      <c r="G12" s="21">
        <f t="shared" si="1"/>
        <v>0</v>
      </c>
      <c r="H12" s="21">
        <f t="shared" si="1"/>
        <v>0</v>
      </c>
      <c r="I12" s="21">
        <f t="shared" si="1"/>
        <v>0</v>
      </c>
      <c r="J12" s="21">
        <f t="shared" si="1"/>
        <v>0</v>
      </c>
      <c r="K12" s="21">
        <f t="shared" si="1"/>
        <v>0</v>
      </c>
      <c r="L12" s="21">
        <f t="shared" si="1"/>
        <v>0</v>
      </c>
      <c r="M12" s="21">
        <f t="shared" si="1"/>
        <v>0</v>
      </c>
      <c r="N12" s="21">
        <f t="shared" si="1"/>
        <v>0</v>
      </c>
      <c r="O12" s="21">
        <f t="shared" si="1"/>
        <v>0</v>
      </c>
      <c r="P12" s="21">
        <f t="shared" si="1"/>
        <v>0</v>
      </c>
      <c r="Q12" s="21">
        <f t="shared" si="1"/>
        <v>0</v>
      </c>
      <c r="R12" s="21">
        <f t="shared" si="1"/>
        <v>0</v>
      </c>
      <c r="S12" s="21">
        <f t="shared" si="1"/>
        <v>0</v>
      </c>
      <c r="T12" s="21">
        <f t="shared" si="1"/>
        <v>0</v>
      </c>
    </row>
    <row r="13" spans="1:20" s="25" customFormat="1" ht="47.25" customHeight="1">
      <c r="A13" s="12">
        <v>1</v>
      </c>
      <c r="B13" s="183" t="s">
        <v>19</v>
      </c>
      <c r="C13" s="184"/>
      <c r="D13" s="18">
        <v>0</v>
      </c>
      <c r="E13" s="18"/>
      <c r="F13" s="18"/>
      <c r="G13" s="18"/>
      <c r="H13" s="18"/>
      <c r="I13" s="18"/>
      <c r="J13" s="18"/>
      <c r="K13" s="18"/>
      <c r="L13" s="18"/>
      <c r="M13" s="18"/>
      <c r="N13" s="18"/>
      <c r="O13" s="18"/>
      <c r="P13" s="18"/>
      <c r="Q13" s="18"/>
      <c r="R13" s="18"/>
      <c r="S13" s="18"/>
      <c r="T13" s="18"/>
    </row>
    <row r="14" spans="1:20" s="25" customFormat="1" ht="54" customHeight="1">
      <c r="A14" s="12">
        <v>2</v>
      </c>
      <c r="B14" s="183" t="s">
        <v>20</v>
      </c>
      <c r="C14" s="184"/>
      <c r="D14" s="18">
        <v>0</v>
      </c>
      <c r="E14" s="18"/>
      <c r="F14" s="18"/>
      <c r="G14" s="18"/>
      <c r="H14" s="18"/>
      <c r="I14" s="18"/>
      <c r="J14" s="18"/>
      <c r="K14" s="18"/>
      <c r="L14" s="18"/>
      <c r="M14" s="18"/>
      <c r="N14" s="18"/>
      <c r="O14" s="18"/>
      <c r="P14" s="18"/>
      <c r="Q14" s="18"/>
      <c r="R14" s="18"/>
      <c r="S14" s="18"/>
      <c r="T14" s="18"/>
    </row>
    <row r="15" spans="1:20" s="25" customFormat="1" ht="42" customHeight="1">
      <c r="A15" s="14">
        <v>3</v>
      </c>
      <c r="B15" s="183" t="s">
        <v>21</v>
      </c>
      <c r="C15" s="184"/>
      <c r="D15" s="18">
        <v>0</v>
      </c>
      <c r="E15" s="18"/>
      <c r="F15" s="18"/>
      <c r="G15" s="18"/>
      <c r="H15" s="18"/>
      <c r="I15" s="18"/>
      <c r="J15" s="18"/>
      <c r="K15" s="18"/>
      <c r="L15" s="18"/>
      <c r="M15" s="18"/>
      <c r="N15" s="18"/>
      <c r="O15" s="18"/>
      <c r="P15" s="18"/>
      <c r="Q15" s="18"/>
      <c r="R15" s="18"/>
      <c r="S15" s="18"/>
      <c r="T15" s="18"/>
    </row>
    <row r="16" spans="1:20" s="25" customFormat="1" ht="57" customHeight="1">
      <c r="A16" s="12">
        <v>4</v>
      </c>
      <c r="B16" s="183" t="s">
        <v>22</v>
      </c>
      <c r="C16" s="184"/>
      <c r="D16" s="18">
        <v>0</v>
      </c>
      <c r="E16" s="18"/>
      <c r="F16" s="18"/>
      <c r="G16" s="18"/>
      <c r="H16" s="18"/>
      <c r="I16" s="18"/>
      <c r="J16" s="18"/>
      <c r="K16" s="18"/>
      <c r="L16" s="18"/>
      <c r="M16" s="18"/>
      <c r="N16" s="18"/>
      <c r="O16" s="18"/>
      <c r="P16" s="18"/>
      <c r="Q16" s="18"/>
      <c r="R16" s="18"/>
      <c r="S16" s="18"/>
      <c r="T16" s="18"/>
    </row>
    <row r="17" spans="1:57" s="25" customFormat="1" ht="38.25" customHeight="1">
      <c r="A17" s="12">
        <v>5</v>
      </c>
      <c r="B17" s="183" t="s">
        <v>23</v>
      </c>
      <c r="C17" s="184"/>
      <c r="D17" s="18">
        <v>0</v>
      </c>
      <c r="E17" s="18"/>
      <c r="F17" s="18"/>
      <c r="G17" s="18"/>
      <c r="H17" s="18"/>
      <c r="I17" s="18"/>
      <c r="J17" s="18"/>
      <c r="K17" s="18"/>
      <c r="L17" s="18"/>
      <c r="M17" s="18"/>
      <c r="N17" s="18"/>
      <c r="O17" s="18"/>
      <c r="P17" s="18"/>
      <c r="Q17" s="18"/>
      <c r="R17" s="18"/>
      <c r="S17" s="18"/>
      <c r="T17" s="18"/>
    </row>
    <row r="18" spans="1:57" s="25" customFormat="1" ht="47.25" customHeight="1">
      <c r="A18" s="14">
        <v>6</v>
      </c>
      <c r="B18" s="183" t="s">
        <v>24</v>
      </c>
      <c r="C18" s="184"/>
      <c r="D18" s="18">
        <v>0</v>
      </c>
      <c r="E18" s="18"/>
      <c r="F18" s="18"/>
      <c r="G18" s="18"/>
      <c r="H18" s="18"/>
      <c r="I18" s="18"/>
      <c r="J18" s="18"/>
      <c r="K18" s="18"/>
      <c r="L18" s="18"/>
      <c r="M18" s="18"/>
      <c r="N18" s="18"/>
      <c r="O18" s="18"/>
      <c r="P18" s="18"/>
      <c r="Q18" s="18"/>
      <c r="R18" s="18"/>
      <c r="S18" s="18"/>
      <c r="T18" s="18"/>
    </row>
    <row r="19" spans="1:57" s="25" customFormat="1" ht="44.25" customHeight="1">
      <c r="A19" s="12">
        <v>7</v>
      </c>
      <c r="B19" s="183" t="s">
        <v>25</v>
      </c>
      <c r="C19" s="184"/>
      <c r="D19" s="18">
        <v>0</v>
      </c>
      <c r="E19" s="18"/>
      <c r="F19" s="18"/>
      <c r="G19" s="18"/>
      <c r="H19" s="18"/>
      <c r="I19" s="18"/>
      <c r="J19" s="18"/>
      <c r="K19" s="18"/>
      <c r="L19" s="18"/>
      <c r="M19" s="18"/>
      <c r="N19" s="18"/>
      <c r="O19" s="18"/>
      <c r="P19" s="18"/>
      <c r="Q19" s="18"/>
      <c r="R19" s="18"/>
      <c r="S19" s="18"/>
      <c r="T19" s="18"/>
    </row>
    <row r="20" spans="1:57" s="25" customFormat="1" ht="45.75" customHeight="1">
      <c r="A20" s="12">
        <v>8</v>
      </c>
      <c r="B20" s="183" t="s">
        <v>26</v>
      </c>
      <c r="C20" s="184"/>
      <c r="D20" s="18">
        <v>0</v>
      </c>
      <c r="E20" s="18"/>
      <c r="F20" s="18"/>
      <c r="G20" s="18"/>
      <c r="H20" s="18"/>
      <c r="I20" s="18"/>
      <c r="J20" s="18"/>
      <c r="K20" s="18"/>
      <c r="L20" s="18"/>
      <c r="M20" s="18"/>
      <c r="N20" s="18"/>
      <c r="O20" s="18"/>
      <c r="P20" s="18"/>
      <c r="Q20" s="18"/>
      <c r="R20" s="18"/>
      <c r="S20" s="18"/>
      <c r="T20" s="18"/>
    </row>
    <row r="21" spans="1:57" s="25" customFormat="1" ht="42" customHeight="1">
      <c r="A21" s="191" t="s">
        <v>27</v>
      </c>
      <c r="B21" s="191"/>
      <c r="C21" s="191"/>
      <c r="D21" s="21">
        <f>SUM(D22:D28)</f>
        <v>0</v>
      </c>
      <c r="E21" s="21">
        <f t="shared" ref="E21:T21" si="2">SUM(E22:E28)</f>
        <v>363</v>
      </c>
      <c r="F21" s="21">
        <f t="shared" si="2"/>
        <v>0</v>
      </c>
      <c r="G21" s="21">
        <f t="shared" si="2"/>
        <v>24</v>
      </c>
      <c r="H21" s="21">
        <f t="shared" si="2"/>
        <v>256</v>
      </c>
      <c r="I21" s="21">
        <f t="shared" si="2"/>
        <v>0</v>
      </c>
      <c r="J21" s="21">
        <f t="shared" si="2"/>
        <v>0</v>
      </c>
      <c r="K21" s="21">
        <f t="shared" si="2"/>
        <v>83</v>
      </c>
      <c r="L21" s="21">
        <f t="shared" si="2"/>
        <v>0</v>
      </c>
      <c r="M21" s="21">
        <f t="shared" si="2"/>
        <v>363</v>
      </c>
      <c r="N21" s="21">
        <f t="shared" si="2"/>
        <v>0</v>
      </c>
      <c r="O21" s="21">
        <f t="shared" si="2"/>
        <v>0</v>
      </c>
      <c r="P21" s="21">
        <f t="shared" si="2"/>
        <v>1</v>
      </c>
      <c r="Q21" s="21">
        <f t="shared" si="2"/>
        <v>1</v>
      </c>
      <c r="R21" s="21">
        <f t="shared" si="2"/>
        <v>0</v>
      </c>
      <c r="S21" s="21">
        <f t="shared" si="2"/>
        <v>0</v>
      </c>
      <c r="T21" s="21">
        <f t="shared" si="2"/>
        <v>0</v>
      </c>
    </row>
    <row r="22" spans="1:57" s="25" customFormat="1" ht="42" customHeight="1">
      <c r="A22" s="43">
        <v>1</v>
      </c>
      <c r="B22" s="195" t="s">
        <v>28</v>
      </c>
      <c r="C22" s="196"/>
      <c r="D22" s="18">
        <v>0</v>
      </c>
      <c r="E22" s="18">
        <v>99</v>
      </c>
      <c r="F22" s="18"/>
      <c r="G22" s="18">
        <v>9</v>
      </c>
      <c r="H22" s="18">
        <v>75</v>
      </c>
      <c r="I22" s="18"/>
      <c r="J22" s="18"/>
      <c r="K22" s="18">
        <v>15</v>
      </c>
      <c r="L22" s="18"/>
      <c r="M22" s="18">
        <v>99</v>
      </c>
      <c r="N22" s="18"/>
      <c r="O22" s="18"/>
      <c r="P22" s="18"/>
      <c r="Q22" s="18"/>
      <c r="R22" s="18"/>
      <c r="S22" s="18"/>
      <c r="T22" s="18"/>
    </row>
    <row r="23" spans="1:57" s="16" customFormat="1" ht="45" customHeight="1">
      <c r="A23" s="43">
        <v>2</v>
      </c>
      <c r="B23" s="195" t="s">
        <v>29</v>
      </c>
      <c r="C23" s="196"/>
      <c r="D23" s="18">
        <v>0</v>
      </c>
      <c r="E23" s="18"/>
      <c r="F23" s="18"/>
      <c r="G23" s="18"/>
      <c r="H23" s="18"/>
      <c r="I23" s="18"/>
      <c r="J23" s="18"/>
      <c r="K23" s="18"/>
      <c r="L23" s="18"/>
      <c r="M23" s="18"/>
      <c r="N23" s="18"/>
      <c r="O23" s="18"/>
      <c r="P23" s="18"/>
      <c r="Q23" s="18"/>
      <c r="R23" s="18"/>
      <c r="S23" s="18"/>
      <c r="T23" s="18"/>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row>
    <row r="24" spans="1:57" s="25" customFormat="1" ht="48" customHeight="1">
      <c r="A24" s="12">
        <v>3</v>
      </c>
      <c r="B24" s="197" t="s">
        <v>30</v>
      </c>
      <c r="C24" s="193"/>
      <c r="D24" s="18">
        <v>0</v>
      </c>
      <c r="E24" s="18"/>
      <c r="F24" s="18"/>
      <c r="G24" s="18"/>
      <c r="H24" s="18"/>
      <c r="I24" s="18"/>
      <c r="J24" s="18"/>
      <c r="K24" s="18"/>
      <c r="L24" s="18"/>
      <c r="M24" s="18"/>
      <c r="N24" s="18"/>
      <c r="O24" s="18"/>
      <c r="P24" s="18"/>
      <c r="Q24" s="18"/>
      <c r="R24" s="18"/>
      <c r="S24" s="18"/>
      <c r="T24" s="18"/>
    </row>
    <row r="25" spans="1:57" s="25" customFormat="1" ht="42" customHeight="1">
      <c r="A25" s="12">
        <v>4</v>
      </c>
      <c r="B25" s="192" t="s">
        <v>31</v>
      </c>
      <c r="C25" s="193"/>
      <c r="D25" s="18">
        <v>0</v>
      </c>
      <c r="E25" s="18">
        <v>60</v>
      </c>
      <c r="F25" s="18"/>
      <c r="G25" s="18">
        <v>4</v>
      </c>
      <c r="H25" s="18">
        <v>41</v>
      </c>
      <c r="I25" s="18"/>
      <c r="J25" s="18"/>
      <c r="K25" s="18">
        <v>15</v>
      </c>
      <c r="L25" s="18"/>
      <c r="M25" s="18">
        <v>60</v>
      </c>
      <c r="N25" s="18"/>
      <c r="O25" s="18"/>
      <c r="P25" s="18"/>
      <c r="Q25" s="18"/>
      <c r="R25" s="18"/>
      <c r="S25" s="18"/>
      <c r="T25" s="18"/>
    </row>
    <row r="26" spans="1:57" s="25" customFormat="1" ht="55.5" customHeight="1">
      <c r="A26" s="43">
        <v>5</v>
      </c>
      <c r="B26" s="192" t="s">
        <v>32</v>
      </c>
      <c r="C26" s="193"/>
      <c r="D26" s="18">
        <v>0</v>
      </c>
      <c r="E26" s="18">
        <v>120</v>
      </c>
      <c r="F26" s="18"/>
      <c r="G26" s="18">
        <v>7</v>
      </c>
      <c r="H26" s="18">
        <v>73</v>
      </c>
      <c r="I26" s="18"/>
      <c r="J26" s="18"/>
      <c r="K26" s="18">
        <v>40</v>
      </c>
      <c r="L26" s="18"/>
      <c r="M26" s="18">
        <v>120</v>
      </c>
      <c r="N26" s="18"/>
      <c r="O26" s="18"/>
      <c r="P26" s="18">
        <v>1</v>
      </c>
      <c r="Q26" s="18">
        <v>1</v>
      </c>
      <c r="R26" s="18"/>
      <c r="S26" s="18"/>
      <c r="T26" s="18"/>
    </row>
    <row r="27" spans="1:57" s="25" customFormat="1" ht="69.75" customHeight="1">
      <c r="A27" s="12">
        <v>6</v>
      </c>
      <c r="B27" s="192" t="s">
        <v>33</v>
      </c>
      <c r="C27" s="193"/>
      <c r="D27" s="18">
        <v>0</v>
      </c>
      <c r="E27" s="18">
        <v>84</v>
      </c>
      <c r="F27" s="18"/>
      <c r="G27" s="18">
        <v>4</v>
      </c>
      <c r="H27" s="18">
        <v>67</v>
      </c>
      <c r="I27" s="18"/>
      <c r="J27" s="18"/>
      <c r="K27" s="18">
        <v>13</v>
      </c>
      <c r="L27" s="18"/>
      <c r="M27" s="18">
        <v>84</v>
      </c>
      <c r="N27" s="18"/>
      <c r="O27" s="18"/>
      <c r="P27" s="18"/>
      <c r="Q27" s="18"/>
      <c r="R27" s="18"/>
      <c r="S27" s="18"/>
      <c r="T27" s="18"/>
    </row>
    <row r="28" spans="1:57" s="25" customFormat="1" ht="71.25" customHeight="1">
      <c r="A28" s="12">
        <v>7</v>
      </c>
      <c r="B28" s="192" t="s">
        <v>34</v>
      </c>
      <c r="C28" s="193"/>
      <c r="D28" s="18">
        <v>0</v>
      </c>
      <c r="E28" s="18"/>
      <c r="F28" s="18"/>
      <c r="G28" s="18"/>
      <c r="H28" s="18"/>
      <c r="I28" s="18"/>
      <c r="J28" s="18"/>
      <c r="K28" s="18"/>
      <c r="L28" s="18"/>
      <c r="M28" s="18"/>
      <c r="N28" s="18"/>
      <c r="O28" s="18"/>
      <c r="P28" s="18"/>
      <c r="Q28" s="18"/>
      <c r="R28" s="18"/>
      <c r="S28" s="18"/>
      <c r="T28" s="18"/>
    </row>
    <row r="29" spans="1:57" s="25" customFormat="1" ht="56.25" customHeight="1">
      <c r="A29" s="191" t="s">
        <v>35</v>
      </c>
      <c r="B29" s="191"/>
      <c r="C29" s="191"/>
      <c r="D29" s="21">
        <f>SUM(D30:D41)</f>
        <v>0</v>
      </c>
      <c r="E29" s="21">
        <f t="shared" ref="E29:T29" si="3">SUM(E30:E41)</f>
        <v>7</v>
      </c>
      <c r="F29" s="21">
        <f t="shared" si="3"/>
        <v>0</v>
      </c>
      <c r="G29" s="21">
        <f t="shared" si="3"/>
        <v>0</v>
      </c>
      <c r="H29" s="21">
        <f t="shared" si="3"/>
        <v>3</v>
      </c>
      <c r="I29" s="21">
        <f t="shared" si="3"/>
        <v>0</v>
      </c>
      <c r="J29" s="21">
        <f t="shared" si="3"/>
        <v>0</v>
      </c>
      <c r="K29" s="21">
        <f t="shared" si="3"/>
        <v>4</v>
      </c>
      <c r="L29" s="21">
        <f t="shared" si="3"/>
        <v>0</v>
      </c>
      <c r="M29" s="21">
        <f t="shared" si="3"/>
        <v>7</v>
      </c>
      <c r="N29" s="21">
        <f t="shared" si="3"/>
        <v>0</v>
      </c>
      <c r="O29" s="21">
        <f t="shared" si="3"/>
        <v>0</v>
      </c>
      <c r="P29" s="21">
        <f t="shared" si="3"/>
        <v>0</v>
      </c>
      <c r="Q29" s="21">
        <f t="shared" si="3"/>
        <v>0</v>
      </c>
      <c r="R29" s="21">
        <f t="shared" si="3"/>
        <v>0</v>
      </c>
      <c r="S29" s="21">
        <f t="shared" si="3"/>
        <v>0</v>
      </c>
      <c r="T29" s="21">
        <f t="shared" si="3"/>
        <v>0</v>
      </c>
    </row>
    <row r="30" spans="1:57" s="25" customFormat="1" ht="61.5" customHeight="1">
      <c r="A30" s="12">
        <v>1</v>
      </c>
      <c r="B30" s="183" t="s">
        <v>36</v>
      </c>
      <c r="C30" s="184"/>
      <c r="D30" s="18">
        <v>0</v>
      </c>
      <c r="E30" s="18">
        <v>3</v>
      </c>
      <c r="F30" s="18"/>
      <c r="G30" s="18"/>
      <c r="H30" s="18">
        <v>3</v>
      </c>
      <c r="I30" s="18"/>
      <c r="J30" s="18"/>
      <c r="K30" s="18"/>
      <c r="L30" s="18"/>
      <c r="M30" s="18">
        <v>3</v>
      </c>
      <c r="N30" s="18"/>
      <c r="O30" s="18"/>
      <c r="P30" s="18"/>
      <c r="Q30" s="18"/>
      <c r="R30" s="18"/>
      <c r="S30" s="18"/>
      <c r="T30" s="18"/>
    </row>
    <row r="31" spans="1:57" s="25" customFormat="1" ht="48.75" customHeight="1">
      <c r="A31" s="12">
        <v>2</v>
      </c>
      <c r="B31" s="183" t="s">
        <v>37</v>
      </c>
      <c r="C31" s="184"/>
      <c r="D31" s="18">
        <v>0</v>
      </c>
      <c r="E31" s="18"/>
      <c r="F31" s="18"/>
      <c r="G31" s="18"/>
      <c r="H31" s="18"/>
      <c r="I31" s="18"/>
      <c r="J31" s="18"/>
      <c r="K31" s="18"/>
      <c r="L31" s="18"/>
      <c r="M31" s="18"/>
      <c r="N31" s="18"/>
      <c r="O31" s="18"/>
      <c r="P31" s="18"/>
      <c r="Q31" s="18"/>
      <c r="R31" s="18"/>
      <c r="S31" s="18"/>
      <c r="T31" s="18"/>
    </row>
    <row r="32" spans="1:57" s="25" customFormat="1" ht="63.75" customHeight="1">
      <c r="A32" s="12">
        <v>3</v>
      </c>
      <c r="B32" s="183" t="s">
        <v>38</v>
      </c>
      <c r="C32" s="184"/>
      <c r="D32" s="18">
        <v>0</v>
      </c>
      <c r="E32" s="18"/>
      <c r="F32" s="18"/>
      <c r="G32" s="18"/>
      <c r="H32" s="18"/>
      <c r="I32" s="18"/>
      <c r="J32" s="18"/>
      <c r="K32" s="18"/>
      <c r="L32" s="18"/>
      <c r="M32" s="18"/>
      <c r="N32" s="18"/>
      <c r="O32" s="18"/>
      <c r="P32" s="18"/>
      <c r="Q32" s="18"/>
      <c r="R32" s="18"/>
      <c r="S32" s="18"/>
      <c r="T32" s="18"/>
    </row>
    <row r="33" spans="1:20" s="25" customFormat="1" ht="63.75" customHeight="1">
      <c r="A33" s="12">
        <v>4</v>
      </c>
      <c r="B33" s="183" t="s">
        <v>39</v>
      </c>
      <c r="C33" s="184"/>
      <c r="D33" s="18">
        <v>0</v>
      </c>
      <c r="E33" s="18">
        <v>4</v>
      </c>
      <c r="F33" s="18"/>
      <c r="G33" s="18"/>
      <c r="H33" s="18"/>
      <c r="I33" s="18"/>
      <c r="J33" s="18"/>
      <c r="K33" s="18">
        <v>4</v>
      </c>
      <c r="L33" s="18"/>
      <c r="M33" s="18">
        <v>4</v>
      </c>
      <c r="N33" s="18"/>
      <c r="O33" s="18"/>
      <c r="P33" s="18"/>
      <c r="Q33" s="18"/>
      <c r="R33" s="18"/>
      <c r="S33" s="18"/>
      <c r="T33" s="18"/>
    </row>
    <row r="34" spans="1:20" s="25" customFormat="1" ht="61.5" customHeight="1">
      <c r="A34" s="12">
        <v>5</v>
      </c>
      <c r="B34" s="183" t="s">
        <v>40</v>
      </c>
      <c r="C34" s="184"/>
      <c r="D34" s="18">
        <v>0</v>
      </c>
      <c r="E34" s="18"/>
      <c r="F34" s="18"/>
      <c r="G34" s="18"/>
      <c r="H34" s="18"/>
      <c r="I34" s="18"/>
      <c r="J34" s="18"/>
      <c r="K34" s="18"/>
      <c r="L34" s="18"/>
      <c r="M34" s="18"/>
      <c r="N34" s="18"/>
      <c r="O34" s="18"/>
      <c r="P34" s="18"/>
      <c r="Q34" s="18"/>
      <c r="R34" s="18"/>
      <c r="S34" s="18"/>
      <c r="T34" s="18"/>
    </row>
    <row r="35" spans="1:20" s="25" customFormat="1" ht="62.25" customHeight="1">
      <c r="A35" s="12">
        <v>6</v>
      </c>
      <c r="B35" s="183" t="s">
        <v>41</v>
      </c>
      <c r="C35" s="184"/>
      <c r="D35" s="18">
        <v>0</v>
      </c>
      <c r="E35" s="18"/>
      <c r="F35" s="18"/>
      <c r="G35" s="18"/>
      <c r="H35" s="18"/>
      <c r="I35" s="18"/>
      <c r="J35" s="18"/>
      <c r="K35" s="18"/>
      <c r="L35" s="18"/>
      <c r="M35" s="18"/>
      <c r="N35" s="18"/>
      <c r="O35" s="18"/>
      <c r="P35" s="18"/>
      <c r="Q35" s="18"/>
      <c r="R35" s="18"/>
      <c r="S35" s="18"/>
      <c r="T35" s="18"/>
    </row>
    <row r="36" spans="1:20" s="25" customFormat="1" ht="59.25" customHeight="1">
      <c r="A36" s="12">
        <v>7</v>
      </c>
      <c r="B36" s="194" t="s">
        <v>42</v>
      </c>
      <c r="C36" s="194"/>
      <c r="D36" s="18">
        <v>0</v>
      </c>
      <c r="E36" s="18"/>
      <c r="F36" s="18"/>
      <c r="G36" s="18"/>
      <c r="H36" s="18"/>
      <c r="I36" s="18"/>
      <c r="J36" s="18"/>
      <c r="K36" s="18"/>
      <c r="L36" s="18"/>
      <c r="M36" s="18"/>
      <c r="N36" s="18"/>
      <c r="O36" s="18"/>
      <c r="P36" s="18"/>
      <c r="Q36" s="18"/>
      <c r="R36" s="18"/>
      <c r="S36" s="18"/>
      <c r="T36" s="18"/>
    </row>
    <row r="37" spans="1:20" s="25" customFormat="1" ht="57.75" customHeight="1">
      <c r="A37" s="12">
        <v>8</v>
      </c>
      <c r="B37" s="183" t="s">
        <v>43</v>
      </c>
      <c r="C37" s="184"/>
      <c r="D37" s="18">
        <v>0</v>
      </c>
      <c r="E37" s="18"/>
      <c r="F37" s="18"/>
      <c r="G37" s="18"/>
      <c r="H37" s="18"/>
      <c r="I37" s="18"/>
      <c r="J37" s="18"/>
      <c r="K37" s="18"/>
      <c r="L37" s="18"/>
      <c r="M37" s="18"/>
      <c r="N37" s="18"/>
      <c r="O37" s="18"/>
      <c r="P37" s="18"/>
      <c r="Q37" s="18"/>
      <c r="R37" s="18"/>
      <c r="S37" s="18"/>
      <c r="T37" s="18"/>
    </row>
    <row r="38" spans="1:20" s="25" customFormat="1" ht="51" customHeight="1">
      <c r="A38" s="12">
        <v>9</v>
      </c>
      <c r="B38" s="183" t="s">
        <v>44</v>
      </c>
      <c r="C38" s="184"/>
      <c r="D38" s="18">
        <v>0</v>
      </c>
      <c r="E38" s="18"/>
      <c r="F38" s="18"/>
      <c r="G38" s="18"/>
      <c r="H38" s="18"/>
      <c r="I38" s="18"/>
      <c r="J38" s="18"/>
      <c r="K38" s="18"/>
      <c r="L38" s="18"/>
      <c r="M38" s="18"/>
      <c r="N38" s="18"/>
      <c r="O38" s="18"/>
      <c r="P38" s="18"/>
      <c r="Q38" s="18"/>
      <c r="R38" s="18"/>
      <c r="S38" s="18"/>
      <c r="T38" s="18"/>
    </row>
    <row r="39" spans="1:20" s="25" customFormat="1" ht="61.5" customHeight="1">
      <c r="A39" s="12">
        <v>10</v>
      </c>
      <c r="B39" s="183" t="s">
        <v>45</v>
      </c>
      <c r="C39" s="184"/>
      <c r="D39" s="18">
        <v>0</v>
      </c>
      <c r="E39" s="18"/>
      <c r="F39" s="18"/>
      <c r="G39" s="18"/>
      <c r="H39" s="18"/>
      <c r="I39" s="18"/>
      <c r="J39" s="18"/>
      <c r="K39" s="18"/>
      <c r="L39" s="18"/>
      <c r="M39" s="18"/>
      <c r="N39" s="18"/>
      <c r="O39" s="18"/>
      <c r="P39" s="18"/>
      <c r="Q39" s="18"/>
      <c r="R39" s="18"/>
      <c r="S39" s="18"/>
      <c r="T39" s="18"/>
    </row>
    <row r="40" spans="1:20" s="25" customFormat="1" ht="74.25" customHeight="1">
      <c r="A40" s="12">
        <v>11</v>
      </c>
      <c r="B40" s="183" t="s">
        <v>74</v>
      </c>
      <c r="C40" s="184"/>
      <c r="D40" s="18">
        <v>0</v>
      </c>
      <c r="E40" s="18"/>
      <c r="F40" s="18"/>
      <c r="G40" s="18"/>
      <c r="H40" s="18"/>
      <c r="I40" s="18"/>
      <c r="J40" s="18"/>
      <c r="K40" s="18"/>
      <c r="L40" s="18"/>
      <c r="M40" s="18"/>
      <c r="N40" s="18"/>
      <c r="O40" s="18"/>
      <c r="P40" s="18"/>
      <c r="Q40" s="18"/>
      <c r="R40" s="18"/>
      <c r="S40" s="18"/>
      <c r="T40" s="18"/>
    </row>
    <row r="41" spans="1:20" s="25" customFormat="1" ht="61.5" customHeight="1">
      <c r="A41" s="12">
        <v>12</v>
      </c>
      <c r="B41" s="183" t="s">
        <v>46</v>
      </c>
      <c r="C41" s="184"/>
      <c r="D41" s="18">
        <v>0</v>
      </c>
      <c r="E41" s="18"/>
      <c r="F41" s="18"/>
      <c r="G41" s="18"/>
      <c r="H41" s="18"/>
      <c r="I41" s="18"/>
      <c r="J41" s="18"/>
      <c r="K41" s="18"/>
      <c r="L41" s="18"/>
      <c r="M41" s="18"/>
      <c r="N41" s="18"/>
      <c r="O41" s="18"/>
      <c r="P41" s="18"/>
      <c r="Q41" s="18"/>
      <c r="R41" s="18"/>
      <c r="S41" s="18"/>
      <c r="T41" s="18"/>
    </row>
    <row r="42" spans="1:20" s="25" customFormat="1" ht="67.5" customHeight="1">
      <c r="A42" s="188" t="s">
        <v>47</v>
      </c>
      <c r="B42" s="189"/>
      <c r="C42" s="189"/>
      <c r="D42" s="21">
        <f>SUM(D43)</f>
        <v>6</v>
      </c>
      <c r="E42" s="21">
        <f t="shared" ref="E42:T42" si="4">SUM(E43)</f>
        <v>11</v>
      </c>
      <c r="F42" s="21">
        <f t="shared" si="4"/>
        <v>1</v>
      </c>
      <c r="G42" s="21">
        <f t="shared" si="4"/>
        <v>5</v>
      </c>
      <c r="H42" s="21">
        <f t="shared" si="4"/>
        <v>2</v>
      </c>
      <c r="I42" s="21">
        <f t="shared" si="4"/>
        <v>0</v>
      </c>
      <c r="J42" s="21">
        <f t="shared" si="4"/>
        <v>0</v>
      </c>
      <c r="K42" s="21">
        <f t="shared" si="4"/>
        <v>5</v>
      </c>
      <c r="L42" s="21">
        <f t="shared" si="4"/>
        <v>0</v>
      </c>
      <c r="M42" s="21">
        <f t="shared" si="4"/>
        <v>12</v>
      </c>
      <c r="N42" s="21">
        <f t="shared" si="4"/>
        <v>3</v>
      </c>
      <c r="O42" s="21">
        <f t="shared" si="4"/>
        <v>0</v>
      </c>
      <c r="P42" s="21">
        <f t="shared" si="4"/>
        <v>7</v>
      </c>
      <c r="Q42" s="21">
        <f t="shared" si="4"/>
        <v>7</v>
      </c>
      <c r="R42" s="21">
        <f t="shared" si="4"/>
        <v>0</v>
      </c>
      <c r="S42" s="21">
        <f t="shared" si="4"/>
        <v>0</v>
      </c>
      <c r="T42" s="21">
        <f t="shared" si="4"/>
        <v>0</v>
      </c>
    </row>
    <row r="43" spans="1:20" s="25" customFormat="1" ht="74.25" customHeight="1">
      <c r="A43" s="12">
        <v>1</v>
      </c>
      <c r="B43" s="190" t="s">
        <v>48</v>
      </c>
      <c r="C43" s="190"/>
      <c r="D43" s="18">
        <v>6</v>
      </c>
      <c r="E43" s="18">
        <v>11</v>
      </c>
      <c r="F43" s="18">
        <v>1</v>
      </c>
      <c r="G43" s="18">
        <v>5</v>
      </c>
      <c r="H43" s="18">
        <v>2</v>
      </c>
      <c r="I43" s="18"/>
      <c r="J43" s="18"/>
      <c r="K43" s="18">
        <v>5</v>
      </c>
      <c r="L43" s="18"/>
      <c r="M43" s="18">
        <v>12</v>
      </c>
      <c r="N43" s="18">
        <v>3</v>
      </c>
      <c r="O43" s="18"/>
      <c r="P43" s="18">
        <v>7</v>
      </c>
      <c r="Q43" s="18">
        <v>7</v>
      </c>
      <c r="R43" s="18"/>
      <c r="S43" s="18"/>
      <c r="T43" s="18"/>
    </row>
    <row r="44" spans="1:20" s="25" customFormat="1" ht="67.5" customHeight="1">
      <c r="A44" s="188" t="s">
        <v>49</v>
      </c>
      <c r="B44" s="191"/>
      <c r="C44" s="191"/>
      <c r="D44" s="18">
        <f>SUM(D45:D53)</f>
        <v>12</v>
      </c>
      <c r="E44" s="18">
        <f t="shared" ref="E44:T44" si="5">SUM(E45:E53)</f>
        <v>50</v>
      </c>
      <c r="F44" s="18">
        <f t="shared" si="5"/>
        <v>0</v>
      </c>
      <c r="G44" s="18">
        <f t="shared" si="5"/>
        <v>14</v>
      </c>
      <c r="H44" s="18">
        <f t="shared" si="5"/>
        <v>28</v>
      </c>
      <c r="I44" s="18">
        <f t="shared" si="5"/>
        <v>1</v>
      </c>
      <c r="J44" s="18">
        <f t="shared" si="5"/>
        <v>0</v>
      </c>
      <c r="K44" s="18">
        <f t="shared" si="5"/>
        <v>0</v>
      </c>
      <c r="L44" s="18">
        <f t="shared" si="5"/>
        <v>3</v>
      </c>
      <c r="M44" s="18">
        <f t="shared" si="5"/>
        <v>46</v>
      </c>
      <c r="N44" s="18">
        <f t="shared" si="5"/>
        <v>16</v>
      </c>
      <c r="O44" s="18">
        <f t="shared" si="5"/>
        <v>0</v>
      </c>
      <c r="P44" s="18">
        <f t="shared" si="5"/>
        <v>3</v>
      </c>
      <c r="Q44" s="18">
        <f t="shared" si="5"/>
        <v>3</v>
      </c>
      <c r="R44" s="18">
        <f t="shared" si="5"/>
        <v>0</v>
      </c>
      <c r="S44" s="18">
        <f t="shared" si="5"/>
        <v>0</v>
      </c>
      <c r="T44" s="18">
        <f t="shared" si="5"/>
        <v>0</v>
      </c>
    </row>
    <row r="45" spans="1:20" s="25" customFormat="1" ht="40.5" customHeight="1">
      <c r="A45" s="12">
        <v>1</v>
      </c>
      <c r="B45" s="183" t="s">
        <v>50</v>
      </c>
      <c r="C45" s="184"/>
      <c r="D45" s="18"/>
      <c r="E45" s="18"/>
      <c r="F45" s="18"/>
      <c r="G45" s="18"/>
      <c r="H45" s="18"/>
      <c r="I45" s="18"/>
      <c r="J45" s="18"/>
      <c r="K45" s="18"/>
      <c r="L45" s="18"/>
      <c r="M45" s="18"/>
      <c r="N45" s="18"/>
      <c r="O45" s="18"/>
      <c r="P45" s="18"/>
      <c r="Q45" s="18"/>
      <c r="R45" s="18"/>
      <c r="S45" s="18"/>
      <c r="T45" s="18"/>
    </row>
    <row r="46" spans="1:20" s="25" customFormat="1" ht="54" customHeight="1">
      <c r="A46" s="12">
        <v>2</v>
      </c>
      <c r="B46" s="183" t="s">
        <v>51</v>
      </c>
      <c r="C46" s="184"/>
      <c r="D46" s="18">
        <v>0</v>
      </c>
      <c r="E46" s="18"/>
      <c r="F46" s="18"/>
      <c r="G46" s="18"/>
      <c r="H46" s="18"/>
      <c r="I46" s="18"/>
      <c r="J46" s="18"/>
      <c r="K46" s="18"/>
      <c r="L46" s="18"/>
      <c r="M46" s="18"/>
      <c r="N46" s="18"/>
      <c r="O46" s="18"/>
      <c r="P46" s="18">
        <v>0</v>
      </c>
      <c r="Q46" s="18">
        <v>0</v>
      </c>
      <c r="R46" s="18"/>
      <c r="S46" s="18"/>
      <c r="T46" s="18"/>
    </row>
    <row r="47" spans="1:20" s="25" customFormat="1" ht="42.75" customHeight="1">
      <c r="A47" s="12">
        <v>3</v>
      </c>
      <c r="B47" s="183" t="s">
        <v>52</v>
      </c>
      <c r="C47" s="184"/>
      <c r="D47" s="18">
        <v>0</v>
      </c>
      <c r="E47" s="18"/>
      <c r="F47" s="18"/>
      <c r="G47" s="18"/>
      <c r="H47" s="18"/>
      <c r="I47" s="18"/>
      <c r="J47" s="18"/>
      <c r="K47" s="18"/>
      <c r="L47" s="18"/>
      <c r="M47" s="18"/>
      <c r="N47" s="18"/>
      <c r="O47" s="18"/>
      <c r="P47" s="18">
        <v>0</v>
      </c>
      <c r="Q47" s="18">
        <v>0</v>
      </c>
      <c r="R47" s="18"/>
      <c r="S47" s="18"/>
      <c r="T47" s="18"/>
    </row>
    <row r="48" spans="1:20" s="25" customFormat="1" ht="41.25" customHeight="1">
      <c r="A48" s="12">
        <v>4</v>
      </c>
      <c r="B48" s="183" t="s">
        <v>53</v>
      </c>
      <c r="C48" s="184"/>
      <c r="D48" s="18">
        <v>7</v>
      </c>
      <c r="E48" s="18">
        <v>19</v>
      </c>
      <c r="F48" s="18"/>
      <c r="G48" s="18">
        <v>6</v>
      </c>
      <c r="H48" s="18">
        <v>9</v>
      </c>
      <c r="I48" s="18">
        <v>1</v>
      </c>
      <c r="J48" s="18"/>
      <c r="K48" s="18"/>
      <c r="L48" s="18"/>
      <c r="M48" s="18">
        <v>16</v>
      </c>
      <c r="N48" s="18">
        <v>10</v>
      </c>
      <c r="O48" s="18"/>
      <c r="P48" s="18">
        <v>1</v>
      </c>
      <c r="Q48" s="18">
        <v>1</v>
      </c>
      <c r="R48" s="18"/>
      <c r="S48" s="18"/>
      <c r="T48" s="18"/>
    </row>
    <row r="49" spans="1:20" s="25" customFormat="1" ht="41.25" customHeight="1">
      <c r="A49" s="12">
        <v>5</v>
      </c>
      <c r="B49" s="183" t="s">
        <v>54</v>
      </c>
      <c r="C49" s="184"/>
      <c r="D49" s="18">
        <v>0</v>
      </c>
      <c r="E49" s="18"/>
      <c r="F49" s="18"/>
      <c r="G49" s="18"/>
      <c r="H49" s="18"/>
      <c r="I49" s="18"/>
      <c r="J49" s="18"/>
      <c r="K49" s="18"/>
      <c r="L49" s="18"/>
      <c r="M49" s="18"/>
      <c r="N49" s="18"/>
      <c r="O49" s="18"/>
      <c r="P49" s="18">
        <v>0</v>
      </c>
      <c r="Q49" s="18">
        <v>0</v>
      </c>
      <c r="R49" s="18"/>
      <c r="S49" s="18"/>
      <c r="T49" s="18"/>
    </row>
    <row r="50" spans="1:20" s="25" customFormat="1" ht="43.5" customHeight="1">
      <c r="A50" s="12">
        <v>6</v>
      </c>
      <c r="B50" s="183" t="s">
        <v>65</v>
      </c>
      <c r="C50" s="184"/>
      <c r="D50" s="18">
        <v>0</v>
      </c>
      <c r="E50" s="18"/>
      <c r="F50" s="18"/>
      <c r="G50" s="18"/>
      <c r="H50" s="18"/>
      <c r="I50" s="18"/>
      <c r="J50" s="18"/>
      <c r="K50" s="18"/>
      <c r="L50" s="18"/>
      <c r="M50" s="18"/>
      <c r="N50" s="18"/>
      <c r="O50" s="18"/>
      <c r="P50" s="18">
        <v>0</v>
      </c>
      <c r="Q50" s="18">
        <v>0</v>
      </c>
      <c r="R50" s="18"/>
      <c r="S50" s="18"/>
      <c r="T50" s="18"/>
    </row>
    <row r="51" spans="1:20" s="25" customFormat="1" ht="39.75" customHeight="1">
      <c r="A51" s="12">
        <v>7</v>
      </c>
      <c r="B51" s="183" t="s">
        <v>55</v>
      </c>
      <c r="C51" s="184"/>
      <c r="D51" s="18">
        <v>0</v>
      </c>
      <c r="E51" s="18"/>
      <c r="F51" s="18"/>
      <c r="G51" s="18"/>
      <c r="H51" s="18"/>
      <c r="I51" s="18"/>
      <c r="J51" s="18"/>
      <c r="K51" s="18"/>
      <c r="L51" s="18"/>
      <c r="M51" s="18"/>
      <c r="N51" s="18"/>
      <c r="O51" s="18"/>
      <c r="P51" s="18">
        <v>0</v>
      </c>
      <c r="Q51" s="18">
        <v>0</v>
      </c>
      <c r="R51" s="18"/>
      <c r="S51" s="18"/>
      <c r="T51" s="18"/>
    </row>
    <row r="52" spans="1:20" s="25" customFormat="1" ht="27.75" customHeight="1">
      <c r="A52" s="12">
        <v>8</v>
      </c>
      <c r="B52" s="183" t="s">
        <v>56</v>
      </c>
      <c r="C52" s="184"/>
      <c r="D52" s="18">
        <v>5</v>
      </c>
      <c r="E52" s="18">
        <v>31</v>
      </c>
      <c r="F52" s="18"/>
      <c r="G52" s="18">
        <v>8</v>
      </c>
      <c r="H52" s="18">
        <v>19</v>
      </c>
      <c r="I52" s="18"/>
      <c r="J52" s="18"/>
      <c r="K52" s="18"/>
      <c r="L52" s="18">
        <v>3</v>
      </c>
      <c r="M52" s="18">
        <v>30</v>
      </c>
      <c r="N52" s="18">
        <v>6</v>
      </c>
      <c r="O52" s="18"/>
      <c r="P52" s="18">
        <v>2</v>
      </c>
      <c r="Q52" s="18">
        <v>2</v>
      </c>
      <c r="R52" s="18"/>
      <c r="S52" s="18"/>
      <c r="T52" s="18"/>
    </row>
    <row r="53" spans="1:20" s="25" customFormat="1" ht="27.75" customHeight="1">
      <c r="A53" s="12">
        <v>9</v>
      </c>
      <c r="B53" s="183" t="s">
        <v>57</v>
      </c>
      <c r="C53" s="184"/>
      <c r="D53" s="18">
        <v>0</v>
      </c>
      <c r="E53" s="18"/>
      <c r="F53" s="18"/>
      <c r="G53" s="18"/>
      <c r="H53" s="18"/>
      <c r="I53" s="18"/>
      <c r="J53" s="18"/>
      <c r="K53" s="18"/>
      <c r="L53" s="18"/>
      <c r="M53" s="18"/>
      <c r="N53" s="18"/>
      <c r="O53" s="18"/>
      <c r="P53" s="18"/>
      <c r="Q53" s="18"/>
      <c r="R53" s="18"/>
      <c r="S53" s="18"/>
      <c r="T53" s="18"/>
    </row>
    <row r="54" spans="1:20" s="25" customFormat="1" ht="27.75" customHeight="1">
      <c r="A54" s="185" t="s">
        <v>64</v>
      </c>
      <c r="B54" s="186"/>
      <c r="C54" s="187"/>
      <c r="D54" s="24">
        <f t="shared" ref="D54:T54" si="6">SUM(D6+D12+D21+D29+D42+D44)</f>
        <v>18</v>
      </c>
      <c r="E54" s="24">
        <f t="shared" si="6"/>
        <v>499</v>
      </c>
      <c r="F54" s="24">
        <f>SUM(F6+F12+F21+F29+F42+F44)</f>
        <v>2</v>
      </c>
      <c r="G54" s="24">
        <f t="shared" si="6"/>
        <v>51</v>
      </c>
      <c r="H54" s="24">
        <f t="shared" si="6"/>
        <v>329</v>
      </c>
      <c r="I54" s="24">
        <f t="shared" si="6"/>
        <v>20</v>
      </c>
      <c r="J54" s="24">
        <f t="shared" si="6"/>
        <v>0</v>
      </c>
      <c r="K54" s="24">
        <f t="shared" si="6"/>
        <v>92</v>
      </c>
      <c r="L54" s="24">
        <f t="shared" si="6"/>
        <v>3</v>
      </c>
      <c r="M54" s="24">
        <f t="shared" si="6"/>
        <v>495</v>
      </c>
      <c r="N54" s="24">
        <f t="shared" si="6"/>
        <v>19</v>
      </c>
      <c r="O54" s="24">
        <f t="shared" si="6"/>
        <v>0</v>
      </c>
      <c r="P54" s="24">
        <f t="shared" si="6"/>
        <v>25</v>
      </c>
      <c r="Q54" s="24">
        <f t="shared" si="6"/>
        <v>25</v>
      </c>
      <c r="R54" s="24">
        <f t="shared" si="6"/>
        <v>0</v>
      </c>
      <c r="S54" s="24">
        <f t="shared" si="6"/>
        <v>0</v>
      </c>
      <c r="T54" s="24">
        <f t="shared" si="6"/>
        <v>0</v>
      </c>
    </row>
    <row r="55" spans="1:20" ht="21.75" customHeight="1">
      <c r="C55" s="315" t="s">
        <v>124</v>
      </c>
      <c r="D55" s="316"/>
      <c r="E55" s="316"/>
      <c r="F55" s="316"/>
    </row>
    <row r="56" spans="1:20" ht="45">
      <c r="C56" s="52" t="s">
        <v>153</v>
      </c>
    </row>
    <row r="69" spans="13:13">
      <c r="M69" s="17" t="s">
        <v>121</v>
      </c>
    </row>
  </sheetData>
  <sheetProtection sheet="1"/>
  <mergeCells count="64">
    <mergeCell ref="B9:C9"/>
    <mergeCell ref="B15:C15"/>
    <mergeCell ref="B16:C16"/>
    <mergeCell ref="B11:C11"/>
    <mergeCell ref="B7:C7"/>
    <mergeCell ref="B8:C8"/>
    <mergeCell ref="C55:F55"/>
    <mergeCell ref="B10:C10"/>
    <mergeCell ref="F3:F4"/>
    <mergeCell ref="B17:C17"/>
    <mergeCell ref="B23:C23"/>
    <mergeCell ref="A12:C12"/>
    <mergeCell ref="B13:C13"/>
    <mergeCell ref="B14:C14"/>
    <mergeCell ref="A6:C6"/>
    <mergeCell ref="B18:C18"/>
    <mergeCell ref="B19:C19"/>
    <mergeCell ref="B20:C20"/>
    <mergeCell ref="A21:C21"/>
    <mergeCell ref="B22:C22"/>
    <mergeCell ref="B24:C24"/>
    <mergeCell ref="B25:C25"/>
    <mergeCell ref="Q1:T1"/>
    <mergeCell ref="A2:T2"/>
    <mergeCell ref="A3:C4"/>
    <mergeCell ref="T3:T4"/>
    <mergeCell ref="Q3:Q4"/>
    <mergeCell ref="R3:S3"/>
    <mergeCell ref="D3:D4"/>
    <mergeCell ref="E3:E4"/>
    <mergeCell ref="O3:P3"/>
    <mergeCell ref="A1:B1"/>
    <mergeCell ref="D1:P1"/>
    <mergeCell ref="G3:M3"/>
    <mergeCell ref="N3:N4"/>
    <mergeCell ref="B26:C26"/>
    <mergeCell ref="B27:C27"/>
    <mergeCell ref="B28:C28"/>
    <mergeCell ref="A54:C54"/>
    <mergeCell ref="A44:C44"/>
    <mergeCell ref="B45:C45"/>
    <mergeCell ref="B46:C46"/>
    <mergeCell ref="A29:C29"/>
    <mergeCell ref="B30:C30"/>
    <mergeCell ref="B31:C31"/>
    <mergeCell ref="B32:C32"/>
    <mergeCell ref="B33:C33"/>
    <mergeCell ref="B34:C34"/>
    <mergeCell ref="B43:C43"/>
    <mergeCell ref="B50:C50"/>
    <mergeCell ref="B51:C51"/>
    <mergeCell ref="B52:C52"/>
    <mergeCell ref="B53:C53"/>
    <mergeCell ref="B49:C49"/>
    <mergeCell ref="B47:C47"/>
    <mergeCell ref="B48:C48"/>
    <mergeCell ref="B40:C40"/>
    <mergeCell ref="B41:C41"/>
    <mergeCell ref="A42:C42"/>
    <mergeCell ref="B35:C35"/>
    <mergeCell ref="B36:C36"/>
    <mergeCell ref="B37:C37"/>
    <mergeCell ref="B38:C38"/>
    <mergeCell ref="B39:C39"/>
  </mergeCells>
  <pageMargins left="0.7" right="0.7" top="0.75" bottom="0.75" header="0.3" footer="0.3"/>
  <pageSetup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91"/>
  <sheetViews>
    <sheetView view="pageBreakPreview" zoomScale="85" zoomScaleNormal="100" zoomScaleSheetLayoutView="85" workbookViewId="0">
      <selection activeCell="D55" sqref="D55:N55"/>
    </sheetView>
  </sheetViews>
  <sheetFormatPr defaultRowHeight="15"/>
  <cols>
    <col min="1" max="2" width="9.140625" style="17" customWidth="1"/>
    <col min="3" max="3" width="35.140625" style="17" customWidth="1"/>
    <col min="4" max="4" width="12" style="17" customWidth="1"/>
    <col min="5" max="6" width="8.42578125" style="17" customWidth="1"/>
    <col min="7" max="7" width="11.28515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7" width="14.140625" style="17" customWidth="1"/>
    <col min="18" max="18" width="9.140625" style="17" customWidth="1"/>
    <col min="19" max="20" width="13.28515625" style="17" customWidth="1"/>
    <col min="21" max="16384" width="9.140625" style="17"/>
  </cols>
  <sheetData>
    <row r="1" spans="1:20" ht="94.5" customHeight="1">
      <c r="A1" s="213"/>
      <c r="B1" s="214"/>
      <c r="C1" s="20" t="s">
        <v>136</v>
      </c>
      <c r="D1" s="215"/>
      <c r="E1" s="214"/>
      <c r="F1" s="214"/>
      <c r="G1" s="214"/>
      <c r="H1" s="214"/>
      <c r="I1" s="214"/>
      <c r="J1" s="214"/>
      <c r="K1" s="214"/>
      <c r="L1" s="214"/>
      <c r="M1" s="214"/>
      <c r="N1" s="214"/>
      <c r="O1" s="214"/>
      <c r="P1" s="214"/>
      <c r="Q1" s="213" t="s">
        <v>62</v>
      </c>
      <c r="R1" s="214"/>
      <c r="S1" s="214"/>
      <c r="T1" s="214"/>
    </row>
    <row r="2" spans="1:20" s="25" customFormat="1" ht="114.75" customHeight="1">
      <c r="A2" s="216" t="s">
        <v>112</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41.75" customHeight="1">
      <c r="A4" s="221"/>
      <c r="B4" s="222"/>
      <c r="C4" s="222"/>
      <c r="D4" s="230"/>
      <c r="E4" s="230"/>
      <c r="F4" s="231"/>
      <c r="G4" s="9" t="s">
        <v>3</v>
      </c>
      <c r="H4" s="45" t="s">
        <v>4</v>
      </c>
      <c r="I4" s="45" t="s">
        <v>5</v>
      </c>
      <c r="J4" s="45" t="s">
        <v>6</v>
      </c>
      <c r="K4" s="45" t="s">
        <v>60</v>
      </c>
      <c r="L4" s="45" t="s">
        <v>7</v>
      </c>
      <c r="M4" s="45" t="s">
        <v>8</v>
      </c>
      <c r="N4" s="234"/>
      <c r="O4" s="44" t="s">
        <v>9</v>
      </c>
      <c r="P4" s="44" t="s">
        <v>10</v>
      </c>
      <c r="Q4" s="238"/>
      <c r="R4" s="44" t="s">
        <v>9</v>
      </c>
      <c r="S4" s="44" t="s">
        <v>10</v>
      </c>
      <c r="T4" s="240"/>
    </row>
    <row r="5" spans="1:20" s="25" customFormat="1" ht="41.25" customHeight="1">
      <c r="A5" s="10"/>
      <c r="B5" s="11"/>
      <c r="C5" s="11"/>
      <c r="D5" s="46">
        <v>1</v>
      </c>
      <c r="E5" s="46">
        <v>2</v>
      </c>
      <c r="F5" s="46">
        <v>3</v>
      </c>
      <c r="G5" s="46">
        <v>4</v>
      </c>
      <c r="H5" s="46">
        <v>5</v>
      </c>
      <c r="I5" s="46">
        <v>6</v>
      </c>
      <c r="J5" s="46">
        <v>7</v>
      </c>
      <c r="K5" s="46">
        <v>8</v>
      </c>
      <c r="L5" s="46">
        <v>9</v>
      </c>
      <c r="M5" s="46">
        <v>10</v>
      </c>
      <c r="N5" s="46">
        <v>11</v>
      </c>
      <c r="O5" s="46">
        <v>12</v>
      </c>
      <c r="P5" s="46">
        <v>13</v>
      </c>
      <c r="Q5" s="46">
        <v>14</v>
      </c>
      <c r="R5" s="46">
        <v>15</v>
      </c>
      <c r="S5" s="46">
        <v>16</v>
      </c>
      <c r="T5" s="46">
        <v>17</v>
      </c>
    </row>
    <row r="6" spans="1:20" s="25" customFormat="1" ht="53.25" customHeight="1">
      <c r="A6" s="204" t="s">
        <v>15</v>
      </c>
      <c r="B6" s="205"/>
      <c r="C6" s="206"/>
      <c r="D6" s="21">
        <f>SUM(D7:D11)</f>
        <v>0</v>
      </c>
      <c r="E6" s="21">
        <f t="shared" ref="E6:T6" si="0">SUM(E7:E11)</f>
        <v>52</v>
      </c>
      <c r="F6" s="21">
        <f t="shared" si="0"/>
        <v>0</v>
      </c>
      <c r="G6" s="21">
        <f t="shared" si="0"/>
        <v>8</v>
      </c>
      <c r="H6" s="21">
        <f t="shared" si="0"/>
        <v>26</v>
      </c>
      <c r="I6" s="21">
        <f t="shared" si="0"/>
        <v>13</v>
      </c>
      <c r="J6" s="21">
        <f t="shared" si="0"/>
        <v>0</v>
      </c>
      <c r="K6" s="21">
        <f t="shared" si="0"/>
        <v>3</v>
      </c>
      <c r="L6" s="21">
        <f t="shared" si="0"/>
        <v>0</v>
      </c>
      <c r="M6" s="21">
        <f t="shared" si="0"/>
        <v>50</v>
      </c>
      <c r="N6" s="21">
        <f t="shared" si="0"/>
        <v>2</v>
      </c>
      <c r="O6" s="21">
        <f t="shared" si="0"/>
        <v>0</v>
      </c>
      <c r="P6" s="21">
        <f t="shared" si="0"/>
        <v>23</v>
      </c>
      <c r="Q6" s="21">
        <f t="shared" si="0"/>
        <v>23</v>
      </c>
      <c r="R6" s="21">
        <f t="shared" si="0"/>
        <v>0</v>
      </c>
      <c r="S6" s="21">
        <f t="shared" si="0"/>
        <v>0</v>
      </c>
      <c r="T6" s="21">
        <f t="shared" si="0"/>
        <v>0</v>
      </c>
    </row>
    <row r="7" spans="1:20" s="25" customFormat="1" ht="46.5" customHeight="1">
      <c r="A7" s="12">
        <v>1</v>
      </c>
      <c r="B7" s="207" t="s">
        <v>16</v>
      </c>
      <c r="C7" s="208"/>
      <c r="D7" s="18"/>
      <c r="E7" s="18">
        <v>28</v>
      </c>
      <c r="F7" s="18"/>
      <c r="G7" s="18">
        <v>6</v>
      </c>
      <c r="H7" s="18">
        <v>13</v>
      </c>
      <c r="I7" s="18">
        <v>7</v>
      </c>
      <c r="J7" s="18"/>
      <c r="K7" s="18">
        <v>2</v>
      </c>
      <c r="L7" s="18"/>
      <c r="M7" s="18">
        <v>28</v>
      </c>
      <c r="N7" s="18"/>
      <c r="O7" s="18"/>
      <c r="P7" s="18">
        <v>11</v>
      </c>
      <c r="Q7" s="18">
        <v>11</v>
      </c>
      <c r="R7" s="18"/>
      <c r="S7" s="18"/>
      <c r="T7" s="18"/>
    </row>
    <row r="8" spans="1:20" s="25" customFormat="1" ht="42" customHeight="1">
      <c r="A8" s="12">
        <v>2</v>
      </c>
      <c r="B8" s="207" t="s">
        <v>63</v>
      </c>
      <c r="C8" s="208"/>
      <c r="D8" s="18"/>
      <c r="E8" s="18">
        <v>20</v>
      </c>
      <c r="F8" s="18"/>
      <c r="G8" s="18">
        <v>1</v>
      </c>
      <c r="H8" s="18">
        <v>10</v>
      </c>
      <c r="I8" s="18">
        <v>6</v>
      </c>
      <c r="J8" s="18"/>
      <c r="K8" s="18">
        <v>1</v>
      </c>
      <c r="L8" s="18"/>
      <c r="M8" s="18">
        <v>18</v>
      </c>
      <c r="N8" s="18">
        <v>2</v>
      </c>
      <c r="O8" s="18"/>
      <c r="P8" s="18">
        <v>9</v>
      </c>
      <c r="Q8" s="18">
        <v>9</v>
      </c>
      <c r="R8" s="18"/>
      <c r="S8" s="18"/>
      <c r="T8" s="18"/>
    </row>
    <row r="9" spans="1:20" s="25" customFormat="1" ht="46.5" customHeight="1">
      <c r="A9" s="12">
        <v>3</v>
      </c>
      <c r="B9" s="207" t="s">
        <v>17</v>
      </c>
      <c r="C9" s="208"/>
      <c r="D9" s="18"/>
      <c r="E9" s="18">
        <v>2</v>
      </c>
      <c r="F9" s="18"/>
      <c r="G9" s="18"/>
      <c r="H9" s="18">
        <v>2</v>
      </c>
      <c r="I9" s="18"/>
      <c r="J9" s="18"/>
      <c r="K9" s="18"/>
      <c r="L9" s="18"/>
      <c r="M9" s="18">
        <v>2</v>
      </c>
      <c r="N9" s="18"/>
      <c r="O9" s="18"/>
      <c r="P9" s="18">
        <v>3</v>
      </c>
      <c r="Q9" s="18">
        <v>3</v>
      </c>
      <c r="R9" s="18"/>
      <c r="S9" s="18"/>
      <c r="T9" s="18"/>
    </row>
    <row r="10" spans="1:20" s="25" customFormat="1" ht="46.5" customHeight="1">
      <c r="A10" s="13">
        <v>4</v>
      </c>
      <c r="B10" s="207" t="s">
        <v>59</v>
      </c>
      <c r="C10" s="209"/>
      <c r="D10" s="18"/>
      <c r="E10" s="18">
        <v>1</v>
      </c>
      <c r="F10" s="18"/>
      <c r="G10" s="18"/>
      <c r="H10" s="18">
        <v>1</v>
      </c>
      <c r="I10" s="18"/>
      <c r="J10" s="18"/>
      <c r="K10" s="18"/>
      <c r="L10" s="18"/>
      <c r="M10" s="18">
        <v>1</v>
      </c>
      <c r="N10" s="18"/>
      <c r="O10" s="18"/>
      <c r="P10" s="18"/>
      <c r="Q10" s="18"/>
      <c r="R10" s="18"/>
      <c r="S10" s="18"/>
      <c r="T10" s="18"/>
    </row>
    <row r="11" spans="1:20" s="25" customFormat="1" ht="41.25" customHeight="1">
      <c r="A11" s="13">
        <v>5</v>
      </c>
      <c r="B11" s="210" t="s">
        <v>58</v>
      </c>
      <c r="C11" s="211"/>
      <c r="D11" s="18"/>
      <c r="E11" s="18">
        <v>1</v>
      </c>
      <c r="F11" s="18"/>
      <c r="G11" s="18">
        <v>1</v>
      </c>
      <c r="H11" s="18"/>
      <c r="I11" s="18"/>
      <c r="J11" s="18"/>
      <c r="K11" s="18"/>
      <c r="L11" s="18"/>
      <c r="M11" s="18">
        <v>1</v>
      </c>
      <c r="N11" s="18"/>
      <c r="O11" s="18"/>
      <c r="P11" s="18"/>
      <c r="Q11" s="18"/>
      <c r="R11" s="18"/>
      <c r="S11" s="18"/>
      <c r="T11" s="18"/>
    </row>
    <row r="12" spans="1:20" s="25" customFormat="1" ht="63" customHeight="1">
      <c r="A12" s="204" t="s">
        <v>18</v>
      </c>
      <c r="B12" s="212"/>
      <c r="C12" s="212"/>
      <c r="D12" s="18">
        <f>SUM(D13:D20)</f>
        <v>0</v>
      </c>
      <c r="E12" s="18">
        <f t="shared" ref="E12:T12" si="1">SUM(E13:E20)</f>
        <v>0</v>
      </c>
      <c r="F12" s="18">
        <f t="shared" si="1"/>
        <v>0</v>
      </c>
      <c r="G12" s="18">
        <f t="shared" si="1"/>
        <v>0</v>
      </c>
      <c r="H12" s="18">
        <f t="shared" si="1"/>
        <v>0</v>
      </c>
      <c r="I12" s="18">
        <f t="shared" si="1"/>
        <v>0</v>
      </c>
      <c r="J12" s="18">
        <f t="shared" si="1"/>
        <v>0</v>
      </c>
      <c r="K12" s="18">
        <f t="shared" si="1"/>
        <v>0</v>
      </c>
      <c r="L12" s="18">
        <f t="shared" si="1"/>
        <v>0</v>
      </c>
      <c r="M12" s="18">
        <f t="shared" si="1"/>
        <v>0</v>
      </c>
      <c r="N12" s="18">
        <f t="shared" si="1"/>
        <v>0</v>
      </c>
      <c r="O12" s="18">
        <f t="shared" si="1"/>
        <v>0</v>
      </c>
      <c r="P12" s="18">
        <f t="shared" si="1"/>
        <v>0</v>
      </c>
      <c r="Q12" s="18">
        <f t="shared" si="1"/>
        <v>0</v>
      </c>
      <c r="R12" s="18">
        <f t="shared" si="1"/>
        <v>0</v>
      </c>
      <c r="S12" s="18">
        <f t="shared" si="1"/>
        <v>0</v>
      </c>
      <c r="T12" s="18">
        <f t="shared" si="1"/>
        <v>0</v>
      </c>
    </row>
    <row r="13" spans="1:20" s="25" customFormat="1" ht="47.25" customHeight="1">
      <c r="A13" s="12">
        <v>1</v>
      </c>
      <c r="B13" s="183" t="s">
        <v>19</v>
      </c>
      <c r="C13" s="184"/>
      <c r="D13" s="18"/>
      <c r="E13" s="18"/>
      <c r="F13" s="18"/>
      <c r="G13" s="18"/>
      <c r="H13" s="18"/>
      <c r="I13" s="18"/>
      <c r="J13" s="18"/>
      <c r="K13" s="18"/>
      <c r="L13" s="18"/>
      <c r="M13" s="18"/>
      <c r="N13" s="18"/>
      <c r="O13" s="18"/>
      <c r="P13" s="18"/>
      <c r="Q13" s="18"/>
      <c r="R13" s="18"/>
      <c r="S13" s="18"/>
      <c r="T13" s="18"/>
    </row>
    <row r="14" spans="1:20" s="25" customFormat="1" ht="54" customHeight="1">
      <c r="A14" s="12">
        <v>2</v>
      </c>
      <c r="B14" s="183" t="s">
        <v>20</v>
      </c>
      <c r="C14" s="184"/>
      <c r="D14" s="18"/>
      <c r="E14" s="18"/>
      <c r="F14" s="18"/>
      <c r="G14" s="18"/>
      <c r="H14" s="18"/>
      <c r="I14" s="18"/>
      <c r="J14" s="18"/>
      <c r="K14" s="18"/>
      <c r="L14" s="18"/>
      <c r="M14" s="18"/>
      <c r="N14" s="18"/>
      <c r="O14" s="18"/>
      <c r="P14" s="18"/>
      <c r="Q14" s="18"/>
      <c r="R14" s="18"/>
      <c r="S14" s="18"/>
      <c r="T14" s="18"/>
    </row>
    <row r="15" spans="1:20" s="25" customFormat="1" ht="42" customHeight="1">
      <c r="A15" s="14">
        <v>3</v>
      </c>
      <c r="B15" s="183" t="s">
        <v>21</v>
      </c>
      <c r="C15" s="184"/>
      <c r="D15" s="18"/>
      <c r="E15" s="18"/>
      <c r="F15" s="18"/>
      <c r="G15" s="18"/>
      <c r="H15" s="18"/>
      <c r="I15" s="18"/>
      <c r="J15" s="18"/>
      <c r="K15" s="18"/>
      <c r="L15" s="18"/>
      <c r="M15" s="18"/>
      <c r="N15" s="18"/>
      <c r="O15" s="18"/>
      <c r="P15" s="18"/>
      <c r="Q15" s="18"/>
      <c r="R15" s="18"/>
      <c r="S15" s="18"/>
      <c r="T15" s="18"/>
    </row>
    <row r="16" spans="1:20" s="25" customFormat="1" ht="57" customHeight="1">
      <c r="A16" s="12">
        <v>4</v>
      </c>
      <c r="B16" s="183" t="s">
        <v>22</v>
      </c>
      <c r="C16" s="184"/>
      <c r="D16" s="18"/>
      <c r="E16" s="18"/>
      <c r="F16" s="18"/>
      <c r="G16" s="18"/>
      <c r="H16" s="18"/>
      <c r="I16" s="18"/>
      <c r="J16" s="18"/>
      <c r="K16" s="18"/>
      <c r="L16" s="18"/>
      <c r="M16" s="18"/>
      <c r="N16" s="18"/>
      <c r="O16" s="18"/>
      <c r="P16" s="18"/>
      <c r="Q16" s="18"/>
      <c r="R16" s="18"/>
      <c r="S16" s="18"/>
      <c r="T16" s="18"/>
    </row>
    <row r="17" spans="1:32" s="25" customFormat="1" ht="38.25" customHeight="1">
      <c r="A17" s="12">
        <v>5</v>
      </c>
      <c r="B17" s="183" t="s">
        <v>23</v>
      </c>
      <c r="C17" s="184"/>
      <c r="D17" s="18"/>
      <c r="E17" s="18"/>
      <c r="F17" s="18"/>
      <c r="G17" s="18"/>
      <c r="H17" s="18"/>
      <c r="I17" s="18"/>
      <c r="J17" s="18"/>
      <c r="K17" s="18"/>
      <c r="L17" s="18"/>
      <c r="M17" s="18"/>
      <c r="N17" s="18"/>
      <c r="O17" s="18"/>
      <c r="P17" s="18"/>
      <c r="Q17" s="18"/>
      <c r="R17" s="18"/>
      <c r="S17" s="18"/>
      <c r="T17" s="18"/>
    </row>
    <row r="18" spans="1:32" s="25" customFormat="1" ht="47.25" customHeight="1">
      <c r="A18" s="14">
        <v>6</v>
      </c>
      <c r="B18" s="183" t="s">
        <v>24</v>
      </c>
      <c r="C18" s="184"/>
      <c r="D18" s="18"/>
      <c r="E18" s="18"/>
      <c r="F18" s="18"/>
      <c r="G18" s="18"/>
      <c r="H18" s="18"/>
      <c r="I18" s="18"/>
      <c r="J18" s="18"/>
      <c r="K18" s="18"/>
      <c r="L18" s="18"/>
      <c r="M18" s="18"/>
      <c r="N18" s="18"/>
      <c r="O18" s="18"/>
      <c r="P18" s="18"/>
      <c r="Q18" s="18"/>
      <c r="R18" s="18"/>
      <c r="S18" s="18"/>
      <c r="T18" s="18"/>
    </row>
    <row r="19" spans="1:32" s="25" customFormat="1" ht="44.25" customHeight="1">
      <c r="A19" s="12">
        <v>7</v>
      </c>
      <c r="B19" s="183" t="s">
        <v>25</v>
      </c>
      <c r="C19" s="184"/>
      <c r="D19" s="18"/>
      <c r="E19" s="18"/>
      <c r="F19" s="18"/>
      <c r="G19" s="18"/>
      <c r="H19" s="18"/>
      <c r="I19" s="18"/>
      <c r="J19" s="18"/>
      <c r="K19" s="18"/>
      <c r="L19" s="18"/>
      <c r="M19" s="18"/>
      <c r="N19" s="18"/>
      <c r="O19" s="18"/>
      <c r="P19" s="18"/>
      <c r="Q19" s="18"/>
      <c r="R19" s="18"/>
      <c r="S19" s="18"/>
      <c r="T19" s="18"/>
    </row>
    <row r="20" spans="1:32" s="25" customFormat="1" ht="45.75" customHeight="1">
      <c r="A20" s="12">
        <v>8</v>
      </c>
      <c r="B20" s="183" t="s">
        <v>26</v>
      </c>
      <c r="C20" s="184"/>
      <c r="D20" s="18"/>
      <c r="E20" s="18"/>
      <c r="F20" s="18"/>
      <c r="G20" s="18"/>
      <c r="H20" s="18"/>
      <c r="I20" s="18"/>
      <c r="J20" s="18"/>
      <c r="K20" s="18"/>
      <c r="L20" s="18"/>
      <c r="M20" s="18"/>
      <c r="N20" s="18"/>
      <c r="O20" s="18"/>
      <c r="P20" s="18"/>
      <c r="Q20" s="18"/>
      <c r="R20" s="18"/>
      <c r="S20" s="18"/>
      <c r="T20" s="18"/>
    </row>
    <row r="21" spans="1:32" s="25" customFormat="1" ht="42" customHeight="1">
      <c r="A21" s="191" t="s">
        <v>27</v>
      </c>
      <c r="B21" s="191"/>
      <c r="C21" s="191"/>
      <c r="D21" s="18">
        <f>SUM(D22:D28)</f>
        <v>0</v>
      </c>
      <c r="E21" s="18">
        <f t="shared" ref="E21:T21" si="2">SUM(E22:E28)</f>
        <v>310</v>
      </c>
      <c r="F21" s="18">
        <f t="shared" si="2"/>
        <v>0</v>
      </c>
      <c r="G21" s="18">
        <f t="shared" si="2"/>
        <v>70</v>
      </c>
      <c r="H21" s="18">
        <f t="shared" si="2"/>
        <v>230</v>
      </c>
      <c r="I21" s="18">
        <f t="shared" si="2"/>
        <v>1</v>
      </c>
      <c r="J21" s="18">
        <f t="shared" si="2"/>
        <v>0</v>
      </c>
      <c r="K21" s="18">
        <f t="shared" si="2"/>
        <v>9</v>
      </c>
      <c r="L21" s="18">
        <f t="shared" si="2"/>
        <v>0</v>
      </c>
      <c r="M21" s="18">
        <f t="shared" si="2"/>
        <v>310</v>
      </c>
      <c r="N21" s="18">
        <f t="shared" si="2"/>
        <v>0</v>
      </c>
      <c r="O21" s="18">
        <f t="shared" si="2"/>
        <v>0</v>
      </c>
      <c r="P21" s="18">
        <f t="shared" si="2"/>
        <v>1</v>
      </c>
      <c r="Q21" s="18">
        <f t="shared" si="2"/>
        <v>1</v>
      </c>
      <c r="R21" s="18">
        <f t="shared" si="2"/>
        <v>0</v>
      </c>
      <c r="S21" s="18">
        <f t="shared" si="2"/>
        <v>0</v>
      </c>
      <c r="T21" s="18">
        <f t="shared" si="2"/>
        <v>0</v>
      </c>
    </row>
    <row r="22" spans="1:32" s="25" customFormat="1" ht="42" customHeight="1">
      <c r="A22" s="43">
        <v>1</v>
      </c>
      <c r="B22" s="195" t="s">
        <v>28</v>
      </c>
      <c r="C22" s="196"/>
      <c r="D22" s="18"/>
      <c r="E22" s="18">
        <v>90</v>
      </c>
      <c r="F22" s="18"/>
      <c r="G22" s="18">
        <v>13</v>
      </c>
      <c r="H22" s="18">
        <v>76</v>
      </c>
      <c r="I22" s="18"/>
      <c r="J22" s="18"/>
      <c r="K22" s="18">
        <v>1</v>
      </c>
      <c r="L22" s="18"/>
      <c r="M22" s="18">
        <v>90</v>
      </c>
      <c r="N22" s="18"/>
      <c r="O22" s="18"/>
      <c r="P22" s="18"/>
      <c r="Q22" s="18"/>
      <c r="R22" s="18"/>
      <c r="S22" s="18"/>
      <c r="T22" s="18"/>
    </row>
    <row r="23" spans="1:32" s="16" customFormat="1" ht="45" customHeight="1">
      <c r="A23" s="43">
        <v>2</v>
      </c>
      <c r="B23" s="195" t="s">
        <v>29</v>
      </c>
      <c r="C23" s="196"/>
      <c r="D23" s="18"/>
      <c r="E23" s="18"/>
      <c r="F23" s="18"/>
      <c r="G23" s="18"/>
      <c r="H23" s="18"/>
      <c r="I23" s="18"/>
      <c r="J23" s="18"/>
      <c r="K23" s="18"/>
      <c r="L23" s="18"/>
      <c r="M23" s="18"/>
      <c r="N23" s="18"/>
      <c r="O23" s="18"/>
      <c r="P23" s="18"/>
      <c r="Q23" s="18"/>
      <c r="R23" s="18"/>
      <c r="S23" s="18"/>
      <c r="T23" s="18"/>
      <c r="U23" s="15"/>
      <c r="V23" s="15"/>
      <c r="W23" s="15"/>
      <c r="X23" s="15"/>
      <c r="Y23" s="15"/>
      <c r="Z23" s="15"/>
      <c r="AA23" s="15"/>
      <c r="AB23" s="15"/>
      <c r="AC23" s="15"/>
      <c r="AD23" s="15"/>
      <c r="AE23" s="15"/>
      <c r="AF23" s="15"/>
    </row>
    <row r="24" spans="1:32" s="25" customFormat="1" ht="48" customHeight="1">
      <c r="A24" s="12">
        <v>3</v>
      </c>
      <c r="B24" s="197" t="s">
        <v>30</v>
      </c>
      <c r="C24" s="193"/>
      <c r="D24" s="18"/>
      <c r="E24" s="18"/>
      <c r="F24" s="18"/>
      <c r="G24" s="18"/>
      <c r="H24" s="18"/>
      <c r="I24" s="18"/>
      <c r="J24" s="18"/>
      <c r="K24" s="18"/>
      <c r="L24" s="18"/>
      <c r="M24" s="18"/>
      <c r="N24" s="18"/>
      <c r="O24" s="18"/>
      <c r="P24" s="18"/>
      <c r="Q24" s="18"/>
      <c r="R24" s="18"/>
      <c r="S24" s="18"/>
      <c r="T24" s="18"/>
    </row>
    <row r="25" spans="1:32" s="25" customFormat="1" ht="42" customHeight="1">
      <c r="A25" s="12">
        <v>4</v>
      </c>
      <c r="B25" s="192" t="s">
        <v>31</v>
      </c>
      <c r="C25" s="193"/>
      <c r="D25" s="18"/>
      <c r="E25" s="18">
        <v>52</v>
      </c>
      <c r="F25" s="18"/>
      <c r="G25" s="18">
        <v>6</v>
      </c>
      <c r="H25" s="18">
        <v>46</v>
      </c>
      <c r="I25" s="18"/>
      <c r="J25" s="18"/>
      <c r="K25" s="18"/>
      <c r="L25" s="18"/>
      <c r="M25" s="18">
        <v>52</v>
      </c>
      <c r="N25" s="18"/>
      <c r="O25" s="18"/>
      <c r="P25" s="18"/>
      <c r="Q25" s="18"/>
      <c r="R25" s="18"/>
      <c r="S25" s="18"/>
      <c r="T25" s="18"/>
    </row>
    <row r="26" spans="1:32" s="25" customFormat="1" ht="55.5" customHeight="1">
      <c r="A26" s="43">
        <v>5</v>
      </c>
      <c r="B26" s="192" t="s">
        <v>32</v>
      </c>
      <c r="C26" s="193"/>
      <c r="D26" s="18"/>
      <c r="E26" s="18">
        <v>81</v>
      </c>
      <c r="F26" s="18"/>
      <c r="G26" s="18">
        <v>34</v>
      </c>
      <c r="H26" s="18">
        <v>42</v>
      </c>
      <c r="I26" s="18">
        <v>1</v>
      </c>
      <c r="J26" s="18"/>
      <c r="K26" s="18">
        <v>4</v>
      </c>
      <c r="L26" s="18"/>
      <c r="M26" s="18">
        <v>81</v>
      </c>
      <c r="N26" s="18"/>
      <c r="O26" s="18"/>
      <c r="P26" s="18">
        <v>1</v>
      </c>
      <c r="Q26" s="18">
        <v>1</v>
      </c>
      <c r="R26" s="18"/>
      <c r="S26" s="18"/>
      <c r="T26" s="18"/>
    </row>
    <row r="27" spans="1:32" s="25" customFormat="1" ht="69.75" customHeight="1">
      <c r="A27" s="12">
        <v>6</v>
      </c>
      <c r="B27" s="192" t="s">
        <v>33</v>
      </c>
      <c r="C27" s="193"/>
      <c r="D27" s="18"/>
      <c r="E27" s="18">
        <v>87</v>
      </c>
      <c r="F27" s="18"/>
      <c r="G27" s="18">
        <v>17</v>
      </c>
      <c r="H27" s="18">
        <v>66</v>
      </c>
      <c r="I27" s="18"/>
      <c r="J27" s="18"/>
      <c r="K27" s="18">
        <v>4</v>
      </c>
      <c r="L27" s="18"/>
      <c r="M27" s="18">
        <v>87</v>
      </c>
      <c r="N27" s="18"/>
      <c r="O27" s="18"/>
      <c r="P27" s="18"/>
      <c r="Q27" s="18"/>
      <c r="R27" s="18"/>
      <c r="S27" s="18"/>
      <c r="T27" s="18"/>
    </row>
    <row r="28" spans="1:32" s="25" customFormat="1" ht="71.25" customHeight="1">
      <c r="A28" s="12">
        <v>7</v>
      </c>
      <c r="B28" s="192" t="s">
        <v>34</v>
      </c>
      <c r="C28" s="193"/>
      <c r="D28" s="18"/>
      <c r="E28" s="18"/>
      <c r="F28" s="18"/>
      <c r="G28" s="18"/>
      <c r="H28" s="18"/>
      <c r="I28" s="18"/>
      <c r="J28" s="18"/>
      <c r="K28" s="18"/>
      <c r="L28" s="18"/>
      <c r="M28" s="18"/>
      <c r="N28" s="18"/>
      <c r="O28" s="18"/>
      <c r="P28" s="18"/>
      <c r="Q28" s="18"/>
      <c r="R28" s="18"/>
      <c r="S28" s="18"/>
      <c r="T28" s="18"/>
    </row>
    <row r="29" spans="1:32" s="25" customFormat="1" ht="56.25" customHeight="1">
      <c r="A29" s="191" t="s">
        <v>35</v>
      </c>
      <c r="B29" s="191"/>
      <c r="C29" s="191"/>
      <c r="D29" s="18">
        <f>SUM(D30:D41)</f>
        <v>0</v>
      </c>
      <c r="E29" s="18">
        <f t="shared" ref="E29:T29" si="3">SUM(E30:E41)</f>
        <v>8</v>
      </c>
      <c r="F29" s="18">
        <f t="shared" si="3"/>
        <v>0</v>
      </c>
      <c r="G29" s="18">
        <f t="shared" si="3"/>
        <v>2</v>
      </c>
      <c r="H29" s="18">
        <f t="shared" si="3"/>
        <v>4</v>
      </c>
      <c r="I29" s="18">
        <f t="shared" si="3"/>
        <v>2</v>
      </c>
      <c r="J29" s="18">
        <f t="shared" si="3"/>
        <v>0</v>
      </c>
      <c r="K29" s="18">
        <f t="shared" si="3"/>
        <v>0</v>
      </c>
      <c r="L29" s="18">
        <f t="shared" si="3"/>
        <v>0</v>
      </c>
      <c r="M29" s="18">
        <f t="shared" si="3"/>
        <v>8</v>
      </c>
      <c r="N29" s="18">
        <f t="shared" si="3"/>
        <v>0</v>
      </c>
      <c r="O29" s="18">
        <f t="shared" si="3"/>
        <v>0</v>
      </c>
      <c r="P29" s="18">
        <f t="shared" si="3"/>
        <v>0</v>
      </c>
      <c r="Q29" s="18">
        <f t="shared" si="3"/>
        <v>0</v>
      </c>
      <c r="R29" s="18">
        <f t="shared" si="3"/>
        <v>0</v>
      </c>
      <c r="S29" s="18">
        <f t="shared" si="3"/>
        <v>0</v>
      </c>
      <c r="T29" s="18">
        <f t="shared" si="3"/>
        <v>0</v>
      </c>
    </row>
    <row r="30" spans="1:32" s="25" customFormat="1" ht="44.25" customHeight="1">
      <c r="A30" s="12">
        <v>1</v>
      </c>
      <c r="B30" s="183" t="s">
        <v>36</v>
      </c>
      <c r="C30" s="184"/>
      <c r="D30" s="18">
        <v>0</v>
      </c>
      <c r="E30" s="18">
        <v>2</v>
      </c>
      <c r="F30" s="18"/>
      <c r="G30" s="18">
        <v>1</v>
      </c>
      <c r="H30" s="18">
        <v>1</v>
      </c>
      <c r="I30" s="18"/>
      <c r="J30" s="18"/>
      <c r="K30" s="18"/>
      <c r="L30" s="18"/>
      <c r="M30" s="18">
        <v>2</v>
      </c>
      <c r="N30" s="18"/>
      <c r="O30" s="18"/>
      <c r="P30" s="18">
        <v>0</v>
      </c>
      <c r="Q30" s="18">
        <v>0</v>
      </c>
      <c r="R30" s="18"/>
      <c r="S30" s="18"/>
      <c r="T30" s="18"/>
    </row>
    <row r="31" spans="1:32" s="25" customFormat="1" ht="37.5" customHeight="1">
      <c r="A31" s="12">
        <v>2</v>
      </c>
      <c r="B31" s="183" t="s">
        <v>37</v>
      </c>
      <c r="C31" s="184"/>
      <c r="D31" s="18">
        <v>0</v>
      </c>
      <c r="E31" s="18">
        <v>3</v>
      </c>
      <c r="F31" s="18"/>
      <c r="G31" s="18"/>
      <c r="H31" s="18">
        <v>1</v>
      </c>
      <c r="I31" s="18">
        <v>2</v>
      </c>
      <c r="J31" s="18"/>
      <c r="K31" s="18"/>
      <c r="L31" s="18"/>
      <c r="M31" s="18">
        <v>3</v>
      </c>
      <c r="N31" s="18"/>
      <c r="O31" s="18"/>
      <c r="P31" s="18">
        <v>0</v>
      </c>
      <c r="Q31" s="18">
        <v>0</v>
      </c>
      <c r="R31" s="18"/>
      <c r="S31" s="18"/>
      <c r="T31" s="18"/>
    </row>
    <row r="32" spans="1:32" s="25" customFormat="1" ht="51.75" customHeight="1">
      <c r="A32" s="12">
        <v>3</v>
      </c>
      <c r="B32" s="183" t="s">
        <v>38</v>
      </c>
      <c r="C32" s="184"/>
      <c r="D32" s="18"/>
      <c r="E32" s="18"/>
      <c r="F32" s="18"/>
      <c r="G32" s="18"/>
      <c r="H32" s="18"/>
      <c r="I32" s="18"/>
      <c r="J32" s="18"/>
      <c r="K32" s="18"/>
      <c r="L32" s="18"/>
      <c r="M32" s="18"/>
      <c r="N32" s="18"/>
      <c r="O32" s="18"/>
      <c r="P32" s="18"/>
      <c r="Q32" s="18"/>
      <c r="R32" s="18"/>
      <c r="S32" s="18"/>
      <c r="T32" s="18"/>
    </row>
    <row r="33" spans="1:20" s="25" customFormat="1" ht="52.5" customHeight="1">
      <c r="A33" s="12">
        <v>4</v>
      </c>
      <c r="B33" s="183" t="s">
        <v>39</v>
      </c>
      <c r="C33" s="184"/>
      <c r="D33" s="18"/>
      <c r="E33" s="18">
        <v>3</v>
      </c>
      <c r="F33" s="18"/>
      <c r="G33" s="18">
        <v>1</v>
      </c>
      <c r="H33" s="18">
        <v>2</v>
      </c>
      <c r="I33" s="18"/>
      <c r="J33" s="18"/>
      <c r="K33" s="18"/>
      <c r="L33" s="18"/>
      <c r="M33" s="18">
        <v>3</v>
      </c>
      <c r="N33" s="18"/>
      <c r="O33" s="18"/>
      <c r="P33" s="18"/>
      <c r="Q33" s="18"/>
      <c r="R33" s="18"/>
      <c r="S33" s="18"/>
      <c r="T33" s="18"/>
    </row>
    <row r="34" spans="1:20" s="25" customFormat="1" ht="43.5" customHeight="1">
      <c r="A34" s="12">
        <v>5</v>
      </c>
      <c r="B34" s="183" t="s">
        <v>40</v>
      </c>
      <c r="C34" s="184"/>
      <c r="D34" s="18"/>
      <c r="E34" s="18"/>
      <c r="F34" s="18"/>
      <c r="G34" s="18"/>
      <c r="H34" s="18"/>
      <c r="I34" s="18"/>
      <c r="J34" s="18"/>
      <c r="K34" s="18"/>
      <c r="L34" s="18"/>
      <c r="M34" s="18"/>
      <c r="N34" s="18"/>
      <c r="O34" s="18"/>
      <c r="P34" s="18"/>
      <c r="Q34" s="18"/>
      <c r="R34" s="18"/>
      <c r="S34" s="18"/>
      <c r="T34" s="18"/>
    </row>
    <row r="35" spans="1:20" s="25" customFormat="1" ht="44.25" customHeight="1">
      <c r="A35" s="12">
        <v>6</v>
      </c>
      <c r="B35" s="183" t="s">
        <v>41</v>
      </c>
      <c r="C35" s="184"/>
      <c r="D35" s="18"/>
      <c r="E35" s="18"/>
      <c r="F35" s="18"/>
      <c r="G35" s="18"/>
      <c r="H35" s="18"/>
      <c r="I35" s="18"/>
      <c r="J35" s="18"/>
      <c r="K35" s="18"/>
      <c r="L35" s="18"/>
      <c r="M35" s="18"/>
      <c r="N35" s="18"/>
      <c r="O35" s="18"/>
      <c r="P35" s="18"/>
      <c r="Q35" s="18"/>
      <c r="R35" s="18"/>
      <c r="S35" s="18"/>
      <c r="T35" s="18"/>
    </row>
    <row r="36" spans="1:20" s="25" customFormat="1" ht="44.25" customHeight="1">
      <c r="A36" s="12">
        <v>7</v>
      </c>
      <c r="B36" s="194" t="s">
        <v>42</v>
      </c>
      <c r="C36" s="194"/>
      <c r="D36" s="18"/>
      <c r="E36" s="18"/>
      <c r="F36" s="18"/>
      <c r="G36" s="18"/>
      <c r="H36" s="18"/>
      <c r="I36" s="18"/>
      <c r="J36" s="18"/>
      <c r="K36" s="18"/>
      <c r="L36" s="18"/>
      <c r="M36" s="18"/>
      <c r="N36" s="18"/>
      <c r="O36" s="18"/>
      <c r="P36" s="18"/>
      <c r="Q36" s="18"/>
      <c r="R36" s="18"/>
      <c r="S36" s="18"/>
      <c r="T36" s="18"/>
    </row>
    <row r="37" spans="1:20" s="25" customFormat="1" ht="44.25" customHeight="1">
      <c r="A37" s="12">
        <v>8</v>
      </c>
      <c r="B37" s="183" t="s">
        <v>43</v>
      </c>
      <c r="C37" s="184"/>
      <c r="D37" s="18">
        <v>0</v>
      </c>
      <c r="E37" s="18"/>
      <c r="F37" s="18"/>
      <c r="G37" s="18"/>
      <c r="H37" s="18"/>
      <c r="I37" s="18"/>
      <c r="J37" s="18"/>
      <c r="K37" s="18"/>
      <c r="L37" s="18"/>
      <c r="M37" s="18"/>
      <c r="N37" s="18"/>
      <c r="O37" s="18"/>
      <c r="P37" s="18">
        <v>0</v>
      </c>
      <c r="Q37" s="18">
        <v>0</v>
      </c>
      <c r="R37" s="18"/>
      <c r="S37" s="18"/>
      <c r="T37" s="18"/>
    </row>
    <row r="38" spans="1:20" s="25" customFormat="1" ht="44.25" customHeight="1">
      <c r="A38" s="12">
        <v>9</v>
      </c>
      <c r="B38" s="183" t="s">
        <v>44</v>
      </c>
      <c r="C38" s="184"/>
      <c r="D38" s="18">
        <v>0</v>
      </c>
      <c r="E38" s="18"/>
      <c r="F38" s="18"/>
      <c r="G38" s="18"/>
      <c r="H38" s="18"/>
      <c r="I38" s="18"/>
      <c r="J38" s="18"/>
      <c r="K38" s="18"/>
      <c r="L38" s="18"/>
      <c r="M38" s="18"/>
      <c r="N38" s="18"/>
      <c r="O38" s="18"/>
      <c r="P38" s="18">
        <v>0</v>
      </c>
      <c r="Q38" s="18">
        <v>0</v>
      </c>
      <c r="R38" s="18"/>
      <c r="S38" s="18"/>
      <c r="T38" s="18"/>
    </row>
    <row r="39" spans="1:20" s="25" customFormat="1" ht="61.5" customHeight="1">
      <c r="A39" s="12">
        <v>10</v>
      </c>
      <c r="B39" s="183" t="s">
        <v>45</v>
      </c>
      <c r="C39" s="184"/>
      <c r="D39" s="18">
        <v>0</v>
      </c>
      <c r="E39" s="18"/>
      <c r="F39" s="18"/>
      <c r="G39" s="18"/>
      <c r="H39" s="18"/>
      <c r="I39" s="18"/>
      <c r="J39" s="18"/>
      <c r="K39" s="18"/>
      <c r="L39" s="18"/>
      <c r="M39" s="18"/>
      <c r="N39" s="18"/>
      <c r="O39" s="18"/>
      <c r="P39" s="18">
        <v>0</v>
      </c>
      <c r="Q39" s="18">
        <v>0</v>
      </c>
      <c r="R39" s="18"/>
      <c r="S39" s="18"/>
      <c r="T39" s="18"/>
    </row>
    <row r="40" spans="1:20" s="25" customFormat="1" ht="52.5" customHeight="1">
      <c r="A40" s="12">
        <v>11</v>
      </c>
      <c r="B40" s="183" t="s">
        <v>74</v>
      </c>
      <c r="C40" s="184"/>
      <c r="D40" s="18">
        <v>0</v>
      </c>
      <c r="E40" s="18"/>
      <c r="F40" s="18"/>
      <c r="G40" s="18"/>
      <c r="H40" s="18"/>
      <c r="I40" s="18"/>
      <c r="J40" s="18"/>
      <c r="K40" s="18"/>
      <c r="L40" s="18"/>
      <c r="M40" s="18"/>
      <c r="N40" s="18"/>
      <c r="O40" s="18"/>
      <c r="P40" s="18">
        <v>0</v>
      </c>
      <c r="Q40" s="18">
        <v>0</v>
      </c>
      <c r="R40" s="18"/>
      <c r="S40" s="18"/>
      <c r="T40" s="18"/>
    </row>
    <row r="41" spans="1:20" s="25" customFormat="1" ht="61.5" customHeight="1">
      <c r="A41" s="12">
        <v>12</v>
      </c>
      <c r="B41" s="183" t="s">
        <v>46</v>
      </c>
      <c r="C41" s="184"/>
      <c r="D41" s="18">
        <v>0</v>
      </c>
      <c r="E41" s="18"/>
      <c r="F41" s="18"/>
      <c r="G41" s="18"/>
      <c r="H41" s="18"/>
      <c r="I41" s="18"/>
      <c r="J41" s="18"/>
      <c r="K41" s="18"/>
      <c r="L41" s="18"/>
      <c r="M41" s="18"/>
      <c r="N41" s="18"/>
      <c r="O41" s="18"/>
      <c r="P41" s="18">
        <v>0</v>
      </c>
      <c r="Q41" s="18">
        <v>0</v>
      </c>
      <c r="R41" s="18"/>
      <c r="S41" s="18"/>
      <c r="T41" s="18"/>
    </row>
    <row r="42" spans="1:20" s="25" customFormat="1" ht="67.5" customHeight="1">
      <c r="A42" s="188" t="s">
        <v>47</v>
      </c>
      <c r="B42" s="189"/>
      <c r="C42" s="189"/>
      <c r="D42" s="18">
        <v>1</v>
      </c>
      <c r="E42" s="18">
        <v>12</v>
      </c>
      <c r="F42" s="18">
        <f t="shared" ref="E42:T44" si="4">SUM(F43:F51)</f>
        <v>0</v>
      </c>
      <c r="G42" s="18">
        <v>3</v>
      </c>
      <c r="H42" s="18">
        <v>4</v>
      </c>
      <c r="I42" s="18">
        <v>0</v>
      </c>
      <c r="J42" s="18">
        <f t="shared" si="4"/>
        <v>0</v>
      </c>
      <c r="K42" s="18">
        <v>3</v>
      </c>
      <c r="L42" s="18">
        <f t="shared" si="4"/>
        <v>1</v>
      </c>
      <c r="M42" s="18">
        <v>11</v>
      </c>
      <c r="N42" s="18">
        <v>2</v>
      </c>
      <c r="O42" s="18">
        <f t="shared" si="4"/>
        <v>0</v>
      </c>
      <c r="P42" s="18">
        <v>5</v>
      </c>
      <c r="Q42" s="18">
        <v>5</v>
      </c>
      <c r="R42" s="18">
        <f t="shared" si="4"/>
        <v>0</v>
      </c>
      <c r="S42" s="18">
        <f t="shared" si="4"/>
        <v>0</v>
      </c>
      <c r="T42" s="18">
        <f t="shared" si="4"/>
        <v>0</v>
      </c>
    </row>
    <row r="43" spans="1:20" s="25" customFormat="1" ht="74.25" customHeight="1">
      <c r="A43" s="12">
        <v>1</v>
      </c>
      <c r="B43" s="190" t="s">
        <v>48</v>
      </c>
      <c r="C43" s="190"/>
      <c r="D43" s="18">
        <v>1</v>
      </c>
      <c r="E43" s="18">
        <v>12</v>
      </c>
      <c r="F43" s="18"/>
      <c r="G43" s="18">
        <v>3</v>
      </c>
      <c r="H43" s="18">
        <v>4</v>
      </c>
      <c r="I43" s="18"/>
      <c r="J43" s="18"/>
      <c r="K43" s="18">
        <v>3</v>
      </c>
      <c r="L43" s="18">
        <v>1</v>
      </c>
      <c r="M43" s="18">
        <v>11</v>
      </c>
      <c r="N43" s="18">
        <v>2</v>
      </c>
      <c r="O43" s="18"/>
      <c r="P43" s="18">
        <v>5</v>
      </c>
      <c r="Q43" s="18">
        <v>5</v>
      </c>
      <c r="R43" s="18"/>
      <c r="S43" s="18"/>
      <c r="T43" s="18"/>
    </row>
    <row r="44" spans="1:20" s="25" customFormat="1" ht="67.5" customHeight="1">
      <c r="A44" s="188" t="s">
        <v>49</v>
      </c>
      <c r="B44" s="191"/>
      <c r="C44" s="191"/>
      <c r="D44" s="18">
        <f>SUM(D45:D53)</f>
        <v>8</v>
      </c>
      <c r="E44" s="18">
        <f t="shared" si="4"/>
        <v>55</v>
      </c>
      <c r="F44" s="18">
        <f t="shared" si="4"/>
        <v>0</v>
      </c>
      <c r="G44" s="18">
        <f t="shared" si="4"/>
        <v>17</v>
      </c>
      <c r="H44" s="18">
        <f t="shared" si="4"/>
        <v>29</v>
      </c>
      <c r="I44" s="18">
        <f t="shared" si="4"/>
        <v>1</v>
      </c>
      <c r="J44" s="18">
        <f t="shared" si="4"/>
        <v>0</v>
      </c>
      <c r="K44" s="18">
        <f t="shared" si="4"/>
        <v>2</v>
      </c>
      <c r="L44" s="18">
        <f t="shared" si="4"/>
        <v>0</v>
      </c>
      <c r="M44" s="18">
        <f t="shared" si="4"/>
        <v>49</v>
      </c>
      <c r="N44" s="18">
        <f t="shared" si="4"/>
        <v>14</v>
      </c>
      <c r="O44" s="18">
        <f t="shared" si="4"/>
        <v>0</v>
      </c>
      <c r="P44" s="18">
        <f t="shared" si="4"/>
        <v>9</v>
      </c>
      <c r="Q44" s="18">
        <f t="shared" si="4"/>
        <v>9</v>
      </c>
      <c r="R44" s="18">
        <f t="shared" si="4"/>
        <v>0</v>
      </c>
      <c r="S44" s="18">
        <f t="shared" si="4"/>
        <v>0</v>
      </c>
      <c r="T44" s="18">
        <f t="shared" si="4"/>
        <v>0</v>
      </c>
    </row>
    <row r="45" spans="1:20" s="25" customFormat="1" ht="40.5" customHeight="1">
      <c r="A45" s="12">
        <v>1</v>
      </c>
      <c r="B45" s="183" t="s">
        <v>50</v>
      </c>
      <c r="C45" s="184"/>
      <c r="D45" s="18"/>
      <c r="E45" s="18">
        <v>2</v>
      </c>
      <c r="F45" s="18"/>
      <c r="G45" s="18">
        <v>1</v>
      </c>
      <c r="H45" s="18">
        <v>1</v>
      </c>
      <c r="I45" s="18"/>
      <c r="J45" s="18"/>
      <c r="K45" s="18"/>
      <c r="L45" s="18"/>
      <c r="M45" s="18">
        <v>2</v>
      </c>
      <c r="N45" s="18"/>
      <c r="O45" s="18"/>
      <c r="P45" s="18">
        <v>2</v>
      </c>
      <c r="Q45" s="18">
        <v>2</v>
      </c>
      <c r="R45" s="18"/>
      <c r="S45" s="18"/>
      <c r="T45" s="18"/>
    </row>
    <row r="46" spans="1:20" s="25" customFormat="1" ht="54" customHeight="1">
      <c r="A46" s="12">
        <v>2</v>
      </c>
      <c r="B46" s="183" t="s">
        <v>51</v>
      </c>
      <c r="C46" s="184"/>
      <c r="D46" s="18"/>
      <c r="E46" s="18"/>
      <c r="F46" s="18"/>
      <c r="G46" s="18"/>
      <c r="H46" s="18"/>
      <c r="I46" s="18"/>
      <c r="J46" s="18"/>
      <c r="K46" s="18"/>
      <c r="L46" s="18"/>
      <c r="M46" s="18"/>
      <c r="N46" s="18"/>
      <c r="O46" s="18"/>
      <c r="P46" s="18"/>
      <c r="Q46" s="18"/>
      <c r="R46" s="18"/>
      <c r="S46" s="18"/>
      <c r="T46" s="18"/>
    </row>
    <row r="47" spans="1:20" s="25" customFormat="1" ht="42.75" customHeight="1">
      <c r="A47" s="12">
        <v>3</v>
      </c>
      <c r="B47" s="183" t="s">
        <v>52</v>
      </c>
      <c r="C47" s="184"/>
      <c r="D47" s="18"/>
      <c r="E47" s="18"/>
      <c r="F47" s="18"/>
      <c r="G47" s="18"/>
      <c r="H47" s="18"/>
      <c r="I47" s="18"/>
      <c r="J47" s="18"/>
      <c r="K47" s="18"/>
      <c r="L47" s="18"/>
      <c r="M47" s="18"/>
      <c r="N47" s="18"/>
      <c r="O47" s="18"/>
      <c r="P47" s="18"/>
      <c r="Q47" s="18"/>
      <c r="R47" s="18"/>
      <c r="S47" s="18"/>
      <c r="T47" s="18"/>
    </row>
    <row r="48" spans="1:20" s="25" customFormat="1" ht="41.25" customHeight="1">
      <c r="A48" s="12">
        <v>4</v>
      </c>
      <c r="B48" s="183" t="s">
        <v>53</v>
      </c>
      <c r="C48" s="184"/>
      <c r="D48" s="18">
        <v>3</v>
      </c>
      <c r="E48" s="18">
        <v>20</v>
      </c>
      <c r="F48" s="18"/>
      <c r="G48" s="18">
        <v>6</v>
      </c>
      <c r="H48" s="18">
        <v>7</v>
      </c>
      <c r="I48" s="18"/>
      <c r="J48" s="18"/>
      <c r="K48" s="18"/>
      <c r="L48" s="18"/>
      <c r="M48" s="18">
        <v>13</v>
      </c>
      <c r="N48" s="18">
        <v>10</v>
      </c>
      <c r="O48" s="18"/>
      <c r="P48" s="18">
        <v>1</v>
      </c>
      <c r="Q48" s="18">
        <v>1</v>
      </c>
      <c r="R48" s="18"/>
      <c r="S48" s="18"/>
      <c r="T48" s="18"/>
    </row>
    <row r="49" spans="1:20" s="25" customFormat="1" ht="41.25" customHeight="1">
      <c r="A49" s="12">
        <v>5</v>
      </c>
      <c r="B49" s="183" t="s">
        <v>54</v>
      </c>
      <c r="C49" s="184"/>
      <c r="D49" s="18"/>
      <c r="E49" s="18"/>
      <c r="F49" s="18"/>
      <c r="G49" s="18"/>
      <c r="H49" s="18"/>
      <c r="I49" s="18"/>
      <c r="J49" s="18"/>
      <c r="K49" s="18"/>
      <c r="L49" s="18"/>
      <c r="M49" s="18"/>
      <c r="N49" s="18"/>
      <c r="O49" s="18"/>
      <c r="P49" s="18"/>
      <c r="Q49" s="18"/>
      <c r="R49" s="18"/>
      <c r="S49" s="18"/>
      <c r="T49" s="18"/>
    </row>
    <row r="50" spans="1:20" s="25" customFormat="1" ht="43.5" customHeight="1">
      <c r="A50" s="12">
        <v>6</v>
      </c>
      <c r="B50" s="183" t="s">
        <v>65</v>
      </c>
      <c r="C50" s="184"/>
      <c r="D50" s="18"/>
      <c r="E50" s="18"/>
      <c r="F50" s="18"/>
      <c r="G50" s="18"/>
      <c r="H50" s="18"/>
      <c r="I50" s="18"/>
      <c r="J50" s="18"/>
      <c r="K50" s="18"/>
      <c r="L50" s="18"/>
      <c r="M50" s="18"/>
      <c r="N50" s="18"/>
      <c r="O50" s="18"/>
      <c r="P50" s="18"/>
      <c r="Q50" s="18"/>
      <c r="R50" s="18"/>
      <c r="S50" s="18"/>
      <c r="T50" s="18"/>
    </row>
    <row r="51" spans="1:20" s="25" customFormat="1" ht="39.75" customHeight="1">
      <c r="A51" s="12">
        <v>7</v>
      </c>
      <c r="B51" s="183" t="s">
        <v>55</v>
      </c>
      <c r="C51" s="184"/>
      <c r="D51" s="18">
        <v>0</v>
      </c>
      <c r="E51" s="18">
        <v>1</v>
      </c>
      <c r="F51" s="18"/>
      <c r="G51" s="18"/>
      <c r="H51" s="18"/>
      <c r="I51" s="18"/>
      <c r="J51" s="18"/>
      <c r="K51" s="18"/>
      <c r="L51" s="18"/>
      <c r="M51" s="18"/>
      <c r="N51" s="18">
        <v>1</v>
      </c>
      <c r="O51" s="18"/>
      <c r="P51" s="18"/>
      <c r="Q51" s="18"/>
      <c r="R51" s="18"/>
      <c r="S51" s="18"/>
      <c r="T51" s="18"/>
    </row>
    <row r="52" spans="1:20" s="25" customFormat="1" ht="27.75" customHeight="1">
      <c r="A52" s="12">
        <v>8</v>
      </c>
      <c r="B52" s="183" t="s">
        <v>56</v>
      </c>
      <c r="C52" s="184"/>
      <c r="D52" s="18">
        <v>4</v>
      </c>
      <c r="E52" s="18">
        <v>32</v>
      </c>
      <c r="F52" s="18"/>
      <c r="G52" s="18">
        <v>10</v>
      </c>
      <c r="H52" s="18">
        <v>21</v>
      </c>
      <c r="I52" s="18">
        <v>1</v>
      </c>
      <c r="J52" s="18"/>
      <c r="K52" s="18">
        <v>2</v>
      </c>
      <c r="L52" s="18"/>
      <c r="M52" s="18">
        <v>34</v>
      </c>
      <c r="N52" s="18">
        <v>2</v>
      </c>
      <c r="O52" s="18"/>
      <c r="P52" s="18">
        <v>6</v>
      </c>
      <c r="Q52" s="18">
        <v>6</v>
      </c>
      <c r="R52" s="18"/>
      <c r="S52" s="18"/>
      <c r="T52" s="18"/>
    </row>
    <row r="53" spans="1:20" s="25" customFormat="1" ht="27.75" customHeight="1">
      <c r="A53" s="12">
        <v>9</v>
      </c>
      <c r="B53" s="183" t="s">
        <v>57</v>
      </c>
      <c r="C53" s="184"/>
      <c r="D53" s="18">
        <v>1</v>
      </c>
      <c r="E53" s="18"/>
      <c r="F53" s="18"/>
      <c r="G53" s="18"/>
      <c r="H53" s="18"/>
      <c r="I53" s="18"/>
      <c r="J53" s="18"/>
      <c r="K53" s="18"/>
      <c r="L53" s="18"/>
      <c r="M53" s="18"/>
      <c r="N53" s="18">
        <v>1</v>
      </c>
      <c r="O53" s="18"/>
      <c r="P53" s="18"/>
      <c r="Q53" s="18"/>
      <c r="R53" s="18"/>
      <c r="S53" s="18"/>
      <c r="T53" s="18"/>
    </row>
    <row r="54" spans="1:20" s="25" customFormat="1" ht="27.75" customHeight="1">
      <c r="A54" s="317" t="s">
        <v>64</v>
      </c>
      <c r="B54" s="317"/>
      <c r="C54" s="317"/>
      <c r="D54" s="24">
        <f t="shared" ref="D54:T54" si="5">SUM(D6+D12+D21+D29+D42+D44)</f>
        <v>9</v>
      </c>
      <c r="E54" s="24">
        <f t="shared" si="5"/>
        <v>437</v>
      </c>
      <c r="F54" s="24">
        <f>SUM(F6+F12+F21+F29+F42+F44)</f>
        <v>0</v>
      </c>
      <c r="G54" s="24">
        <f t="shared" si="5"/>
        <v>100</v>
      </c>
      <c r="H54" s="24">
        <f t="shared" si="5"/>
        <v>293</v>
      </c>
      <c r="I54" s="24">
        <f t="shared" si="5"/>
        <v>17</v>
      </c>
      <c r="J54" s="24">
        <f t="shared" si="5"/>
        <v>0</v>
      </c>
      <c r="K54" s="24">
        <f t="shared" si="5"/>
        <v>17</v>
      </c>
      <c r="L54" s="24">
        <f t="shared" si="5"/>
        <v>1</v>
      </c>
      <c r="M54" s="24">
        <f t="shared" si="5"/>
        <v>428</v>
      </c>
      <c r="N54" s="24">
        <f t="shared" si="5"/>
        <v>18</v>
      </c>
      <c r="O54" s="24">
        <f t="shared" si="5"/>
        <v>0</v>
      </c>
      <c r="P54" s="24">
        <f t="shared" si="5"/>
        <v>38</v>
      </c>
      <c r="Q54" s="24">
        <f t="shared" si="5"/>
        <v>38</v>
      </c>
      <c r="R54" s="24">
        <f t="shared" si="5"/>
        <v>0</v>
      </c>
      <c r="S54" s="24">
        <f t="shared" si="5"/>
        <v>0</v>
      </c>
      <c r="T54" s="24">
        <f t="shared" si="5"/>
        <v>0</v>
      </c>
    </row>
    <row r="55" spans="1:20" s="34" customFormat="1" ht="54.75" customHeight="1">
      <c r="C55" s="51"/>
      <c r="D55" s="318"/>
      <c r="E55" s="318"/>
      <c r="F55" s="318"/>
      <c r="G55" s="318"/>
      <c r="H55" s="318"/>
      <c r="I55" s="318"/>
      <c r="J55" s="318"/>
      <c r="K55" s="318"/>
      <c r="L55" s="318"/>
      <c r="M55" s="318"/>
      <c r="N55" s="318"/>
    </row>
    <row r="56" spans="1:20" s="34" customFormat="1">
      <c r="D56" s="319"/>
      <c r="E56" s="319"/>
      <c r="F56" s="319"/>
      <c r="G56" s="319"/>
      <c r="H56" s="319"/>
      <c r="I56" s="319"/>
      <c r="J56" s="319"/>
      <c r="K56" s="319"/>
      <c r="L56" s="319"/>
      <c r="M56" s="319"/>
      <c r="N56" s="319"/>
    </row>
    <row r="57" spans="1:20" s="34" customFormat="1">
      <c r="D57" s="319"/>
      <c r="E57" s="319"/>
      <c r="F57" s="319"/>
      <c r="G57" s="319"/>
      <c r="H57" s="319"/>
      <c r="I57" s="319"/>
      <c r="J57" s="319"/>
      <c r="K57" s="319"/>
      <c r="L57" s="319"/>
      <c r="M57" s="319"/>
      <c r="N57" s="319"/>
    </row>
    <row r="58" spans="1:20" s="34" customFormat="1">
      <c r="C58" s="319"/>
      <c r="D58" s="319"/>
      <c r="E58" s="319"/>
      <c r="F58" s="319"/>
      <c r="G58" s="319"/>
      <c r="H58" s="319"/>
      <c r="I58" s="319"/>
    </row>
    <row r="59" spans="1:20" s="34" customFormat="1">
      <c r="C59" s="319"/>
      <c r="D59" s="319"/>
      <c r="E59" s="319"/>
      <c r="F59" s="319"/>
      <c r="G59" s="319"/>
      <c r="H59" s="319"/>
      <c r="I59" s="319"/>
    </row>
    <row r="60" spans="1:20" s="34" customFormat="1">
      <c r="C60" s="319"/>
      <c r="D60" s="319"/>
      <c r="E60" s="319"/>
    </row>
    <row r="61" spans="1:20" s="34" customFormat="1">
      <c r="C61" s="319"/>
      <c r="D61" s="319"/>
      <c r="E61" s="319"/>
    </row>
    <row r="62" spans="1:20" s="34" customFormat="1"/>
    <row r="63" spans="1:20" s="34" customFormat="1">
      <c r="C63" s="318"/>
      <c r="D63" s="318"/>
      <c r="E63" s="318"/>
      <c r="F63" s="318"/>
      <c r="G63" s="318"/>
      <c r="H63" s="318"/>
      <c r="I63" s="318"/>
      <c r="J63" s="318"/>
      <c r="K63" s="318"/>
      <c r="L63" s="318"/>
      <c r="M63" s="318"/>
    </row>
    <row r="64" spans="1:20" s="34" customFormat="1"/>
    <row r="65" s="34" customFormat="1"/>
    <row r="66" s="34" customFormat="1"/>
    <row r="67" s="34" customFormat="1"/>
    <row r="68" s="34" customFormat="1"/>
    <row r="69" s="34" customFormat="1"/>
    <row r="70" s="34" customFormat="1"/>
    <row r="71" s="34" customFormat="1"/>
    <row r="72" s="34" customFormat="1"/>
    <row r="73" s="34" customFormat="1"/>
    <row r="74" s="34" customFormat="1"/>
    <row r="75" s="34" customFormat="1"/>
    <row r="76" s="34" customFormat="1"/>
    <row r="77" s="34" customFormat="1"/>
    <row r="78" s="34" customFormat="1"/>
    <row r="79" s="34" customFormat="1"/>
    <row r="80" s="34" customFormat="1"/>
    <row r="81" s="34" customFormat="1"/>
    <row r="82" s="34" customFormat="1"/>
    <row r="83" s="34" customFormat="1"/>
    <row r="84" s="34" customFormat="1"/>
    <row r="85" s="34" customFormat="1"/>
    <row r="86" s="34" customFormat="1"/>
    <row r="87" s="34" customFormat="1"/>
    <row r="88" s="34" customFormat="1"/>
    <row r="89" s="34" customFormat="1"/>
    <row r="90" s="34" customFormat="1"/>
    <row r="91" s="34" customFormat="1"/>
  </sheetData>
  <sheetProtection sheet="1"/>
  <mergeCells count="70">
    <mergeCell ref="C63:M63"/>
    <mergeCell ref="D55:N55"/>
    <mergeCell ref="D56:N56"/>
    <mergeCell ref="D57:N57"/>
    <mergeCell ref="C58:I59"/>
    <mergeCell ref="C60:E60"/>
    <mergeCell ref="C61:E61"/>
    <mergeCell ref="A1:B1"/>
    <mergeCell ref="D1:P1"/>
    <mergeCell ref="Q1:T1"/>
    <mergeCell ref="A2:T2"/>
    <mergeCell ref="A3:C4"/>
    <mergeCell ref="D3:D4"/>
    <mergeCell ref="E3:E4"/>
    <mergeCell ref="F3:F4"/>
    <mergeCell ref="G3:M3"/>
    <mergeCell ref="N3:N4"/>
    <mergeCell ref="B13:C13"/>
    <mergeCell ref="O3:P3"/>
    <mergeCell ref="Q3:Q4"/>
    <mergeCell ref="R3:S3"/>
    <mergeCell ref="T3:T4"/>
    <mergeCell ref="A6:C6"/>
    <mergeCell ref="B7:C7"/>
    <mergeCell ref="B8:C8"/>
    <mergeCell ref="B9:C9"/>
    <mergeCell ref="B10:C10"/>
    <mergeCell ref="B11:C11"/>
    <mergeCell ref="A12:C12"/>
    <mergeCell ref="B25:C25"/>
    <mergeCell ref="B14:C14"/>
    <mergeCell ref="B15:C15"/>
    <mergeCell ref="B16:C16"/>
    <mergeCell ref="B17:C17"/>
    <mergeCell ref="B18:C18"/>
    <mergeCell ref="B19:C19"/>
    <mergeCell ref="B20:C20"/>
    <mergeCell ref="A21:C21"/>
    <mergeCell ref="B22:C22"/>
    <mergeCell ref="B23:C23"/>
    <mergeCell ref="B24:C24"/>
    <mergeCell ref="B37:C37"/>
    <mergeCell ref="B26:C26"/>
    <mergeCell ref="B27:C27"/>
    <mergeCell ref="B28:C28"/>
    <mergeCell ref="A29:C29"/>
    <mergeCell ref="B30:C30"/>
    <mergeCell ref="B31:C31"/>
    <mergeCell ref="B32:C32"/>
    <mergeCell ref="B33:C33"/>
    <mergeCell ref="B34:C34"/>
    <mergeCell ref="B35:C35"/>
    <mergeCell ref="B36:C36"/>
    <mergeCell ref="B49:C49"/>
    <mergeCell ref="B38:C38"/>
    <mergeCell ref="B39:C39"/>
    <mergeCell ref="B40:C40"/>
    <mergeCell ref="B41:C41"/>
    <mergeCell ref="A42:C42"/>
    <mergeCell ref="B43:C43"/>
    <mergeCell ref="A44:C44"/>
    <mergeCell ref="B45:C45"/>
    <mergeCell ref="B46:C46"/>
    <mergeCell ref="B47:C47"/>
    <mergeCell ref="B48:C48"/>
    <mergeCell ref="B50:C50"/>
    <mergeCell ref="B51:C51"/>
    <mergeCell ref="B52:C52"/>
    <mergeCell ref="B53:C53"/>
    <mergeCell ref="A54:C54"/>
  </mergeCells>
  <pageMargins left="0.7" right="0.7" top="0.75" bottom="0.75" header="0.3" footer="0.3"/>
  <pageSetup scale="96" orientation="portrait" r:id="rId1"/>
  <colBreaks count="1" manualBreakCount="1">
    <brk id="7"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57"/>
  <sheetViews>
    <sheetView zoomScale="70" zoomScaleNormal="70" workbookViewId="0">
      <selection activeCell="C79" sqref="C79"/>
    </sheetView>
  </sheetViews>
  <sheetFormatPr defaultRowHeight="15"/>
  <cols>
    <col min="1" max="2" width="9.140625" style="17" customWidth="1"/>
    <col min="3" max="3" width="64.28515625" style="17" customWidth="1"/>
    <col min="4" max="4" width="12" style="17" customWidth="1"/>
    <col min="5" max="5" width="10.140625" style="17" customWidth="1"/>
    <col min="6" max="6" width="10.42578125" style="17" customWidth="1"/>
    <col min="7" max="7" width="10.28515625" style="17" customWidth="1"/>
    <col min="8" max="8" width="9.42578125" style="17" customWidth="1"/>
    <col min="9" max="9" width="11" style="17" customWidth="1"/>
    <col min="10" max="10" width="9.5703125" style="17" customWidth="1"/>
    <col min="11" max="11" width="9.28515625" style="17" customWidth="1"/>
    <col min="12" max="12" width="8.7109375" style="17" customWidth="1"/>
    <col min="13" max="13" width="9" style="17" customWidth="1"/>
    <col min="14" max="14" width="9.7109375" style="17" customWidth="1"/>
    <col min="15" max="15" width="11" style="17" customWidth="1"/>
    <col min="16" max="16" width="11.85546875" style="17" customWidth="1"/>
    <col min="17" max="17" width="12.5703125" style="17" customWidth="1"/>
    <col min="18" max="18" width="11.7109375" style="17" customWidth="1"/>
    <col min="19" max="19" width="12.7109375" style="17" customWidth="1"/>
    <col min="20" max="20" width="13.85546875" style="17" customWidth="1"/>
    <col min="21" max="249" width="9.140625" style="17"/>
    <col min="250" max="250" width="64.28515625" style="17" customWidth="1"/>
    <col min="251" max="251" width="12" style="17" customWidth="1"/>
    <col min="252" max="252" width="10.140625" style="17" customWidth="1"/>
    <col min="253" max="253" width="10.42578125" style="17" customWidth="1"/>
    <col min="254" max="254" width="10.28515625" style="17" customWidth="1"/>
    <col min="255" max="255" width="9.42578125" style="17" customWidth="1"/>
    <col min="256" max="256" width="11" style="17" customWidth="1"/>
    <col min="257" max="257" width="9.5703125" style="17" customWidth="1"/>
    <col min="258" max="258" width="9.28515625" style="17" customWidth="1"/>
    <col min="259" max="259" width="8.7109375" style="17" customWidth="1"/>
    <col min="260" max="260" width="9" style="17" customWidth="1"/>
    <col min="261" max="261" width="9.7109375" style="17" customWidth="1"/>
    <col min="262" max="262" width="11" style="17" customWidth="1"/>
    <col min="263" max="263" width="11.85546875" style="17" customWidth="1"/>
    <col min="264" max="264" width="12.5703125" style="17" customWidth="1"/>
    <col min="265" max="265" width="11.7109375" style="17" customWidth="1"/>
    <col min="266" max="266" width="12.7109375" style="17" customWidth="1"/>
    <col min="267" max="267" width="13.85546875" style="17" customWidth="1"/>
    <col min="268" max="275" width="11.5703125" style="17" customWidth="1"/>
    <col min="276" max="505" width="9.140625" style="17"/>
    <col min="506" max="506" width="64.28515625" style="17" customWidth="1"/>
    <col min="507" max="507" width="12" style="17" customWidth="1"/>
    <col min="508" max="508" width="10.140625" style="17" customWidth="1"/>
    <col min="509" max="509" width="10.42578125" style="17" customWidth="1"/>
    <col min="510" max="510" width="10.28515625" style="17" customWidth="1"/>
    <col min="511" max="511" width="9.42578125" style="17" customWidth="1"/>
    <col min="512" max="512" width="11" style="17" customWidth="1"/>
    <col min="513" max="513" width="9.5703125" style="17" customWidth="1"/>
    <col min="514" max="514" width="9.28515625" style="17" customWidth="1"/>
    <col min="515" max="515" width="8.7109375" style="17" customWidth="1"/>
    <col min="516" max="516" width="9" style="17" customWidth="1"/>
    <col min="517" max="517" width="9.7109375" style="17" customWidth="1"/>
    <col min="518" max="518" width="11" style="17" customWidth="1"/>
    <col min="519" max="519" width="11.85546875" style="17" customWidth="1"/>
    <col min="520" max="520" width="12.5703125" style="17" customWidth="1"/>
    <col min="521" max="521" width="11.7109375" style="17" customWidth="1"/>
    <col min="522" max="522" width="12.7109375" style="17" customWidth="1"/>
    <col min="523" max="523" width="13.85546875" style="17" customWidth="1"/>
    <col min="524" max="531" width="11.5703125" style="17" customWidth="1"/>
    <col min="532" max="761" width="9.140625" style="17"/>
    <col min="762" max="762" width="64.28515625" style="17" customWidth="1"/>
    <col min="763" max="763" width="12" style="17" customWidth="1"/>
    <col min="764" max="764" width="10.140625" style="17" customWidth="1"/>
    <col min="765" max="765" width="10.42578125" style="17" customWidth="1"/>
    <col min="766" max="766" width="10.28515625" style="17" customWidth="1"/>
    <col min="767" max="767" width="9.42578125" style="17" customWidth="1"/>
    <col min="768" max="768" width="11" style="17" customWidth="1"/>
    <col min="769" max="769" width="9.5703125" style="17" customWidth="1"/>
    <col min="770" max="770" width="9.28515625" style="17" customWidth="1"/>
    <col min="771" max="771" width="8.7109375" style="17" customWidth="1"/>
    <col min="772" max="772" width="9" style="17" customWidth="1"/>
    <col min="773" max="773" width="9.7109375" style="17" customWidth="1"/>
    <col min="774" max="774" width="11" style="17" customWidth="1"/>
    <col min="775" max="775" width="11.85546875" style="17" customWidth="1"/>
    <col min="776" max="776" width="12.5703125" style="17" customWidth="1"/>
    <col min="777" max="777" width="11.7109375" style="17" customWidth="1"/>
    <col min="778" max="778" width="12.7109375" style="17" customWidth="1"/>
    <col min="779" max="779" width="13.85546875" style="17" customWidth="1"/>
    <col min="780" max="787" width="11.5703125" style="17" customWidth="1"/>
    <col min="788" max="1017" width="9.140625" style="17"/>
    <col min="1018" max="1018" width="64.28515625" style="17" customWidth="1"/>
    <col min="1019" max="1019" width="12" style="17" customWidth="1"/>
    <col min="1020" max="1020" width="10.140625" style="17" customWidth="1"/>
    <col min="1021" max="1021" width="10.42578125" style="17" customWidth="1"/>
    <col min="1022" max="1022" width="10.28515625" style="17" customWidth="1"/>
    <col min="1023" max="1023" width="9.42578125" style="17" customWidth="1"/>
    <col min="1024" max="1024" width="11" style="17" customWidth="1"/>
    <col min="1025" max="1025" width="9.5703125" style="17" customWidth="1"/>
    <col min="1026" max="1026" width="9.28515625" style="17" customWidth="1"/>
    <col min="1027" max="1027" width="8.7109375" style="17" customWidth="1"/>
    <col min="1028" max="1028" width="9" style="17" customWidth="1"/>
    <col min="1029" max="1029" width="9.7109375" style="17" customWidth="1"/>
    <col min="1030" max="1030" width="11" style="17" customWidth="1"/>
    <col min="1031" max="1031" width="11.85546875" style="17" customWidth="1"/>
    <col min="1032" max="1032" width="12.5703125" style="17" customWidth="1"/>
    <col min="1033" max="1033" width="11.7109375" style="17" customWidth="1"/>
    <col min="1034" max="1034" width="12.7109375" style="17" customWidth="1"/>
    <col min="1035" max="1035" width="13.85546875" style="17" customWidth="1"/>
    <col min="1036" max="1043" width="11.5703125" style="17" customWidth="1"/>
    <col min="1044" max="1273" width="9.140625" style="17"/>
    <col min="1274" max="1274" width="64.28515625" style="17" customWidth="1"/>
    <col min="1275" max="1275" width="12" style="17" customWidth="1"/>
    <col min="1276" max="1276" width="10.140625" style="17" customWidth="1"/>
    <col min="1277" max="1277" width="10.42578125" style="17" customWidth="1"/>
    <col min="1278" max="1278" width="10.28515625" style="17" customWidth="1"/>
    <col min="1279" max="1279" width="9.42578125" style="17" customWidth="1"/>
    <col min="1280" max="1280" width="11" style="17" customWidth="1"/>
    <col min="1281" max="1281" width="9.5703125" style="17" customWidth="1"/>
    <col min="1282" max="1282" width="9.28515625" style="17" customWidth="1"/>
    <col min="1283" max="1283" width="8.7109375" style="17" customWidth="1"/>
    <col min="1284" max="1284" width="9" style="17" customWidth="1"/>
    <col min="1285" max="1285" width="9.7109375" style="17" customWidth="1"/>
    <col min="1286" max="1286" width="11" style="17" customWidth="1"/>
    <col min="1287" max="1287" width="11.85546875" style="17" customWidth="1"/>
    <col min="1288" max="1288" width="12.5703125" style="17" customWidth="1"/>
    <col min="1289" max="1289" width="11.7109375" style="17" customWidth="1"/>
    <col min="1290" max="1290" width="12.7109375" style="17" customWidth="1"/>
    <col min="1291" max="1291" width="13.85546875" style="17" customWidth="1"/>
    <col min="1292" max="1299" width="11.5703125" style="17" customWidth="1"/>
    <col min="1300" max="1529" width="9.140625" style="17"/>
    <col min="1530" max="1530" width="64.28515625" style="17" customWidth="1"/>
    <col min="1531" max="1531" width="12" style="17" customWidth="1"/>
    <col min="1532" max="1532" width="10.140625" style="17" customWidth="1"/>
    <col min="1533" max="1533" width="10.42578125" style="17" customWidth="1"/>
    <col min="1534" max="1534" width="10.28515625" style="17" customWidth="1"/>
    <col min="1535" max="1535" width="9.42578125" style="17" customWidth="1"/>
    <col min="1536" max="1536" width="11" style="17" customWidth="1"/>
    <col min="1537" max="1537" width="9.5703125" style="17" customWidth="1"/>
    <col min="1538" max="1538" width="9.28515625" style="17" customWidth="1"/>
    <col min="1539" max="1539" width="8.7109375" style="17" customWidth="1"/>
    <col min="1540" max="1540" width="9" style="17" customWidth="1"/>
    <col min="1541" max="1541" width="9.7109375" style="17" customWidth="1"/>
    <col min="1542" max="1542" width="11" style="17" customWidth="1"/>
    <col min="1543" max="1543" width="11.85546875" style="17" customWidth="1"/>
    <col min="1544" max="1544" width="12.5703125" style="17" customWidth="1"/>
    <col min="1545" max="1545" width="11.7109375" style="17" customWidth="1"/>
    <col min="1546" max="1546" width="12.7109375" style="17" customWidth="1"/>
    <col min="1547" max="1547" width="13.85546875" style="17" customWidth="1"/>
    <col min="1548" max="1555" width="11.5703125" style="17" customWidth="1"/>
    <col min="1556" max="1785" width="9.140625" style="17"/>
    <col min="1786" max="1786" width="64.28515625" style="17" customWidth="1"/>
    <col min="1787" max="1787" width="12" style="17" customWidth="1"/>
    <col min="1788" max="1788" width="10.140625" style="17" customWidth="1"/>
    <col min="1789" max="1789" width="10.42578125" style="17" customWidth="1"/>
    <col min="1790" max="1790" width="10.28515625" style="17" customWidth="1"/>
    <col min="1791" max="1791" width="9.42578125" style="17" customWidth="1"/>
    <col min="1792" max="1792" width="11" style="17" customWidth="1"/>
    <col min="1793" max="1793" width="9.5703125" style="17" customWidth="1"/>
    <col min="1794" max="1794" width="9.28515625" style="17" customWidth="1"/>
    <col min="1795" max="1795" width="8.7109375" style="17" customWidth="1"/>
    <col min="1796" max="1796" width="9" style="17" customWidth="1"/>
    <col min="1797" max="1797" width="9.7109375" style="17" customWidth="1"/>
    <col min="1798" max="1798" width="11" style="17" customWidth="1"/>
    <col min="1799" max="1799" width="11.85546875" style="17" customWidth="1"/>
    <col min="1800" max="1800" width="12.5703125" style="17" customWidth="1"/>
    <col min="1801" max="1801" width="11.7109375" style="17" customWidth="1"/>
    <col min="1802" max="1802" width="12.7109375" style="17" customWidth="1"/>
    <col min="1803" max="1803" width="13.85546875" style="17" customWidth="1"/>
    <col min="1804" max="1811" width="11.5703125" style="17" customWidth="1"/>
    <col min="1812" max="2041" width="9.140625" style="17"/>
    <col min="2042" max="2042" width="64.28515625" style="17" customWidth="1"/>
    <col min="2043" max="2043" width="12" style="17" customWidth="1"/>
    <col min="2044" max="2044" width="10.140625" style="17" customWidth="1"/>
    <col min="2045" max="2045" width="10.42578125" style="17" customWidth="1"/>
    <col min="2046" max="2046" width="10.28515625" style="17" customWidth="1"/>
    <col min="2047" max="2047" width="9.42578125" style="17" customWidth="1"/>
    <col min="2048" max="2048" width="11" style="17" customWidth="1"/>
    <col min="2049" max="2049" width="9.5703125" style="17" customWidth="1"/>
    <col min="2050" max="2050" width="9.28515625" style="17" customWidth="1"/>
    <col min="2051" max="2051" width="8.7109375" style="17" customWidth="1"/>
    <col min="2052" max="2052" width="9" style="17" customWidth="1"/>
    <col min="2053" max="2053" width="9.7109375" style="17" customWidth="1"/>
    <col min="2054" max="2054" width="11" style="17" customWidth="1"/>
    <col min="2055" max="2055" width="11.85546875" style="17" customWidth="1"/>
    <col min="2056" max="2056" width="12.5703125" style="17" customWidth="1"/>
    <col min="2057" max="2057" width="11.7109375" style="17" customWidth="1"/>
    <col min="2058" max="2058" width="12.7109375" style="17" customWidth="1"/>
    <col min="2059" max="2059" width="13.85546875" style="17" customWidth="1"/>
    <col min="2060" max="2067" width="11.5703125" style="17" customWidth="1"/>
    <col min="2068" max="2297" width="9.140625" style="17"/>
    <col min="2298" max="2298" width="64.28515625" style="17" customWidth="1"/>
    <col min="2299" max="2299" width="12" style="17" customWidth="1"/>
    <col min="2300" max="2300" width="10.140625" style="17" customWidth="1"/>
    <col min="2301" max="2301" width="10.42578125" style="17" customWidth="1"/>
    <col min="2302" max="2302" width="10.28515625" style="17" customWidth="1"/>
    <col min="2303" max="2303" width="9.42578125" style="17" customWidth="1"/>
    <col min="2304" max="2304" width="11" style="17" customWidth="1"/>
    <col min="2305" max="2305" width="9.5703125" style="17" customWidth="1"/>
    <col min="2306" max="2306" width="9.28515625" style="17" customWidth="1"/>
    <col min="2307" max="2307" width="8.7109375" style="17" customWidth="1"/>
    <col min="2308" max="2308" width="9" style="17" customWidth="1"/>
    <col min="2309" max="2309" width="9.7109375" style="17" customWidth="1"/>
    <col min="2310" max="2310" width="11" style="17" customWidth="1"/>
    <col min="2311" max="2311" width="11.85546875" style="17" customWidth="1"/>
    <col min="2312" max="2312" width="12.5703125" style="17" customWidth="1"/>
    <col min="2313" max="2313" width="11.7109375" style="17" customWidth="1"/>
    <col min="2314" max="2314" width="12.7109375" style="17" customWidth="1"/>
    <col min="2315" max="2315" width="13.85546875" style="17" customWidth="1"/>
    <col min="2316" max="2323" width="11.5703125" style="17" customWidth="1"/>
    <col min="2324" max="2553" width="9.140625" style="17"/>
    <col min="2554" max="2554" width="64.28515625" style="17" customWidth="1"/>
    <col min="2555" max="2555" width="12" style="17" customWidth="1"/>
    <col min="2556" max="2556" width="10.140625" style="17" customWidth="1"/>
    <col min="2557" max="2557" width="10.42578125" style="17" customWidth="1"/>
    <col min="2558" max="2558" width="10.28515625" style="17" customWidth="1"/>
    <col min="2559" max="2559" width="9.42578125" style="17" customWidth="1"/>
    <col min="2560" max="2560" width="11" style="17" customWidth="1"/>
    <col min="2561" max="2561" width="9.5703125" style="17" customWidth="1"/>
    <col min="2562" max="2562" width="9.28515625" style="17" customWidth="1"/>
    <col min="2563" max="2563" width="8.7109375" style="17" customWidth="1"/>
    <col min="2564" max="2564" width="9" style="17" customWidth="1"/>
    <col min="2565" max="2565" width="9.7109375" style="17" customWidth="1"/>
    <col min="2566" max="2566" width="11" style="17" customWidth="1"/>
    <col min="2567" max="2567" width="11.85546875" style="17" customWidth="1"/>
    <col min="2568" max="2568" width="12.5703125" style="17" customWidth="1"/>
    <col min="2569" max="2569" width="11.7109375" style="17" customWidth="1"/>
    <col min="2570" max="2570" width="12.7109375" style="17" customWidth="1"/>
    <col min="2571" max="2571" width="13.85546875" style="17" customWidth="1"/>
    <col min="2572" max="2579" width="11.5703125" style="17" customWidth="1"/>
    <col min="2580" max="2809" width="9.140625" style="17"/>
    <col min="2810" max="2810" width="64.28515625" style="17" customWidth="1"/>
    <col min="2811" max="2811" width="12" style="17" customWidth="1"/>
    <col min="2812" max="2812" width="10.140625" style="17" customWidth="1"/>
    <col min="2813" max="2813" width="10.42578125" style="17" customWidth="1"/>
    <col min="2814" max="2814" width="10.28515625" style="17" customWidth="1"/>
    <col min="2815" max="2815" width="9.42578125" style="17" customWidth="1"/>
    <col min="2816" max="2816" width="11" style="17" customWidth="1"/>
    <col min="2817" max="2817" width="9.5703125" style="17" customWidth="1"/>
    <col min="2818" max="2818" width="9.28515625" style="17" customWidth="1"/>
    <col min="2819" max="2819" width="8.7109375" style="17" customWidth="1"/>
    <col min="2820" max="2820" width="9" style="17" customWidth="1"/>
    <col min="2821" max="2821" width="9.7109375" style="17" customWidth="1"/>
    <col min="2822" max="2822" width="11" style="17" customWidth="1"/>
    <col min="2823" max="2823" width="11.85546875" style="17" customWidth="1"/>
    <col min="2824" max="2824" width="12.5703125" style="17" customWidth="1"/>
    <col min="2825" max="2825" width="11.7109375" style="17" customWidth="1"/>
    <col min="2826" max="2826" width="12.7109375" style="17" customWidth="1"/>
    <col min="2827" max="2827" width="13.85546875" style="17" customWidth="1"/>
    <col min="2828" max="2835" width="11.5703125" style="17" customWidth="1"/>
    <col min="2836" max="3065" width="9.140625" style="17"/>
    <col min="3066" max="3066" width="64.28515625" style="17" customWidth="1"/>
    <col min="3067" max="3067" width="12" style="17" customWidth="1"/>
    <col min="3068" max="3068" width="10.140625" style="17" customWidth="1"/>
    <col min="3069" max="3069" width="10.42578125" style="17" customWidth="1"/>
    <col min="3070" max="3070" width="10.28515625" style="17" customWidth="1"/>
    <col min="3071" max="3071" width="9.42578125" style="17" customWidth="1"/>
    <col min="3072" max="3072" width="11" style="17" customWidth="1"/>
    <col min="3073" max="3073" width="9.5703125" style="17" customWidth="1"/>
    <col min="3074" max="3074" width="9.28515625" style="17" customWidth="1"/>
    <col min="3075" max="3075" width="8.7109375" style="17" customWidth="1"/>
    <col min="3076" max="3076" width="9" style="17" customWidth="1"/>
    <col min="3077" max="3077" width="9.7109375" style="17" customWidth="1"/>
    <col min="3078" max="3078" width="11" style="17" customWidth="1"/>
    <col min="3079" max="3079" width="11.85546875" style="17" customWidth="1"/>
    <col min="3080" max="3080" width="12.5703125" style="17" customWidth="1"/>
    <col min="3081" max="3081" width="11.7109375" style="17" customWidth="1"/>
    <col min="3082" max="3082" width="12.7109375" style="17" customWidth="1"/>
    <col min="3083" max="3083" width="13.85546875" style="17" customWidth="1"/>
    <col min="3084" max="3091" width="11.5703125" style="17" customWidth="1"/>
    <col min="3092" max="3321" width="9.140625" style="17"/>
    <col min="3322" max="3322" width="64.28515625" style="17" customWidth="1"/>
    <col min="3323" max="3323" width="12" style="17" customWidth="1"/>
    <col min="3324" max="3324" width="10.140625" style="17" customWidth="1"/>
    <col min="3325" max="3325" width="10.42578125" style="17" customWidth="1"/>
    <col min="3326" max="3326" width="10.28515625" style="17" customWidth="1"/>
    <col min="3327" max="3327" width="9.42578125" style="17" customWidth="1"/>
    <col min="3328" max="3328" width="11" style="17" customWidth="1"/>
    <col min="3329" max="3329" width="9.5703125" style="17" customWidth="1"/>
    <col min="3330" max="3330" width="9.28515625" style="17" customWidth="1"/>
    <col min="3331" max="3331" width="8.7109375" style="17" customWidth="1"/>
    <col min="3332" max="3332" width="9" style="17" customWidth="1"/>
    <col min="3333" max="3333" width="9.7109375" style="17" customWidth="1"/>
    <col min="3334" max="3334" width="11" style="17" customWidth="1"/>
    <col min="3335" max="3335" width="11.85546875" style="17" customWidth="1"/>
    <col min="3336" max="3336" width="12.5703125" style="17" customWidth="1"/>
    <col min="3337" max="3337" width="11.7109375" style="17" customWidth="1"/>
    <col min="3338" max="3338" width="12.7109375" style="17" customWidth="1"/>
    <col min="3339" max="3339" width="13.85546875" style="17" customWidth="1"/>
    <col min="3340" max="3347" width="11.5703125" style="17" customWidth="1"/>
    <col min="3348" max="3577" width="9.140625" style="17"/>
    <col min="3578" max="3578" width="64.28515625" style="17" customWidth="1"/>
    <col min="3579" max="3579" width="12" style="17" customWidth="1"/>
    <col min="3580" max="3580" width="10.140625" style="17" customWidth="1"/>
    <col min="3581" max="3581" width="10.42578125" style="17" customWidth="1"/>
    <col min="3582" max="3582" width="10.28515625" style="17" customWidth="1"/>
    <col min="3583" max="3583" width="9.42578125" style="17" customWidth="1"/>
    <col min="3584" max="3584" width="11" style="17" customWidth="1"/>
    <col min="3585" max="3585" width="9.5703125" style="17" customWidth="1"/>
    <col min="3586" max="3586" width="9.28515625" style="17" customWidth="1"/>
    <col min="3587" max="3587" width="8.7109375" style="17" customWidth="1"/>
    <col min="3588" max="3588" width="9" style="17" customWidth="1"/>
    <col min="3589" max="3589" width="9.7109375" style="17" customWidth="1"/>
    <col min="3590" max="3590" width="11" style="17" customWidth="1"/>
    <col min="3591" max="3591" width="11.85546875" style="17" customWidth="1"/>
    <col min="3592" max="3592" width="12.5703125" style="17" customWidth="1"/>
    <col min="3593" max="3593" width="11.7109375" style="17" customWidth="1"/>
    <col min="3594" max="3594" width="12.7109375" style="17" customWidth="1"/>
    <col min="3595" max="3595" width="13.85546875" style="17" customWidth="1"/>
    <col min="3596" max="3603" width="11.5703125" style="17" customWidth="1"/>
    <col min="3604" max="3833" width="9.140625" style="17"/>
    <col min="3834" max="3834" width="64.28515625" style="17" customWidth="1"/>
    <col min="3835" max="3835" width="12" style="17" customWidth="1"/>
    <col min="3836" max="3836" width="10.140625" style="17" customWidth="1"/>
    <col min="3837" max="3837" width="10.42578125" style="17" customWidth="1"/>
    <col min="3838" max="3838" width="10.28515625" style="17" customWidth="1"/>
    <col min="3839" max="3839" width="9.42578125" style="17" customWidth="1"/>
    <col min="3840" max="3840" width="11" style="17" customWidth="1"/>
    <col min="3841" max="3841" width="9.5703125" style="17" customWidth="1"/>
    <col min="3842" max="3842" width="9.28515625" style="17" customWidth="1"/>
    <col min="3843" max="3843" width="8.7109375" style="17" customWidth="1"/>
    <col min="3844" max="3844" width="9" style="17" customWidth="1"/>
    <col min="3845" max="3845" width="9.7109375" style="17" customWidth="1"/>
    <col min="3846" max="3846" width="11" style="17" customWidth="1"/>
    <col min="3847" max="3847" width="11.85546875" style="17" customWidth="1"/>
    <col min="3848" max="3848" width="12.5703125" style="17" customWidth="1"/>
    <col min="3849" max="3849" width="11.7109375" style="17" customWidth="1"/>
    <col min="3850" max="3850" width="12.7109375" style="17" customWidth="1"/>
    <col min="3851" max="3851" width="13.85546875" style="17" customWidth="1"/>
    <col min="3852" max="3859" width="11.5703125" style="17" customWidth="1"/>
    <col min="3860" max="4089" width="9.140625" style="17"/>
    <col min="4090" max="4090" width="64.28515625" style="17" customWidth="1"/>
    <col min="4091" max="4091" width="12" style="17" customWidth="1"/>
    <col min="4092" max="4092" width="10.140625" style="17" customWidth="1"/>
    <col min="4093" max="4093" width="10.42578125" style="17" customWidth="1"/>
    <col min="4094" max="4094" width="10.28515625" style="17" customWidth="1"/>
    <col min="4095" max="4095" width="9.42578125" style="17" customWidth="1"/>
    <col min="4096" max="4096" width="11" style="17" customWidth="1"/>
    <col min="4097" max="4097" width="9.5703125" style="17" customWidth="1"/>
    <col min="4098" max="4098" width="9.28515625" style="17" customWidth="1"/>
    <col min="4099" max="4099" width="8.7109375" style="17" customWidth="1"/>
    <col min="4100" max="4100" width="9" style="17" customWidth="1"/>
    <col min="4101" max="4101" width="9.7109375" style="17" customWidth="1"/>
    <col min="4102" max="4102" width="11" style="17" customWidth="1"/>
    <col min="4103" max="4103" width="11.85546875" style="17" customWidth="1"/>
    <col min="4104" max="4104" width="12.5703125" style="17" customWidth="1"/>
    <col min="4105" max="4105" width="11.7109375" style="17" customWidth="1"/>
    <col min="4106" max="4106" width="12.7109375" style="17" customWidth="1"/>
    <col min="4107" max="4107" width="13.85546875" style="17" customWidth="1"/>
    <col min="4108" max="4115" width="11.5703125" style="17" customWidth="1"/>
    <col min="4116" max="4345" width="9.140625" style="17"/>
    <col min="4346" max="4346" width="64.28515625" style="17" customWidth="1"/>
    <col min="4347" max="4347" width="12" style="17" customWidth="1"/>
    <col min="4348" max="4348" width="10.140625" style="17" customWidth="1"/>
    <col min="4349" max="4349" width="10.42578125" style="17" customWidth="1"/>
    <col min="4350" max="4350" width="10.28515625" style="17" customWidth="1"/>
    <col min="4351" max="4351" width="9.42578125" style="17" customWidth="1"/>
    <col min="4352" max="4352" width="11" style="17" customWidth="1"/>
    <col min="4353" max="4353" width="9.5703125" style="17" customWidth="1"/>
    <col min="4354" max="4354" width="9.28515625" style="17" customWidth="1"/>
    <col min="4355" max="4355" width="8.7109375" style="17" customWidth="1"/>
    <col min="4356" max="4356" width="9" style="17" customWidth="1"/>
    <col min="4357" max="4357" width="9.7109375" style="17" customWidth="1"/>
    <col min="4358" max="4358" width="11" style="17" customWidth="1"/>
    <col min="4359" max="4359" width="11.85546875" style="17" customWidth="1"/>
    <col min="4360" max="4360" width="12.5703125" style="17" customWidth="1"/>
    <col min="4361" max="4361" width="11.7109375" style="17" customWidth="1"/>
    <col min="4362" max="4362" width="12.7109375" style="17" customWidth="1"/>
    <col min="4363" max="4363" width="13.85546875" style="17" customWidth="1"/>
    <col min="4364" max="4371" width="11.5703125" style="17" customWidth="1"/>
    <col min="4372" max="4601" width="9.140625" style="17"/>
    <col min="4602" max="4602" width="64.28515625" style="17" customWidth="1"/>
    <col min="4603" max="4603" width="12" style="17" customWidth="1"/>
    <col min="4604" max="4604" width="10.140625" style="17" customWidth="1"/>
    <col min="4605" max="4605" width="10.42578125" style="17" customWidth="1"/>
    <col min="4606" max="4606" width="10.28515625" style="17" customWidth="1"/>
    <col min="4607" max="4607" width="9.42578125" style="17" customWidth="1"/>
    <col min="4608" max="4608" width="11" style="17" customWidth="1"/>
    <col min="4609" max="4609" width="9.5703125" style="17" customWidth="1"/>
    <col min="4610" max="4610" width="9.28515625" style="17" customWidth="1"/>
    <col min="4611" max="4611" width="8.7109375" style="17" customWidth="1"/>
    <col min="4612" max="4612" width="9" style="17" customWidth="1"/>
    <col min="4613" max="4613" width="9.7109375" style="17" customWidth="1"/>
    <col min="4614" max="4614" width="11" style="17" customWidth="1"/>
    <col min="4615" max="4615" width="11.85546875" style="17" customWidth="1"/>
    <col min="4616" max="4616" width="12.5703125" style="17" customWidth="1"/>
    <col min="4617" max="4617" width="11.7109375" style="17" customWidth="1"/>
    <col min="4618" max="4618" width="12.7109375" style="17" customWidth="1"/>
    <col min="4619" max="4619" width="13.85546875" style="17" customWidth="1"/>
    <col min="4620" max="4627" width="11.5703125" style="17" customWidth="1"/>
    <col min="4628" max="4857" width="9.140625" style="17"/>
    <col min="4858" max="4858" width="64.28515625" style="17" customWidth="1"/>
    <col min="4859" max="4859" width="12" style="17" customWidth="1"/>
    <col min="4860" max="4860" width="10.140625" style="17" customWidth="1"/>
    <col min="4861" max="4861" width="10.42578125" style="17" customWidth="1"/>
    <col min="4862" max="4862" width="10.28515625" style="17" customWidth="1"/>
    <col min="4863" max="4863" width="9.42578125" style="17" customWidth="1"/>
    <col min="4864" max="4864" width="11" style="17" customWidth="1"/>
    <col min="4865" max="4865" width="9.5703125" style="17" customWidth="1"/>
    <col min="4866" max="4866" width="9.28515625" style="17" customWidth="1"/>
    <col min="4867" max="4867" width="8.7109375" style="17" customWidth="1"/>
    <col min="4868" max="4868" width="9" style="17" customWidth="1"/>
    <col min="4869" max="4869" width="9.7109375" style="17" customWidth="1"/>
    <col min="4870" max="4870" width="11" style="17" customWidth="1"/>
    <col min="4871" max="4871" width="11.85546875" style="17" customWidth="1"/>
    <col min="4872" max="4872" width="12.5703125" style="17" customWidth="1"/>
    <col min="4873" max="4873" width="11.7109375" style="17" customWidth="1"/>
    <col min="4874" max="4874" width="12.7109375" style="17" customWidth="1"/>
    <col min="4875" max="4875" width="13.85546875" style="17" customWidth="1"/>
    <col min="4876" max="4883" width="11.5703125" style="17" customWidth="1"/>
    <col min="4884" max="5113" width="9.140625" style="17"/>
    <col min="5114" max="5114" width="64.28515625" style="17" customWidth="1"/>
    <col min="5115" max="5115" width="12" style="17" customWidth="1"/>
    <col min="5116" max="5116" width="10.140625" style="17" customWidth="1"/>
    <col min="5117" max="5117" width="10.42578125" style="17" customWidth="1"/>
    <col min="5118" max="5118" width="10.28515625" style="17" customWidth="1"/>
    <col min="5119" max="5119" width="9.42578125" style="17" customWidth="1"/>
    <col min="5120" max="5120" width="11" style="17" customWidth="1"/>
    <col min="5121" max="5121" width="9.5703125" style="17" customWidth="1"/>
    <col min="5122" max="5122" width="9.28515625" style="17" customWidth="1"/>
    <col min="5123" max="5123" width="8.7109375" style="17" customWidth="1"/>
    <col min="5124" max="5124" width="9" style="17" customWidth="1"/>
    <col min="5125" max="5125" width="9.7109375" style="17" customWidth="1"/>
    <col min="5126" max="5126" width="11" style="17" customWidth="1"/>
    <col min="5127" max="5127" width="11.85546875" style="17" customWidth="1"/>
    <col min="5128" max="5128" width="12.5703125" style="17" customWidth="1"/>
    <col min="5129" max="5129" width="11.7109375" style="17" customWidth="1"/>
    <col min="5130" max="5130" width="12.7109375" style="17" customWidth="1"/>
    <col min="5131" max="5131" width="13.85546875" style="17" customWidth="1"/>
    <col min="5132" max="5139" width="11.5703125" style="17" customWidth="1"/>
    <col min="5140" max="5369" width="9.140625" style="17"/>
    <col min="5370" max="5370" width="64.28515625" style="17" customWidth="1"/>
    <col min="5371" max="5371" width="12" style="17" customWidth="1"/>
    <col min="5372" max="5372" width="10.140625" style="17" customWidth="1"/>
    <col min="5373" max="5373" width="10.42578125" style="17" customWidth="1"/>
    <col min="5374" max="5374" width="10.28515625" style="17" customWidth="1"/>
    <col min="5375" max="5375" width="9.42578125" style="17" customWidth="1"/>
    <col min="5376" max="5376" width="11" style="17" customWidth="1"/>
    <col min="5377" max="5377" width="9.5703125" style="17" customWidth="1"/>
    <col min="5378" max="5378" width="9.28515625" style="17" customWidth="1"/>
    <col min="5379" max="5379" width="8.7109375" style="17" customWidth="1"/>
    <col min="5380" max="5380" width="9" style="17" customWidth="1"/>
    <col min="5381" max="5381" width="9.7109375" style="17" customWidth="1"/>
    <col min="5382" max="5382" width="11" style="17" customWidth="1"/>
    <col min="5383" max="5383" width="11.85546875" style="17" customWidth="1"/>
    <col min="5384" max="5384" width="12.5703125" style="17" customWidth="1"/>
    <col min="5385" max="5385" width="11.7109375" style="17" customWidth="1"/>
    <col min="5386" max="5386" width="12.7109375" style="17" customWidth="1"/>
    <col min="5387" max="5387" width="13.85546875" style="17" customWidth="1"/>
    <col min="5388" max="5395" width="11.5703125" style="17" customWidth="1"/>
    <col min="5396" max="5625" width="9.140625" style="17"/>
    <col min="5626" max="5626" width="64.28515625" style="17" customWidth="1"/>
    <col min="5627" max="5627" width="12" style="17" customWidth="1"/>
    <col min="5628" max="5628" width="10.140625" style="17" customWidth="1"/>
    <col min="5629" max="5629" width="10.42578125" style="17" customWidth="1"/>
    <col min="5630" max="5630" width="10.28515625" style="17" customWidth="1"/>
    <col min="5631" max="5631" width="9.42578125" style="17" customWidth="1"/>
    <col min="5632" max="5632" width="11" style="17" customWidth="1"/>
    <col min="5633" max="5633" width="9.5703125" style="17" customWidth="1"/>
    <col min="5634" max="5634" width="9.28515625" style="17" customWidth="1"/>
    <col min="5635" max="5635" width="8.7109375" style="17" customWidth="1"/>
    <col min="5636" max="5636" width="9" style="17" customWidth="1"/>
    <col min="5637" max="5637" width="9.7109375" style="17" customWidth="1"/>
    <col min="5638" max="5638" width="11" style="17" customWidth="1"/>
    <col min="5639" max="5639" width="11.85546875" style="17" customWidth="1"/>
    <col min="5640" max="5640" width="12.5703125" style="17" customWidth="1"/>
    <col min="5641" max="5641" width="11.7109375" style="17" customWidth="1"/>
    <col min="5642" max="5642" width="12.7109375" style="17" customWidth="1"/>
    <col min="5643" max="5643" width="13.85546875" style="17" customWidth="1"/>
    <col min="5644" max="5651" width="11.5703125" style="17" customWidth="1"/>
    <col min="5652" max="5881" width="9.140625" style="17"/>
    <col min="5882" max="5882" width="64.28515625" style="17" customWidth="1"/>
    <col min="5883" max="5883" width="12" style="17" customWidth="1"/>
    <col min="5884" max="5884" width="10.140625" style="17" customWidth="1"/>
    <col min="5885" max="5885" width="10.42578125" style="17" customWidth="1"/>
    <col min="5886" max="5886" width="10.28515625" style="17" customWidth="1"/>
    <col min="5887" max="5887" width="9.42578125" style="17" customWidth="1"/>
    <col min="5888" max="5888" width="11" style="17" customWidth="1"/>
    <col min="5889" max="5889" width="9.5703125" style="17" customWidth="1"/>
    <col min="5890" max="5890" width="9.28515625" style="17" customWidth="1"/>
    <col min="5891" max="5891" width="8.7109375" style="17" customWidth="1"/>
    <col min="5892" max="5892" width="9" style="17" customWidth="1"/>
    <col min="5893" max="5893" width="9.7109375" style="17" customWidth="1"/>
    <col min="5894" max="5894" width="11" style="17" customWidth="1"/>
    <col min="5895" max="5895" width="11.85546875" style="17" customWidth="1"/>
    <col min="5896" max="5896" width="12.5703125" style="17" customWidth="1"/>
    <col min="5897" max="5897" width="11.7109375" style="17" customWidth="1"/>
    <col min="5898" max="5898" width="12.7109375" style="17" customWidth="1"/>
    <col min="5899" max="5899" width="13.85546875" style="17" customWidth="1"/>
    <col min="5900" max="5907" width="11.5703125" style="17" customWidth="1"/>
    <col min="5908" max="6137" width="9.140625" style="17"/>
    <col min="6138" max="6138" width="64.28515625" style="17" customWidth="1"/>
    <col min="6139" max="6139" width="12" style="17" customWidth="1"/>
    <col min="6140" max="6140" width="10.140625" style="17" customWidth="1"/>
    <col min="6141" max="6141" width="10.42578125" style="17" customWidth="1"/>
    <col min="6142" max="6142" width="10.28515625" style="17" customWidth="1"/>
    <col min="6143" max="6143" width="9.42578125" style="17" customWidth="1"/>
    <col min="6144" max="6144" width="11" style="17" customWidth="1"/>
    <col min="6145" max="6145" width="9.5703125" style="17" customWidth="1"/>
    <col min="6146" max="6146" width="9.28515625" style="17" customWidth="1"/>
    <col min="6147" max="6147" width="8.7109375" style="17" customWidth="1"/>
    <col min="6148" max="6148" width="9" style="17" customWidth="1"/>
    <col min="6149" max="6149" width="9.7109375" style="17" customWidth="1"/>
    <col min="6150" max="6150" width="11" style="17" customWidth="1"/>
    <col min="6151" max="6151" width="11.85546875" style="17" customWidth="1"/>
    <col min="6152" max="6152" width="12.5703125" style="17" customWidth="1"/>
    <col min="6153" max="6153" width="11.7109375" style="17" customWidth="1"/>
    <col min="6154" max="6154" width="12.7109375" style="17" customWidth="1"/>
    <col min="6155" max="6155" width="13.85546875" style="17" customWidth="1"/>
    <col min="6156" max="6163" width="11.5703125" style="17" customWidth="1"/>
    <col min="6164" max="6393" width="9.140625" style="17"/>
    <col min="6394" max="6394" width="64.28515625" style="17" customWidth="1"/>
    <col min="6395" max="6395" width="12" style="17" customWidth="1"/>
    <col min="6396" max="6396" width="10.140625" style="17" customWidth="1"/>
    <col min="6397" max="6397" width="10.42578125" style="17" customWidth="1"/>
    <col min="6398" max="6398" width="10.28515625" style="17" customWidth="1"/>
    <col min="6399" max="6399" width="9.42578125" style="17" customWidth="1"/>
    <col min="6400" max="6400" width="11" style="17" customWidth="1"/>
    <col min="6401" max="6401" width="9.5703125" style="17" customWidth="1"/>
    <col min="6402" max="6402" width="9.28515625" style="17" customWidth="1"/>
    <col min="6403" max="6403" width="8.7109375" style="17" customWidth="1"/>
    <col min="6404" max="6404" width="9" style="17" customWidth="1"/>
    <col min="6405" max="6405" width="9.7109375" style="17" customWidth="1"/>
    <col min="6406" max="6406" width="11" style="17" customWidth="1"/>
    <col min="6407" max="6407" width="11.85546875" style="17" customWidth="1"/>
    <col min="6408" max="6408" width="12.5703125" style="17" customWidth="1"/>
    <col min="6409" max="6409" width="11.7109375" style="17" customWidth="1"/>
    <col min="6410" max="6410" width="12.7109375" style="17" customWidth="1"/>
    <col min="6411" max="6411" width="13.85546875" style="17" customWidth="1"/>
    <col min="6412" max="6419" width="11.5703125" style="17" customWidth="1"/>
    <col min="6420" max="6649" width="9.140625" style="17"/>
    <col min="6650" max="6650" width="64.28515625" style="17" customWidth="1"/>
    <col min="6651" max="6651" width="12" style="17" customWidth="1"/>
    <col min="6652" max="6652" width="10.140625" style="17" customWidth="1"/>
    <col min="6653" max="6653" width="10.42578125" style="17" customWidth="1"/>
    <col min="6654" max="6654" width="10.28515625" style="17" customWidth="1"/>
    <col min="6655" max="6655" width="9.42578125" style="17" customWidth="1"/>
    <col min="6656" max="6656" width="11" style="17" customWidth="1"/>
    <col min="6657" max="6657" width="9.5703125" style="17" customWidth="1"/>
    <col min="6658" max="6658" width="9.28515625" style="17" customWidth="1"/>
    <col min="6659" max="6659" width="8.7109375" style="17" customWidth="1"/>
    <col min="6660" max="6660" width="9" style="17" customWidth="1"/>
    <col min="6661" max="6661" width="9.7109375" style="17" customWidth="1"/>
    <col min="6662" max="6662" width="11" style="17" customWidth="1"/>
    <col min="6663" max="6663" width="11.85546875" style="17" customWidth="1"/>
    <col min="6664" max="6664" width="12.5703125" style="17" customWidth="1"/>
    <col min="6665" max="6665" width="11.7109375" style="17" customWidth="1"/>
    <col min="6666" max="6666" width="12.7109375" style="17" customWidth="1"/>
    <col min="6667" max="6667" width="13.85546875" style="17" customWidth="1"/>
    <col min="6668" max="6675" width="11.5703125" style="17" customWidth="1"/>
    <col min="6676" max="6905" width="9.140625" style="17"/>
    <col min="6906" max="6906" width="64.28515625" style="17" customWidth="1"/>
    <col min="6907" max="6907" width="12" style="17" customWidth="1"/>
    <col min="6908" max="6908" width="10.140625" style="17" customWidth="1"/>
    <col min="6909" max="6909" width="10.42578125" style="17" customWidth="1"/>
    <col min="6910" max="6910" width="10.28515625" style="17" customWidth="1"/>
    <col min="6911" max="6911" width="9.42578125" style="17" customWidth="1"/>
    <col min="6912" max="6912" width="11" style="17" customWidth="1"/>
    <col min="6913" max="6913" width="9.5703125" style="17" customWidth="1"/>
    <col min="6914" max="6914" width="9.28515625" style="17" customWidth="1"/>
    <col min="6915" max="6915" width="8.7109375" style="17" customWidth="1"/>
    <col min="6916" max="6916" width="9" style="17" customWidth="1"/>
    <col min="6917" max="6917" width="9.7109375" style="17" customWidth="1"/>
    <col min="6918" max="6918" width="11" style="17" customWidth="1"/>
    <col min="6919" max="6919" width="11.85546875" style="17" customWidth="1"/>
    <col min="6920" max="6920" width="12.5703125" style="17" customWidth="1"/>
    <col min="6921" max="6921" width="11.7109375" style="17" customWidth="1"/>
    <col min="6922" max="6922" width="12.7109375" style="17" customWidth="1"/>
    <col min="6923" max="6923" width="13.85546875" style="17" customWidth="1"/>
    <col min="6924" max="6931" width="11.5703125" style="17" customWidth="1"/>
    <col min="6932" max="7161" width="9.140625" style="17"/>
    <col min="7162" max="7162" width="64.28515625" style="17" customWidth="1"/>
    <col min="7163" max="7163" width="12" style="17" customWidth="1"/>
    <col min="7164" max="7164" width="10.140625" style="17" customWidth="1"/>
    <col min="7165" max="7165" width="10.42578125" style="17" customWidth="1"/>
    <col min="7166" max="7166" width="10.28515625" style="17" customWidth="1"/>
    <col min="7167" max="7167" width="9.42578125" style="17" customWidth="1"/>
    <col min="7168" max="7168" width="11" style="17" customWidth="1"/>
    <col min="7169" max="7169" width="9.5703125" style="17" customWidth="1"/>
    <col min="7170" max="7170" width="9.28515625" style="17" customWidth="1"/>
    <col min="7171" max="7171" width="8.7109375" style="17" customWidth="1"/>
    <col min="7172" max="7172" width="9" style="17" customWidth="1"/>
    <col min="7173" max="7173" width="9.7109375" style="17" customWidth="1"/>
    <col min="7174" max="7174" width="11" style="17" customWidth="1"/>
    <col min="7175" max="7175" width="11.85546875" style="17" customWidth="1"/>
    <col min="7176" max="7176" width="12.5703125" style="17" customWidth="1"/>
    <col min="7177" max="7177" width="11.7109375" style="17" customWidth="1"/>
    <col min="7178" max="7178" width="12.7109375" style="17" customWidth="1"/>
    <col min="7179" max="7179" width="13.85546875" style="17" customWidth="1"/>
    <col min="7180" max="7187" width="11.5703125" style="17" customWidth="1"/>
    <col min="7188" max="7417" width="9.140625" style="17"/>
    <col min="7418" max="7418" width="64.28515625" style="17" customWidth="1"/>
    <col min="7419" max="7419" width="12" style="17" customWidth="1"/>
    <col min="7420" max="7420" width="10.140625" style="17" customWidth="1"/>
    <col min="7421" max="7421" width="10.42578125" style="17" customWidth="1"/>
    <col min="7422" max="7422" width="10.28515625" style="17" customWidth="1"/>
    <col min="7423" max="7423" width="9.42578125" style="17" customWidth="1"/>
    <col min="7424" max="7424" width="11" style="17" customWidth="1"/>
    <col min="7425" max="7425" width="9.5703125" style="17" customWidth="1"/>
    <col min="7426" max="7426" width="9.28515625" style="17" customWidth="1"/>
    <col min="7427" max="7427" width="8.7109375" style="17" customWidth="1"/>
    <col min="7428" max="7428" width="9" style="17" customWidth="1"/>
    <col min="7429" max="7429" width="9.7109375" style="17" customWidth="1"/>
    <col min="7430" max="7430" width="11" style="17" customWidth="1"/>
    <col min="7431" max="7431" width="11.85546875" style="17" customWidth="1"/>
    <col min="7432" max="7432" width="12.5703125" style="17" customWidth="1"/>
    <col min="7433" max="7433" width="11.7109375" style="17" customWidth="1"/>
    <col min="7434" max="7434" width="12.7109375" style="17" customWidth="1"/>
    <col min="7435" max="7435" width="13.85546875" style="17" customWidth="1"/>
    <col min="7436" max="7443" width="11.5703125" style="17" customWidth="1"/>
    <col min="7444" max="7673" width="9.140625" style="17"/>
    <col min="7674" max="7674" width="64.28515625" style="17" customWidth="1"/>
    <col min="7675" max="7675" width="12" style="17" customWidth="1"/>
    <col min="7676" max="7676" width="10.140625" style="17" customWidth="1"/>
    <col min="7677" max="7677" width="10.42578125" style="17" customWidth="1"/>
    <col min="7678" max="7678" width="10.28515625" style="17" customWidth="1"/>
    <col min="7679" max="7679" width="9.42578125" style="17" customWidth="1"/>
    <col min="7680" max="7680" width="11" style="17" customWidth="1"/>
    <col min="7681" max="7681" width="9.5703125" style="17" customWidth="1"/>
    <col min="7682" max="7682" width="9.28515625" style="17" customWidth="1"/>
    <col min="7683" max="7683" width="8.7109375" style="17" customWidth="1"/>
    <col min="7684" max="7684" width="9" style="17" customWidth="1"/>
    <col min="7685" max="7685" width="9.7109375" style="17" customWidth="1"/>
    <col min="7686" max="7686" width="11" style="17" customWidth="1"/>
    <col min="7687" max="7687" width="11.85546875" style="17" customWidth="1"/>
    <col min="7688" max="7688" width="12.5703125" style="17" customWidth="1"/>
    <col min="7689" max="7689" width="11.7109375" style="17" customWidth="1"/>
    <col min="7690" max="7690" width="12.7109375" style="17" customWidth="1"/>
    <col min="7691" max="7691" width="13.85546875" style="17" customWidth="1"/>
    <col min="7692" max="7699" width="11.5703125" style="17" customWidth="1"/>
    <col min="7700" max="7929" width="9.140625" style="17"/>
    <col min="7930" max="7930" width="64.28515625" style="17" customWidth="1"/>
    <col min="7931" max="7931" width="12" style="17" customWidth="1"/>
    <col min="7932" max="7932" width="10.140625" style="17" customWidth="1"/>
    <col min="7933" max="7933" width="10.42578125" style="17" customWidth="1"/>
    <col min="7934" max="7934" width="10.28515625" style="17" customWidth="1"/>
    <col min="7935" max="7935" width="9.42578125" style="17" customWidth="1"/>
    <col min="7936" max="7936" width="11" style="17" customWidth="1"/>
    <col min="7937" max="7937" width="9.5703125" style="17" customWidth="1"/>
    <col min="7938" max="7938" width="9.28515625" style="17" customWidth="1"/>
    <col min="7939" max="7939" width="8.7109375" style="17" customWidth="1"/>
    <col min="7940" max="7940" width="9" style="17" customWidth="1"/>
    <col min="7941" max="7941" width="9.7109375" style="17" customWidth="1"/>
    <col min="7942" max="7942" width="11" style="17" customWidth="1"/>
    <col min="7943" max="7943" width="11.85546875" style="17" customWidth="1"/>
    <col min="7944" max="7944" width="12.5703125" style="17" customWidth="1"/>
    <col min="7945" max="7945" width="11.7109375" style="17" customWidth="1"/>
    <col min="7946" max="7946" width="12.7109375" style="17" customWidth="1"/>
    <col min="7947" max="7947" width="13.85546875" style="17" customWidth="1"/>
    <col min="7948" max="7955" width="11.5703125" style="17" customWidth="1"/>
    <col min="7956" max="8185" width="9.140625" style="17"/>
    <col min="8186" max="8186" width="64.28515625" style="17" customWidth="1"/>
    <col min="8187" max="8187" width="12" style="17" customWidth="1"/>
    <col min="8188" max="8188" width="10.140625" style="17" customWidth="1"/>
    <col min="8189" max="8189" width="10.42578125" style="17" customWidth="1"/>
    <col min="8190" max="8190" width="10.28515625" style="17" customWidth="1"/>
    <col min="8191" max="8191" width="9.42578125" style="17" customWidth="1"/>
    <col min="8192" max="8192" width="11" style="17" customWidth="1"/>
    <col min="8193" max="8193" width="9.5703125" style="17" customWidth="1"/>
    <col min="8194" max="8194" width="9.28515625" style="17" customWidth="1"/>
    <col min="8195" max="8195" width="8.7109375" style="17" customWidth="1"/>
    <col min="8196" max="8196" width="9" style="17" customWidth="1"/>
    <col min="8197" max="8197" width="9.7109375" style="17" customWidth="1"/>
    <col min="8198" max="8198" width="11" style="17" customWidth="1"/>
    <col min="8199" max="8199" width="11.85546875" style="17" customWidth="1"/>
    <col min="8200" max="8200" width="12.5703125" style="17" customWidth="1"/>
    <col min="8201" max="8201" width="11.7109375" style="17" customWidth="1"/>
    <col min="8202" max="8202" width="12.7109375" style="17" customWidth="1"/>
    <col min="8203" max="8203" width="13.85546875" style="17" customWidth="1"/>
    <col min="8204" max="8211" width="11.5703125" style="17" customWidth="1"/>
    <col min="8212" max="8441" width="9.140625" style="17"/>
    <col min="8442" max="8442" width="64.28515625" style="17" customWidth="1"/>
    <col min="8443" max="8443" width="12" style="17" customWidth="1"/>
    <col min="8444" max="8444" width="10.140625" style="17" customWidth="1"/>
    <col min="8445" max="8445" width="10.42578125" style="17" customWidth="1"/>
    <col min="8446" max="8446" width="10.28515625" style="17" customWidth="1"/>
    <col min="8447" max="8447" width="9.42578125" style="17" customWidth="1"/>
    <col min="8448" max="8448" width="11" style="17" customWidth="1"/>
    <col min="8449" max="8449" width="9.5703125" style="17" customWidth="1"/>
    <col min="8450" max="8450" width="9.28515625" style="17" customWidth="1"/>
    <col min="8451" max="8451" width="8.7109375" style="17" customWidth="1"/>
    <col min="8452" max="8452" width="9" style="17" customWidth="1"/>
    <col min="8453" max="8453" width="9.7109375" style="17" customWidth="1"/>
    <col min="8454" max="8454" width="11" style="17" customWidth="1"/>
    <col min="8455" max="8455" width="11.85546875" style="17" customWidth="1"/>
    <col min="8456" max="8456" width="12.5703125" style="17" customWidth="1"/>
    <col min="8457" max="8457" width="11.7109375" style="17" customWidth="1"/>
    <col min="8458" max="8458" width="12.7109375" style="17" customWidth="1"/>
    <col min="8459" max="8459" width="13.85546875" style="17" customWidth="1"/>
    <col min="8460" max="8467" width="11.5703125" style="17" customWidth="1"/>
    <col min="8468" max="8697" width="9.140625" style="17"/>
    <col min="8698" max="8698" width="64.28515625" style="17" customWidth="1"/>
    <col min="8699" max="8699" width="12" style="17" customWidth="1"/>
    <col min="8700" max="8700" width="10.140625" style="17" customWidth="1"/>
    <col min="8701" max="8701" width="10.42578125" style="17" customWidth="1"/>
    <col min="8702" max="8702" width="10.28515625" style="17" customWidth="1"/>
    <col min="8703" max="8703" width="9.42578125" style="17" customWidth="1"/>
    <col min="8704" max="8704" width="11" style="17" customWidth="1"/>
    <col min="8705" max="8705" width="9.5703125" style="17" customWidth="1"/>
    <col min="8706" max="8706" width="9.28515625" style="17" customWidth="1"/>
    <col min="8707" max="8707" width="8.7109375" style="17" customWidth="1"/>
    <col min="8708" max="8708" width="9" style="17" customWidth="1"/>
    <col min="8709" max="8709" width="9.7109375" style="17" customWidth="1"/>
    <col min="8710" max="8710" width="11" style="17" customWidth="1"/>
    <col min="8711" max="8711" width="11.85546875" style="17" customWidth="1"/>
    <col min="8712" max="8712" width="12.5703125" style="17" customWidth="1"/>
    <col min="8713" max="8713" width="11.7109375" style="17" customWidth="1"/>
    <col min="8714" max="8714" width="12.7109375" style="17" customWidth="1"/>
    <col min="8715" max="8715" width="13.85546875" style="17" customWidth="1"/>
    <col min="8716" max="8723" width="11.5703125" style="17" customWidth="1"/>
    <col min="8724" max="8953" width="9.140625" style="17"/>
    <col min="8954" max="8954" width="64.28515625" style="17" customWidth="1"/>
    <col min="8955" max="8955" width="12" style="17" customWidth="1"/>
    <col min="8956" max="8956" width="10.140625" style="17" customWidth="1"/>
    <col min="8957" max="8957" width="10.42578125" style="17" customWidth="1"/>
    <col min="8958" max="8958" width="10.28515625" style="17" customWidth="1"/>
    <col min="8959" max="8959" width="9.42578125" style="17" customWidth="1"/>
    <col min="8960" max="8960" width="11" style="17" customWidth="1"/>
    <col min="8961" max="8961" width="9.5703125" style="17" customWidth="1"/>
    <col min="8962" max="8962" width="9.28515625" style="17" customWidth="1"/>
    <col min="8963" max="8963" width="8.7109375" style="17" customWidth="1"/>
    <col min="8964" max="8964" width="9" style="17" customWidth="1"/>
    <col min="8965" max="8965" width="9.7109375" style="17" customWidth="1"/>
    <col min="8966" max="8966" width="11" style="17" customWidth="1"/>
    <col min="8967" max="8967" width="11.85546875" style="17" customWidth="1"/>
    <col min="8968" max="8968" width="12.5703125" style="17" customWidth="1"/>
    <col min="8969" max="8969" width="11.7109375" style="17" customWidth="1"/>
    <col min="8970" max="8970" width="12.7109375" style="17" customWidth="1"/>
    <col min="8971" max="8971" width="13.85546875" style="17" customWidth="1"/>
    <col min="8972" max="8979" width="11.5703125" style="17" customWidth="1"/>
    <col min="8980" max="9209" width="9.140625" style="17"/>
    <col min="9210" max="9210" width="64.28515625" style="17" customWidth="1"/>
    <col min="9211" max="9211" width="12" style="17" customWidth="1"/>
    <col min="9212" max="9212" width="10.140625" style="17" customWidth="1"/>
    <col min="9213" max="9213" width="10.42578125" style="17" customWidth="1"/>
    <col min="9214" max="9214" width="10.28515625" style="17" customWidth="1"/>
    <col min="9215" max="9215" width="9.42578125" style="17" customWidth="1"/>
    <col min="9216" max="9216" width="11" style="17" customWidth="1"/>
    <col min="9217" max="9217" width="9.5703125" style="17" customWidth="1"/>
    <col min="9218" max="9218" width="9.28515625" style="17" customWidth="1"/>
    <col min="9219" max="9219" width="8.7109375" style="17" customWidth="1"/>
    <col min="9220" max="9220" width="9" style="17" customWidth="1"/>
    <col min="9221" max="9221" width="9.7109375" style="17" customWidth="1"/>
    <col min="9222" max="9222" width="11" style="17" customWidth="1"/>
    <col min="9223" max="9223" width="11.85546875" style="17" customWidth="1"/>
    <col min="9224" max="9224" width="12.5703125" style="17" customWidth="1"/>
    <col min="9225" max="9225" width="11.7109375" style="17" customWidth="1"/>
    <col min="9226" max="9226" width="12.7109375" style="17" customWidth="1"/>
    <col min="9227" max="9227" width="13.85546875" style="17" customWidth="1"/>
    <col min="9228" max="9235" width="11.5703125" style="17" customWidth="1"/>
    <col min="9236" max="9465" width="9.140625" style="17"/>
    <col min="9466" max="9466" width="64.28515625" style="17" customWidth="1"/>
    <col min="9467" max="9467" width="12" style="17" customWidth="1"/>
    <col min="9468" max="9468" width="10.140625" style="17" customWidth="1"/>
    <col min="9469" max="9469" width="10.42578125" style="17" customWidth="1"/>
    <col min="9470" max="9470" width="10.28515625" style="17" customWidth="1"/>
    <col min="9471" max="9471" width="9.42578125" style="17" customWidth="1"/>
    <col min="9472" max="9472" width="11" style="17" customWidth="1"/>
    <col min="9473" max="9473" width="9.5703125" style="17" customWidth="1"/>
    <col min="9474" max="9474" width="9.28515625" style="17" customWidth="1"/>
    <col min="9475" max="9475" width="8.7109375" style="17" customWidth="1"/>
    <col min="9476" max="9476" width="9" style="17" customWidth="1"/>
    <col min="9477" max="9477" width="9.7109375" style="17" customWidth="1"/>
    <col min="9478" max="9478" width="11" style="17" customWidth="1"/>
    <col min="9479" max="9479" width="11.85546875" style="17" customWidth="1"/>
    <col min="9480" max="9480" width="12.5703125" style="17" customWidth="1"/>
    <col min="9481" max="9481" width="11.7109375" style="17" customWidth="1"/>
    <col min="9482" max="9482" width="12.7109375" style="17" customWidth="1"/>
    <col min="9483" max="9483" width="13.85546875" style="17" customWidth="1"/>
    <col min="9484" max="9491" width="11.5703125" style="17" customWidth="1"/>
    <col min="9492" max="9721" width="9.140625" style="17"/>
    <col min="9722" max="9722" width="64.28515625" style="17" customWidth="1"/>
    <col min="9723" max="9723" width="12" style="17" customWidth="1"/>
    <col min="9724" max="9724" width="10.140625" style="17" customWidth="1"/>
    <col min="9725" max="9725" width="10.42578125" style="17" customWidth="1"/>
    <col min="9726" max="9726" width="10.28515625" style="17" customWidth="1"/>
    <col min="9727" max="9727" width="9.42578125" style="17" customWidth="1"/>
    <col min="9728" max="9728" width="11" style="17" customWidth="1"/>
    <col min="9729" max="9729" width="9.5703125" style="17" customWidth="1"/>
    <col min="9730" max="9730" width="9.28515625" style="17" customWidth="1"/>
    <col min="9731" max="9731" width="8.7109375" style="17" customWidth="1"/>
    <col min="9732" max="9732" width="9" style="17" customWidth="1"/>
    <col min="9733" max="9733" width="9.7109375" style="17" customWidth="1"/>
    <col min="9734" max="9734" width="11" style="17" customWidth="1"/>
    <col min="9735" max="9735" width="11.85546875" style="17" customWidth="1"/>
    <col min="9736" max="9736" width="12.5703125" style="17" customWidth="1"/>
    <col min="9737" max="9737" width="11.7109375" style="17" customWidth="1"/>
    <col min="9738" max="9738" width="12.7109375" style="17" customWidth="1"/>
    <col min="9739" max="9739" width="13.85546875" style="17" customWidth="1"/>
    <col min="9740" max="9747" width="11.5703125" style="17" customWidth="1"/>
    <col min="9748" max="9977" width="9.140625" style="17"/>
    <col min="9978" max="9978" width="64.28515625" style="17" customWidth="1"/>
    <col min="9979" max="9979" width="12" style="17" customWidth="1"/>
    <col min="9980" max="9980" width="10.140625" style="17" customWidth="1"/>
    <col min="9981" max="9981" width="10.42578125" style="17" customWidth="1"/>
    <col min="9982" max="9982" width="10.28515625" style="17" customWidth="1"/>
    <col min="9983" max="9983" width="9.42578125" style="17" customWidth="1"/>
    <col min="9984" max="9984" width="11" style="17" customWidth="1"/>
    <col min="9985" max="9985" width="9.5703125" style="17" customWidth="1"/>
    <col min="9986" max="9986" width="9.28515625" style="17" customWidth="1"/>
    <col min="9987" max="9987" width="8.7109375" style="17" customWidth="1"/>
    <col min="9988" max="9988" width="9" style="17" customWidth="1"/>
    <col min="9989" max="9989" width="9.7109375" style="17" customWidth="1"/>
    <col min="9990" max="9990" width="11" style="17" customWidth="1"/>
    <col min="9991" max="9991" width="11.85546875" style="17" customWidth="1"/>
    <col min="9992" max="9992" width="12.5703125" style="17" customWidth="1"/>
    <col min="9993" max="9993" width="11.7109375" style="17" customWidth="1"/>
    <col min="9994" max="9994" width="12.7109375" style="17" customWidth="1"/>
    <col min="9995" max="9995" width="13.85546875" style="17" customWidth="1"/>
    <col min="9996" max="10003" width="11.5703125" style="17" customWidth="1"/>
    <col min="10004" max="10233" width="9.140625" style="17"/>
    <col min="10234" max="10234" width="64.28515625" style="17" customWidth="1"/>
    <col min="10235" max="10235" width="12" style="17" customWidth="1"/>
    <col min="10236" max="10236" width="10.140625" style="17" customWidth="1"/>
    <col min="10237" max="10237" width="10.42578125" style="17" customWidth="1"/>
    <col min="10238" max="10238" width="10.28515625" style="17" customWidth="1"/>
    <col min="10239" max="10239" width="9.42578125" style="17" customWidth="1"/>
    <col min="10240" max="10240" width="11" style="17" customWidth="1"/>
    <col min="10241" max="10241" width="9.5703125" style="17" customWidth="1"/>
    <col min="10242" max="10242" width="9.28515625" style="17" customWidth="1"/>
    <col min="10243" max="10243" width="8.7109375" style="17" customWidth="1"/>
    <col min="10244" max="10244" width="9" style="17" customWidth="1"/>
    <col min="10245" max="10245" width="9.7109375" style="17" customWidth="1"/>
    <col min="10246" max="10246" width="11" style="17" customWidth="1"/>
    <col min="10247" max="10247" width="11.85546875" style="17" customWidth="1"/>
    <col min="10248" max="10248" width="12.5703125" style="17" customWidth="1"/>
    <col min="10249" max="10249" width="11.7109375" style="17" customWidth="1"/>
    <col min="10250" max="10250" width="12.7109375" style="17" customWidth="1"/>
    <col min="10251" max="10251" width="13.85546875" style="17" customWidth="1"/>
    <col min="10252" max="10259" width="11.5703125" style="17" customWidth="1"/>
    <col min="10260" max="10489" width="9.140625" style="17"/>
    <col min="10490" max="10490" width="64.28515625" style="17" customWidth="1"/>
    <col min="10491" max="10491" width="12" style="17" customWidth="1"/>
    <col min="10492" max="10492" width="10.140625" style="17" customWidth="1"/>
    <col min="10493" max="10493" width="10.42578125" style="17" customWidth="1"/>
    <col min="10494" max="10494" width="10.28515625" style="17" customWidth="1"/>
    <col min="10495" max="10495" width="9.42578125" style="17" customWidth="1"/>
    <col min="10496" max="10496" width="11" style="17" customWidth="1"/>
    <col min="10497" max="10497" width="9.5703125" style="17" customWidth="1"/>
    <col min="10498" max="10498" width="9.28515625" style="17" customWidth="1"/>
    <col min="10499" max="10499" width="8.7109375" style="17" customWidth="1"/>
    <col min="10500" max="10500" width="9" style="17" customWidth="1"/>
    <col min="10501" max="10501" width="9.7109375" style="17" customWidth="1"/>
    <col min="10502" max="10502" width="11" style="17" customWidth="1"/>
    <col min="10503" max="10503" width="11.85546875" style="17" customWidth="1"/>
    <col min="10504" max="10504" width="12.5703125" style="17" customWidth="1"/>
    <col min="10505" max="10505" width="11.7109375" style="17" customWidth="1"/>
    <col min="10506" max="10506" width="12.7109375" style="17" customWidth="1"/>
    <col min="10507" max="10507" width="13.85546875" style="17" customWidth="1"/>
    <col min="10508" max="10515" width="11.5703125" style="17" customWidth="1"/>
    <col min="10516" max="10745" width="9.140625" style="17"/>
    <col min="10746" max="10746" width="64.28515625" style="17" customWidth="1"/>
    <col min="10747" max="10747" width="12" style="17" customWidth="1"/>
    <col min="10748" max="10748" width="10.140625" style="17" customWidth="1"/>
    <col min="10749" max="10749" width="10.42578125" style="17" customWidth="1"/>
    <col min="10750" max="10750" width="10.28515625" style="17" customWidth="1"/>
    <col min="10751" max="10751" width="9.42578125" style="17" customWidth="1"/>
    <col min="10752" max="10752" width="11" style="17" customWidth="1"/>
    <col min="10753" max="10753" width="9.5703125" style="17" customWidth="1"/>
    <col min="10754" max="10754" width="9.28515625" style="17" customWidth="1"/>
    <col min="10755" max="10755" width="8.7109375" style="17" customWidth="1"/>
    <col min="10756" max="10756" width="9" style="17" customWidth="1"/>
    <col min="10757" max="10757" width="9.7109375" style="17" customWidth="1"/>
    <col min="10758" max="10758" width="11" style="17" customWidth="1"/>
    <col min="10759" max="10759" width="11.85546875" style="17" customWidth="1"/>
    <col min="10760" max="10760" width="12.5703125" style="17" customWidth="1"/>
    <col min="10761" max="10761" width="11.7109375" style="17" customWidth="1"/>
    <col min="10762" max="10762" width="12.7109375" style="17" customWidth="1"/>
    <col min="10763" max="10763" width="13.85546875" style="17" customWidth="1"/>
    <col min="10764" max="10771" width="11.5703125" style="17" customWidth="1"/>
    <col min="10772" max="11001" width="9.140625" style="17"/>
    <col min="11002" max="11002" width="64.28515625" style="17" customWidth="1"/>
    <col min="11003" max="11003" width="12" style="17" customWidth="1"/>
    <col min="11004" max="11004" width="10.140625" style="17" customWidth="1"/>
    <col min="11005" max="11005" width="10.42578125" style="17" customWidth="1"/>
    <col min="11006" max="11006" width="10.28515625" style="17" customWidth="1"/>
    <col min="11007" max="11007" width="9.42578125" style="17" customWidth="1"/>
    <col min="11008" max="11008" width="11" style="17" customWidth="1"/>
    <col min="11009" max="11009" width="9.5703125" style="17" customWidth="1"/>
    <col min="11010" max="11010" width="9.28515625" style="17" customWidth="1"/>
    <col min="11011" max="11011" width="8.7109375" style="17" customWidth="1"/>
    <col min="11012" max="11012" width="9" style="17" customWidth="1"/>
    <col min="11013" max="11013" width="9.7109375" style="17" customWidth="1"/>
    <col min="11014" max="11014" width="11" style="17" customWidth="1"/>
    <col min="11015" max="11015" width="11.85546875" style="17" customWidth="1"/>
    <col min="11016" max="11016" width="12.5703125" style="17" customWidth="1"/>
    <col min="11017" max="11017" width="11.7109375" style="17" customWidth="1"/>
    <col min="11018" max="11018" width="12.7109375" style="17" customWidth="1"/>
    <col min="11019" max="11019" width="13.85546875" style="17" customWidth="1"/>
    <col min="11020" max="11027" width="11.5703125" style="17" customWidth="1"/>
    <col min="11028" max="11257" width="9.140625" style="17"/>
    <col min="11258" max="11258" width="64.28515625" style="17" customWidth="1"/>
    <col min="11259" max="11259" width="12" style="17" customWidth="1"/>
    <col min="11260" max="11260" width="10.140625" style="17" customWidth="1"/>
    <col min="11261" max="11261" width="10.42578125" style="17" customWidth="1"/>
    <col min="11262" max="11262" width="10.28515625" style="17" customWidth="1"/>
    <col min="11263" max="11263" width="9.42578125" style="17" customWidth="1"/>
    <col min="11264" max="11264" width="11" style="17" customWidth="1"/>
    <col min="11265" max="11265" width="9.5703125" style="17" customWidth="1"/>
    <col min="11266" max="11266" width="9.28515625" style="17" customWidth="1"/>
    <col min="11267" max="11267" width="8.7109375" style="17" customWidth="1"/>
    <col min="11268" max="11268" width="9" style="17" customWidth="1"/>
    <col min="11269" max="11269" width="9.7109375" style="17" customWidth="1"/>
    <col min="11270" max="11270" width="11" style="17" customWidth="1"/>
    <col min="11271" max="11271" width="11.85546875" style="17" customWidth="1"/>
    <col min="11272" max="11272" width="12.5703125" style="17" customWidth="1"/>
    <col min="11273" max="11273" width="11.7109375" style="17" customWidth="1"/>
    <col min="11274" max="11274" width="12.7109375" style="17" customWidth="1"/>
    <col min="11275" max="11275" width="13.85546875" style="17" customWidth="1"/>
    <col min="11276" max="11283" width="11.5703125" style="17" customWidth="1"/>
    <col min="11284" max="11513" width="9.140625" style="17"/>
    <col min="11514" max="11514" width="64.28515625" style="17" customWidth="1"/>
    <col min="11515" max="11515" width="12" style="17" customWidth="1"/>
    <col min="11516" max="11516" width="10.140625" style="17" customWidth="1"/>
    <col min="11517" max="11517" width="10.42578125" style="17" customWidth="1"/>
    <col min="11518" max="11518" width="10.28515625" style="17" customWidth="1"/>
    <col min="11519" max="11519" width="9.42578125" style="17" customWidth="1"/>
    <col min="11520" max="11520" width="11" style="17" customWidth="1"/>
    <col min="11521" max="11521" width="9.5703125" style="17" customWidth="1"/>
    <col min="11522" max="11522" width="9.28515625" style="17" customWidth="1"/>
    <col min="11523" max="11523" width="8.7109375" style="17" customWidth="1"/>
    <col min="11524" max="11524" width="9" style="17" customWidth="1"/>
    <col min="11525" max="11525" width="9.7109375" style="17" customWidth="1"/>
    <col min="11526" max="11526" width="11" style="17" customWidth="1"/>
    <col min="11527" max="11527" width="11.85546875" style="17" customWidth="1"/>
    <col min="11528" max="11528" width="12.5703125" style="17" customWidth="1"/>
    <col min="11529" max="11529" width="11.7109375" style="17" customWidth="1"/>
    <col min="11530" max="11530" width="12.7109375" style="17" customWidth="1"/>
    <col min="11531" max="11531" width="13.85546875" style="17" customWidth="1"/>
    <col min="11532" max="11539" width="11.5703125" style="17" customWidth="1"/>
    <col min="11540" max="11769" width="9.140625" style="17"/>
    <col min="11770" max="11770" width="64.28515625" style="17" customWidth="1"/>
    <col min="11771" max="11771" width="12" style="17" customWidth="1"/>
    <col min="11772" max="11772" width="10.140625" style="17" customWidth="1"/>
    <col min="11773" max="11773" width="10.42578125" style="17" customWidth="1"/>
    <col min="11774" max="11774" width="10.28515625" style="17" customWidth="1"/>
    <col min="11775" max="11775" width="9.42578125" style="17" customWidth="1"/>
    <col min="11776" max="11776" width="11" style="17" customWidth="1"/>
    <col min="11777" max="11777" width="9.5703125" style="17" customWidth="1"/>
    <col min="11778" max="11778" width="9.28515625" style="17" customWidth="1"/>
    <col min="11779" max="11779" width="8.7109375" style="17" customWidth="1"/>
    <col min="11780" max="11780" width="9" style="17" customWidth="1"/>
    <col min="11781" max="11781" width="9.7109375" style="17" customWidth="1"/>
    <col min="11782" max="11782" width="11" style="17" customWidth="1"/>
    <col min="11783" max="11783" width="11.85546875" style="17" customWidth="1"/>
    <col min="11784" max="11784" width="12.5703125" style="17" customWidth="1"/>
    <col min="11785" max="11785" width="11.7109375" style="17" customWidth="1"/>
    <col min="11786" max="11786" width="12.7109375" style="17" customWidth="1"/>
    <col min="11787" max="11787" width="13.85546875" style="17" customWidth="1"/>
    <col min="11788" max="11795" width="11.5703125" style="17" customWidth="1"/>
    <col min="11796" max="12025" width="9.140625" style="17"/>
    <col min="12026" max="12026" width="64.28515625" style="17" customWidth="1"/>
    <col min="12027" max="12027" width="12" style="17" customWidth="1"/>
    <col min="12028" max="12028" width="10.140625" style="17" customWidth="1"/>
    <col min="12029" max="12029" width="10.42578125" style="17" customWidth="1"/>
    <col min="12030" max="12030" width="10.28515625" style="17" customWidth="1"/>
    <col min="12031" max="12031" width="9.42578125" style="17" customWidth="1"/>
    <col min="12032" max="12032" width="11" style="17" customWidth="1"/>
    <col min="12033" max="12033" width="9.5703125" style="17" customWidth="1"/>
    <col min="12034" max="12034" width="9.28515625" style="17" customWidth="1"/>
    <col min="12035" max="12035" width="8.7109375" style="17" customWidth="1"/>
    <col min="12036" max="12036" width="9" style="17" customWidth="1"/>
    <col min="12037" max="12037" width="9.7109375" style="17" customWidth="1"/>
    <col min="12038" max="12038" width="11" style="17" customWidth="1"/>
    <col min="12039" max="12039" width="11.85546875" style="17" customWidth="1"/>
    <col min="12040" max="12040" width="12.5703125" style="17" customWidth="1"/>
    <col min="12041" max="12041" width="11.7109375" style="17" customWidth="1"/>
    <col min="12042" max="12042" width="12.7109375" style="17" customWidth="1"/>
    <col min="12043" max="12043" width="13.85546875" style="17" customWidth="1"/>
    <col min="12044" max="12051" width="11.5703125" style="17" customWidth="1"/>
    <col min="12052" max="12281" width="9.140625" style="17"/>
    <col min="12282" max="12282" width="64.28515625" style="17" customWidth="1"/>
    <col min="12283" max="12283" width="12" style="17" customWidth="1"/>
    <col min="12284" max="12284" width="10.140625" style="17" customWidth="1"/>
    <col min="12285" max="12285" width="10.42578125" style="17" customWidth="1"/>
    <col min="12286" max="12286" width="10.28515625" style="17" customWidth="1"/>
    <col min="12287" max="12287" width="9.42578125" style="17" customWidth="1"/>
    <col min="12288" max="12288" width="11" style="17" customWidth="1"/>
    <col min="12289" max="12289" width="9.5703125" style="17" customWidth="1"/>
    <col min="12290" max="12290" width="9.28515625" style="17" customWidth="1"/>
    <col min="12291" max="12291" width="8.7109375" style="17" customWidth="1"/>
    <col min="12292" max="12292" width="9" style="17" customWidth="1"/>
    <col min="12293" max="12293" width="9.7109375" style="17" customWidth="1"/>
    <col min="12294" max="12294" width="11" style="17" customWidth="1"/>
    <col min="12295" max="12295" width="11.85546875" style="17" customWidth="1"/>
    <col min="12296" max="12296" width="12.5703125" style="17" customWidth="1"/>
    <col min="12297" max="12297" width="11.7109375" style="17" customWidth="1"/>
    <col min="12298" max="12298" width="12.7109375" style="17" customWidth="1"/>
    <col min="12299" max="12299" width="13.85546875" style="17" customWidth="1"/>
    <col min="12300" max="12307" width="11.5703125" style="17" customWidth="1"/>
    <col min="12308" max="12537" width="9.140625" style="17"/>
    <col min="12538" max="12538" width="64.28515625" style="17" customWidth="1"/>
    <col min="12539" max="12539" width="12" style="17" customWidth="1"/>
    <col min="12540" max="12540" width="10.140625" style="17" customWidth="1"/>
    <col min="12541" max="12541" width="10.42578125" style="17" customWidth="1"/>
    <col min="12542" max="12542" width="10.28515625" style="17" customWidth="1"/>
    <col min="12543" max="12543" width="9.42578125" style="17" customWidth="1"/>
    <col min="12544" max="12544" width="11" style="17" customWidth="1"/>
    <col min="12545" max="12545" width="9.5703125" style="17" customWidth="1"/>
    <col min="12546" max="12546" width="9.28515625" style="17" customWidth="1"/>
    <col min="12547" max="12547" width="8.7109375" style="17" customWidth="1"/>
    <col min="12548" max="12548" width="9" style="17" customWidth="1"/>
    <col min="12549" max="12549" width="9.7109375" style="17" customWidth="1"/>
    <col min="12550" max="12550" width="11" style="17" customWidth="1"/>
    <col min="12551" max="12551" width="11.85546875" style="17" customWidth="1"/>
    <col min="12552" max="12552" width="12.5703125" style="17" customWidth="1"/>
    <col min="12553" max="12553" width="11.7109375" style="17" customWidth="1"/>
    <col min="12554" max="12554" width="12.7109375" style="17" customWidth="1"/>
    <col min="12555" max="12555" width="13.85546875" style="17" customWidth="1"/>
    <col min="12556" max="12563" width="11.5703125" style="17" customWidth="1"/>
    <col min="12564" max="12793" width="9.140625" style="17"/>
    <col min="12794" max="12794" width="64.28515625" style="17" customWidth="1"/>
    <col min="12795" max="12795" width="12" style="17" customWidth="1"/>
    <col min="12796" max="12796" width="10.140625" style="17" customWidth="1"/>
    <col min="12797" max="12797" width="10.42578125" style="17" customWidth="1"/>
    <col min="12798" max="12798" width="10.28515625" style="17" customWidth="1"/>
    <col min="12799" max="12799" width="9.42578125" style="17" customWidth="1"/>
    <col min="12800" max="12800" width="11" style="17" customWidth="1"/>
    <col min="12801" max="12801" width="9.5703125" style="17" customWidth="1"/>
    <col min="12802" max="12802" width="9.28515625" style="17" customWidth="1"/>
    <col min="12803" max="12803" width="8.7109375" style="17" customWidth="1"/>
    <col min="12804" max="12804" width="9" style="17" customWidth="1"/>
    <col min="12805" max="12805" width="9.7109375" style="17" customWidth="1"/>
    <col min="12806" max="12806" width="11" style="17" customWidth="1"/>
    <col min="12807" max="12807" width="11.85546875" style="17" customWidth="1"/>
    <col min="12808" max="12808" width="12.5703125" style="17" customWidth="1"/>
    <col min="12809" max="12809" width="11.7109375" style="17" customWidth="1"/>
    <col min="12810" max="12810" width="12.7109375" style="17" customWidth="1"/>
    <col min="12811" max="12811" width="13.85546875" style="17" customWidth="1"/>
    <col min="12812" max="12819" width="11.5703125" style="17" customWidth="1"/>
    <col min="12820" max="13049" width="9.140625" style="17"/>
    <col min="13050" max="13050" width="64.28515625" style="17" customWidth="1"/>
    <col min="13051" max="13051" width="12" style="17" customWidth="1"/>
    <col min="13052" max="13052" width="10.140625" style="17" customWidth="1"/>
    <col min="13053" max="13053" width="10.42578125" style="17" customWidth="1"/>
    <col min="13054" max="13054" width="10.28515625" style="17" customWidth="1"/>
    <col min="13055" max="13055" width="9.42578125" style="17" customWidth="1"/>
    <col min="13056" max="13056" width="11" style="17" customWidth="1"/>
    <col min="13057" max="13057" width="9.5703125" style="17" customWidth="1"/>
    <col min="13058" max="13058" width="9.28515625" style="17" customWidth="1"/>
    <col min="13059" max="13059" width="8.7109375" style="17" customWidth="1"/>
    <col min="13060" max="13060" width="9" style="17" customWidth="1"/>
    <col min="13061" max="13061" width="9.7109375" style="17" customWidth="1"/>
    <col min="13062" max="13062" width="11" style="17" customWidth="1"/>
    <col min="13063" max="13063" width="11.85546875" style="17" customWidth="1"/>
    <col min="13064" max="13064" width="12.5703125" style="17" customWidth="1"/>
    <col min="13065" max="13065" width="11.7109375" style="17" customWidth="1"/>
    <col min="13066" max="13066" width="12.7109375" style="17" customWidth="1"/>
    <col min="13067" max="13067" width="13.85546875" style="17" customWidth="1"/>
    <col min="13068" max="13075" width="11.5703125" style="17" customWidth="1"/>
    <col min="13076" max="13305" width="9.140625" style="17"/>
    <col min="13306" max="13306" width="64.28515625" style="17" customWidth="1"/>
    <col min="13307" max="13307" width="12" style="17" customWidth="1"/>
    <col min="13308" max="13308" width="10.140625" style="17" customWidth="1"/>
    <col min="13309" max="13309" width="10.42578125" style="17" customWidth="1"/>
    <col min="13310" max="13310" width="10.28515625" style="17" customWidth="1"/>
    <col min="13311" max="13311" width="9.42578125" style="17" customWidth="1"/>
    <col min="13312" max="13312" width="11" style="17" customWidth="1"/>
    <col min="13313" max="13313" width="9.5703125" style="17" customWidth="1"/>
    <col min="13314" max="13314" width="9.28515625" style="17" customWidth="1"/>
    <col min="13315" max="13315" width="8.7109375" style="17" customWidth="1"/>
    <col min="13316" max="13316" width="9" style="17" customWidth="1"/>
    <col min="13317" max="13317" width="9.7109375" style="17" customWidth="1"/>
    <col min="13318" max="13318" width="11" style="17" customWidth="1"/>
    <col min="13319" max="13319" width="11.85546875" style="17" customWidth="1"/>
    <col min="13320" max="13320" width="12.5703125" style="17" customWidth="1"/>
    <col min="13321" max="13321" width="11.7109375" style="17" customWidth="1"/>
    <col min="13322" max="13322" width="12.7109375" style="17" customWidth="1"/>
    <col min="13323" max="13323" width="13.85546875" style="17" customWidth="1"/>
    <col min="13324" max="13331" width="11.5703125" style="17" customWidth="1"/>
    <col min="13332" max="13561" width="9.140625" style="17"/>
    <col min="13562" max="13562" width="64.28515625" style="17" customWidth="1"/>
    <col min="13563" max="13563" width="12" style="17" customWidth="1"/>
    <col min="13564" max="13564" width="10.140625" style="17" customWidth="1"/>
    <col min="13565" max="13565" width="10.42578125" style="17" customWidth="1"/>
    <col min="13566" max="13566" width="10.28515625" style="17" customWidth="1"/>
    <col min="13567" max="13567" width="9.42578125" style="17" customWidth="1"/>
    <col min="13568" max="13568" width="11" style="17" customWidth="1"/>
    <col min="13569" max="13569" width="9.5703125" style="17" customWidth="1"/>
    <col min="13570" max="13570" width="9.28515625" style="17" customWidth="1"/>
    <col min="13571" max="13571" width="8.7109375" style="17" customWidth="1"/>
    <col min="13572" max="13572" width="9" style="17" customWidth="1"/>
    <col min="13573" max="13573" width="9.7109375" style="17" customWidth="1"/>
    <col min="13574" max="13574" width="11" style="17" customWidth="1"/>
    <col min="13575" max="13575" width="11.85546875" style="17" customWidth="1"/>
    <col min="13576" max="13576" width="12.5703125" style="17" customWidth="1"/>
    <col min="13577" max="13577" width="11.7109375" style="17" customWidth="1"/>
    <col min="13578" max="13578" width="12.7109375" style="17" customWidth="1"/>
    <col min="13579" max="13579" width="13.85546875" style="17" customWidth="1"/>
    <col min="13580" max="13587" width="11.5703125" style="17" customWidth="1"/>
    <col min="13588" max="13817" width="9.140625" style="17"/>
    <col min="13818" max="13818" width="64.28515625" style="17" customWidth="1"/>
    <col min="13819" max="13819" width="12" style="17" customWidth="1"/>
    <col min="13820" max="13820" width="10.140625" style="17" customWidth="1"/>
    <col min="13821" max="13821" width="10.42578125" style="17" customWidth="1"/>
    <col min="13822" max="13822" width="10.28515625" style="17" customWidth="1"/>
    <col min="13823" max="13823" width="9.42578125" style="17" customWidth="1"/>
    <col min="13824" max="13824" width="11" style="17" customWidth="1"/>
    <col min="13825" max="13825" width="9.5703125" style="17" customWidth="1"/>
    <col min="13826" max="13826" width="9.28515625" style="17" customWidth="1"/>
    <col min="13827" max="13827" width="8.7109375" style="17" customWidth="1"/>
    <col min="13828" max="13828" width="9" style="17" customWidth="1"/>
    <col min="13829" max="13829" width="9.7109375" style="17" customWidth="1"/>
    <col min="13830" max="13830" width="11" style="17" customWidth="1"/>
    <col min="13831" max="13831" width="11.85546875" style="17" customWidth="1"/>
    <col min="13832" max="13832" width="12.5703125" style="17" customWidth="1"/>
    <col min="13833" max="13833" width="11.7109375" style="17" customWidth="1"/>
    <col min="13834" max="13834" width="12.7109375" style="17" customWidth="1"/>
    <col min="13835" max="13835" width="13.85546875" style="17" customWidth="1"/>
    <col min="13836" max="13843" width="11.5703125" style="17" customWidth="1"/>
    <col min="13844" max="14073" width="9.140625" style="17"/>
    <col min="14074" max="14074" width="64.28515625" style="17" customWidth="1"/>
    <col min="14075" max="14075" width="12" style="17" customWidth="1"/>
    <col min="14076" max="14076" width="10.140625" style="17" customWidth="1"/>
    <col min="14077" max="14077" width="10.42578125" style="17" customWidth="1"/>
    <col min="14078" max="14078" width="10.28515625" style="17" customWidth="1"/>
    <col min="14079" max="14079" width="9.42578125" style="17" customWidth="1"/>
    <col min="14080" max="14080" width="11" style="17" customWidth="1"/>
    <col min="14081" max="14081" width="9.5703125" style="17" customWidth="1"/>
    <col min="14082" max="14082" width="9.28515625" style="17" customWidth="1"/>
    <col min="14083" max="14083" width="8.7109375" style="17" customWidth="1"/>
    <col min="14084" max="14084" width="9" style="17" customWidth="1"/>
    <col min="14085" max="14085" width="9.7109375" style="17" customWidth="1"/>
    <col min="14086" max="14086" width="11" style="17" customWidth="1"/>
    <col min="14087" max="14087" width="11.85546875" style="17" customWidth="1"/>
    <col min="14088" max="14088" width="12.5703125" style="17" customWidth="1"/>
    <col min="14089" max="14089" width="11.7109375" style="17" customWidth="1"/>
    <col min="14090" max="14090" width="12.7109375" style="17" customWidth="1"/>
    <col min="14091" max="14091" width="13.85546875" style="17" customWidth="1"/>
    <col min="14092" max="14099" width="11.5703125" style="17" customWidth="1"/>
    <col min="14100" max="14329" width="9.140625" style="17"/>
    <col min="14330" max="14330" width="64.28515625" style="17" customWidth="1"/>
    <col min="14331" max="14331" width="12" style="17" customWidth="1"/>
    <col min="14332" max="14332" width="10.140625" style="17" customWidth="1"/>
    <col min="14333" max="14333" width="10.42578125" style="17" customWidth="1"/>
    <col min="14334" max="14334" width="10.28515625" style="17" customWidth="1"/>
    <col min="14335" max="14335" width="9.42578125" style="17" customWidth="1"/>
    <col min="14336" max="14336" width="11" style="17" customWidth="1"/>
    <col min="14337" max="14337" width="9.5703125" style="17" customWidth="1"/>
    <col min="14338" max="14338" width="9.28515625" style="17" customWidth="1"/>
    <col min="14339" max="14339" width="8.7109375" style="17" customWidth="1"/>
    <col min="14340" max="14340" width="9" style="17" customWidth="1"/>
    <col min="14341" max="14341" width="9.7109375" style="17" customWidth="1"/>
    <col min="14342" max="14342" width="11" style="17" customWidth="1"/>
    <col min="14343" max="14343" width="11.85546875" style="17" customWidth="1"/>
    <col min="14344" max="14344" width="12.5703125" style="17" customWidth="1"/>
    <col min="14345" max="14345" width="11.7109375" style="17" customWidth="1"/>
    <col min="14346" max="14346" width="12.7109375" style="17" customWidth="1"/>
    <col min="14347" max="14347" width="13.85546875" style="17" customWidth="1"/>
    <col min="14348" max="14355" width="11.5703125" style="17" customWidth="1"/>
    <col min="14356" max="14585" width="9.140625" style="17"/>
    <col min="14586" max="14586" width="64.28515625" style="17" customWidth="1"/>
    <col min="14587" max="14587" width="12" style="17" customWidth="1"/>
    <col min="14588" max="14588" width="10.140625" style="17" customWidth="1"/>
    <col min="14589" max="14589" width="10.42578125" style="17" customWidth="1"/>
    <col min="14590" max="14590" width="10.28515625" style="17" customWidth="1"/>
    <col min="14591" max="14591" width="9.42578125" style="17" customWidth="1"/>
    <col min="14592" max="14592" width="11" style="17" customWidth="1"/>
    <col min="14593" max="14593" width="9.5703125" style="17" customWidth="1"/>
    <col min="14594" max="14594" width="9.28515625" style="17" customWidth="1"/>
    <col min="14595" max="14595" width="8.7109375" style="17" customWidth="1"/>
    <col min="14596" max="14596" width="9" style="17" customWidth="1"/>
    <col min="14597" max="14597" width="9.7109375" style="17" customWidth="1"/>
    <col min="14598" max="14598" width="11" style="17" customWidth="1"/>
    <col min="14599" max="14599" width="11.85546875" style="17" customWidth="1"/>
    <col min="14600" max="14600" width="12.5703125" style="17" customWidth="1"/>
    <col min="14601" max="14601" width="11.7109375" style="17" customWidth="1"/>
    <col min="14602" max="14602" width="12.7109375" style="17" customWidth="1"/>
    <col min="14603" max="14603" width="13.85546875" style="17" customWidth="1"/>
    <col min="14604" max="14611" width="11.5703125" style="17" customWidth="1"/>
    <col min="14612" max="14841" width="9.140625" style="17"/>
    <col min="14842" max="14842" width="64.28515625" style="17" customWidth="1"/>
    <col min="14843" max="14843" width="12" style="17" customWidth="1"/>
    <col min="14844" max="14844" width="10.140625" style="17" customWidth="1"/>
    <col min="14845" max="14845" width="10.42578125" style="17" customWidth="1"/>
    <col min="14846" max="14846" width="10.28515625" style="17" customWidth="1"/>
    <col min="14847" max="14847" width="9.42578125" style="17" customWidth="1"/>
    <col min="14848" max="14848" width="11" style="17" customWidth="1"/>
    <col min="14849" max="14849" width="9.5703125" style="17" customWidth="1"/>
    <col min="14850" max="14850" width="9.28515625" style="17" customWidth="1"/>
    <col min="14851" max="14851" width="8.7109375" style="17" customWidth="1"/>
    <col min="14852" max="14852" width="9" style="17" customWidth="1"/>
    <col min="14853" max="14853" width="9.7109375" style="17" customWidth="1"/>
    <col min="14854" max="14854" width="11" style="17" customWidth="1"/>
    <col min="14855" max="14855" width="11.85546875" style="17" customWidth="1"/>
    <col min="14856" max="14856" width="12.5703125" style="17" customWidth="1"/>
    <col min="14857" max="14857" width="11.7109375" style="17" customWidth="1"/>
    <col min="14858" max="14858" width="12.7109375" style="17" customWidth="1"/>
    <col min="14859" max="14859" width="13.85546875" style="17" customWidth="1"/>
    <col min="14860" max="14867" width="11.5703125" style="17" customWidth="1"/>
    <col min="14868" max="15097" width="9.140625" style="17"/>
    <col min="15098" max="15098" width="64.28515625" style="17" customWidth="1"/>
    <col min="15099" max="15099" width="12" style="17" customWidth="1"/>
    <col min="15100" max="15100" width="10.140625" style="17" customWidth="1"/>
    <col min="15101" max="15101" width="10.42578125" style="17" customWidth="1"/>
    <col min="15102" max="15102" width="10.28515625" style="17" customWidth="1"/>
    <col min="15103" max="15103" width="9.42578125" style="17" customWidth="1"/>
    <col min="15104" max="15104" width="11" style="17" customWidth="1"/>
    <col min="15105" max="15105" width="9.5703125" style="17" customWidth="1"/>
    <col min="15106" max="15106" width="9.28515625" style="17" customWidth="1"/>
    <col min="15107" max="15107" width="8.7109375" style="17" customWidth="1"/>
    <col min="15108" max="15108" width="9" style="17" customWidth="1"/>
    <col min="15109" max="15109" width="9.7109375" style="17" customWidth="1"/>
    <col min="15110" max="15110" width="11" style="17" customWidth="1"/>
    <col min="15111" max="15111" width="11.85546875" style="17" customWidth="1"/>
    <col min="15112" max="15112" width="12.5703125" style="17" customWidth="1"/>
    <col min="15113" max="15113" width="11.7109375" style="17" customWidth="1"/>
    <col min="15114" max="15114" width="12.7109375" style="17" customWidth="1"/>
    <col min="15115" max="15115" width="13.85546875" style="17" customWidth="1"/>
    <col min="15116" max="15123" width="11.5703125" style="17" customWidth="1"/>
    <col min="15124" max="15353" width="9.140625" style="17"/>
    <col min="15354" max="15354" width="64.28515625" style="17" customWidth="1"/>
    <col min="15355" max="15355" width="12" style="17" customWidth="1"/>
    <col min="15356" max="15356" width="10.140625" style="17" customWidth="1"/>
    <col min="15357" max="15357" width="10.42578125" style="17" customWidth="1"/>
    <col min="15358" max="15358" width="10.28515625" style="17" customWidth="1"/>
    <col min="15359" max="15359" width="9.42578125" style="17" customWidth="1"/>
    <col min="15360" max="15360" width="11" style="17" customWidth="1"/>
    <col min="15361" max="15361" width="9.5703125" style="17" customWidth="1"/>
    <col min="15362" max="15362" width="9.28515625" style="17" customWidth="1"/>
    <col min="15363" max="15363" width="8.7109375" style="17" customWidth="1"/>
    <col min="15364" max="15364" width="9" style="17" customWidth="1"/>
    <col min="15365" max="15365" width="9.7109375" style="17" customWidth="1"/>
    <col min="15366" max="15366" width="11" style="17" customWidth="1"/>
    <col min="15367" max="15367" width="11.85546875" style="17" customWidth="1"/>
    <col min="15368" max="15368" width="12.5703125" style="17" customWidth="1"/>
    <col min="15369" max="15369" width="11.7109375" style="17" customWidth="1"/>
    <col min="15370" max="15370" width="12.7109375" style="17" customWidth="1"/>
    <col min="15371" max="15371" width="13.85546875" style="17" customWidth="1"/>
    <col min="15372" max="15379" width="11.5703125" style="17" customWidth="1"/>
    <col min="15380" max="15609" width="9.140625" style="17"/>
    <col min="15610" max="15610" width="64.28515625" style="17" customWidth="1"/>
    <col min="15611" max="15611" width="12" style="17" customWidth="1"/>
    <col min="15612" max="15612" width="10.140625" style="17" customWidth="1"/>
    <col min="15613" max="15613" width="10.42578125" style="17" customWidth="1"/>
    <col min="15614" max="15614" width="10.28515625" style="17" customWidth="1"/>
    <col min="15615" max="15615" width="9.42578125" style="17" customWidth="1"/>
    <col min="15616" max="15616" width="11" style="17" customWidth="1"/>
    <col min="15617" max="15617" width="9.5703125" style="17" customWidth="1"/>
    <col min="15618" max="15618" width="9.28515625" style="17" customWidth="1"/>
    <col min="15619" max="15619" width="8.7109375" style="17" customWidth="1"/>
    <col min="15620" max="15620" width="9" style="17" customWidth="1"/>
    <col min="15621" max="15621" width="9.7109375" style="17" customWidth="1"/>
    <col min="15622" max="15622" width="11" style="17" customWidth="1"/>
    <col min="15623" max="15623" width="11.85546875" style="17" customWidth="1"/>
    <col min="15624" max="15624" width="12.5703125" style="17" customWidth="1"/>
    <col min="15625" max="15625" width="11.7109375" style="17" customWidth="1"/>
    <col min="15626" max="15626" width="12.7109375" style="17" customWidth="1"/>
    <col min="15627" max="15627" width="13.85546875" style="17" customWidth="1"/>
    <col min="15628" max="15635" width="11.5703125" style="17" customWidth="1"/>
    <col min="15636" max="15865" width="9.140625" style="17"/>
    <col min="15866" max="15866" width="64.28515625" style="17" customWidth="1"/>
    <col min="15867" max="15867" width="12" style="17" customWidth="1"/>
    <col min="15868" max="15868" width="10.140625" style="17" customWidth="1"/>
    <col min="15869" max="15869" width="10.42578125" style="17" customWidth="1"/>
    <col min="15870" max="15870" width="10.28515625" style="17" customWidth="1"/>
    <col min="15871" max="15871" width="9.42578125" style="17" customWidth="1"/>
    <col min="15872" max="15872" width="11" style="17" customWidth="1"/>
    <col min="15873" max="15873" width="9.5703125" style="17" customWidth="1"/>
    <col min="15874" max="15874" width="9.28515625" style="17" customWidth="1"/>
    <col min="15875" max="15875" width="8.7109375" style="17" customWidth="1"/>
    <col min="15876" max="15876" width="9" style="17" customWidth="1"/>
    <col min="15877" max="15877" width="9.7109375" style="17" customWidth="1"/>
    <col min="15878" max="15878" width="11" style="17" customWidth="1"/>
    <col min="15879" max="15879" width="11.85546875" style="17" customWidth="1"/>
    <col min="15880" max="15880" width="12.5703125" style="17" customWidth="1"/>
    <col min="15881" max="15881" width="11.7109375" style="17" customWidth="1"/>
    <col min="15882" max="15882" width="12.7109375" style="17" customWidth="1"/>
    <col min="15883" max="15883" width="13.85546875" style="17" customWidth="1"/>
    <col min="15884" max="15891" width="11.5703125" style="17" customWidth="1"/>
    <col min="15892" max="16121" width="9.140625" style="17"/>
    <col min="16122" max="16122" width="64.28515625" style="17" customWidth="1"/>
    <col min="16123" max="16123" width="12" style="17" customWidth="1"/>
    <col min="16124" max="16124" width="10.140625" style="17" customWidth="1"/>
    <col min="16125" max="16125" width="10.42578125" style="17" customWidth="1"/>
    <col min="16126" max="16126" width="10.28515625" style="17" customWidth="1"/>
    <col min="16127" max="16127" width="9.42578125" style="17" customWidth="1"/>
    <col min="16128" max="16128" width="11" style="17" customWidth="1"/>
    <col min="16129" max="16129" width="9.5703125" style="17" customWidth="1"/>
    <col min="16130" max="16130" width="9.28515625" style="17" customWidth="1"/>
    <col min="16131" max="16131" width="8.7109375" style="17" customWidth="1"/>
    <col min="16132" max="16132" width="9" style="17" customWidth="1"/>
    <col min="16133" max="16133" width="9.7109375" style="17" customWidth="1"/>
    <col min="16134" max="16134" width="11" style="17" customWidth="1"/>
    <col min="16135" max="16135" width="11.85546875" style="17" customWidth="1"/>
    <col min="16136" max="16136" width="12.5703125" style="17" customWidth="1"/>
    <col min="16137" max="16137" width="11.7109375" style="17" customWidth="1"/>
    <col min="16138" max="16138" width="12.7109375" style="17" customWidth="1"/>
    <col min="16139" max="16139" width="13.85546875" style="17" customWidth="1"/>
    <col min="16140" max="16147" width="11.5703125" style="17" customWidth="1"/>
    <col min="16148" max="16384" width="9.140625" style="17"/>
  </cols>
  <sheetData>
    <row r="1" spans="1:20" ht="94.5" customHeight="1">
      <c r="A1" s="213"/>
      <c r="B1" s="214"/>
      <c r="C1" s="20"/>
      <c r="D1" s="215"/>
      <c r="E1" s="214"/>
      <c r="F1" s="214"/>
      <c r="G1" s="214"/>
      <c r="H1" s="214"/>
      <c r="I1" s="214"/>
      <c r="J1" s="214"/>
      <c r="K1" s="214"/>
      <c r="L1" s="214"/>
      <c r="M1" s="214"/>
      <c r="N1" s="214"/>
      <c r="O1" s="214"/>
      <c r="P1" s="214"/>
      <c r="Q1" s="213" t="s">
        <v>62</v>
      </c>
      <c r="R1" s="214"/>
      <c r="S1" s="214"/>
      <c r="T1" s="214"/>
    </row>
    <row r="2" spans="1:20" s="25" customFormat="1" ht="114.75" customHeight="1">
      <c r="A2" s="216" t="s">
        <v>130</v>
      </c>
      <c r="B2" s="197"/>
      <c r="C2" s="197"/>
      <c r="D2" s="197"/>
      <c r="E2" s="197"/>
      <c r="F2" s="197"/>
      <c r="G2" s="197"/>
      <c r="H2" s="197"/>
      <c r="I2" s="197"/>
      <c r="J2" s="197"/>
      <c r="K2" s="197"/>
      <c r="L2" s="197"/>
      <c r="M2" s="197"/>
      <c r="N2" s="197"/>
      <c r="O2" s="197"/>
      <c r="P2" s="197"/>
      <c r="Q2" s="197"/>
      <c r="R2" s="197"/>
      <c r="S2" s="217"/>
      <c r="T2" s="218"/>
    </row>
    <row r="3" spans="1:20" s="25" customFormat="1" ht="135" customHeight="1">
      <c r="A3" s="219" t="s">
        <v>75</v>
      </c>
      <c r="B3" s="220"/>
      <c r="C3" s="220"/>
      <c r="D3" s="223" t="s">
        <v>0</v>
      </c>
      <c r="E3" s="223" t="s">
        <v>1</v>
      </c>
      <c r="F3" s="223" t="s">
        <v>61</v>
      </c>
      <c r="G3" s="225" t="s">
        <v>2</v>
      </c>
      <c r="H3" s="225"/>
      <c r="I3" s="225"/>
      <c r="J3" s="225"/>
      <c r="K3" s="225"/>
      <c r="L3" s="225"/>
      <c r="M3" s="225"/>
      <c r="N3" s="226" t="s">
        <v>11</v>
      </c>
      <c r="O3" s="198" t="s">
        <v>12</v>
      </c>
      <c r="P3" s="199"/>
      <c r="Q3" s="200" t="s">
        <v>8</v>
      </c>
      <c r="R3" s="198" t="s">
        <v>13</v>
      </c>
      <c r="S3" s="199"/>
      <c r="T3" s="202" t="s">
        <v>14</v>
      </c>
    </row>
    <row r="4" spans="1:20" s="25" customFormat="1" ht="192" customHeight="1">
      <c r="A4" s="221"/>
      <c r="B4" s="222"/>
      <c r="C4" s="222"/>
      <c r="D4" s="223"/>
      <c r="E4" s="223"/>
      <c r="F4" s="224"/>
      <c r="G4" s="23" t="s">
        <v>3</v>
      </c>
      <c r="H4" s="57" t="s">
        <v>4</v>
      </c>
      <c r="I4" s="57" t="s">
        <v>5</v>
      </c>
      <c r="J4" s="57" t="s">
        <v>6</v>
      </c>
      <c r="K4" s="57" t="s">
        <v>60</v>
      </c>
      <c r="L4" s="57" t="s">
        <v>7</v>
      </c>
      <c r="M4" s="57" t="s">
        <v>8</v>
      </c>
      <c r="N4" s="227"/>
      <c r="O4" s="58" t="s">
        <v>9</v>
      </c>
      <c r="P4" s="58" t="s">
        <v>10</v>
      </c>
      <c r="Q4" s="201"/>
      <c r="R4" s="58" t="s">
        <v>9</v>
      </c>
      <c r="S4" s="58" t="s">
        <v>10</v>
      </c>
      <c r="T4" s="203"/>
    </row>
    <row r="5" spans="1:20" s="25" customFormat="1" ht="41.25" customHeight="1">
      <c r="A5" s="10"/>
      <c r="B5" s="11"/>
      <c r="C5" s="11"/>
      <c r="D5" s="61">
        <v>1</v>
      </c>
      <c r="E5" s="61">
        <v>2</v>
      </c>
      <c r="F5" s="61">
        <v>3</v>
      </c>
      <c r="G5" s="61">
        <v>4</v>
      </c>
      <c r="H5" s="61">
        <v>5</v>
      </c>
      <c r="I5" s="61">
        <v>6</v>
      </c>
      <c r="J5" s="61">
        <v>7</v>
      </c>
      <c r="K5" s="61">
        <v>8</v>
      </c>
      <c r="L5" s="61">
        <v>9</v>
      </c>
      <c r="M5" s="61">
        <v>10</v>
      </c>
      <c r="N5" s="61">
        <v>11</v>
      </c>
      <c r="O5" s="61">
        <v>12</v>
      </c>
      <c r="P5" s="61">
        <v>13</v>
      </c>
      <c r="Q5" s="61">
        <v>14</v>
      </c>
      <c r="R5" s="61">
        <v>15</v>
      </c>
      <c r="S5" s="61">
        <v>16</v>
      </c>
      <c r="T5" s="61">
        <v>17</v>
      </c>
    </row>
    <row r="6" spans="1:20" s="25" customFormat="1" ht="53.25" customHeight="1">
      <c r="A6" s="204" t="s">
        <v>15</v>
      </c>
      <c r="B6" s="205"/>
      <c r="C6" s="206"/>
      <c r="D6" s="21">
        <f>SUM(D7:D11)</f>
        <v>0</v>
      </c>
      <c r="E6" s="21">
        <f t="shared" ref="E6:T6" si="0">SUM(E7:E11)</f>
        <v>0</v>
      </c>
      <c r="F6" s="21">
        <f t="shared" si="0"/>
        <v>0</v>
      </c>
      <c r="G6" s="21">
        <f t="shared" si="0"/>
        <v>0</v>
      </c>
      <c r="H6" s="21">
        <f t="shared" si="0"/>
        <v>0</v>
      </c>
      <c r="I6" s="21">
        <f t="shared" si="0"/>
        <v>0</v>
      </c>
      <c r="J6" s="21">
        <f t="shared" si="0"/>
        <v>0</v>
      </c>
      <c r="K6" s="21">
        <f t="shared" si="0"/>
        <v>0</v>
      </c>
      <c r="L6" s="21">
        <f t="shared" si="0"/>
        <v>0</v>
      </c>
      <c r="M6" s="21">
        <f t="shared" si="0"/>
        <v>0</v>
      </c>
      <c r="N6" s="21">
        <f t="shared" si="0"/>
        <v>0</v>
      </c>
      <c r="O6" s="21">
        <f t="shared" si="0"/>
        <v>0</v>
      </c>
      <c r="P6" s="21">
        <f t="shared" si="0"/>
        <v>0</v>
      </c>
      <c r="Q6" s="21">
        <f t="shared" si="0"/>
        <v>0</v>
      </c>
      <c r="R6" s="21">
        <f t="shared" si="0"/>
        <v>0</v>
      </c>
      <c r="S6" s="21">
        <f t="shared" si="0"/>
        <v>0</v>
      </c>
      <c r="T6" s="21">
        <f t="shared" si="0"/>
        <v>0</v>
      </c>
    </row>
    <row r="7" spans="1:20" s="25" customFormat="1" ht="46.5" customHeight="1">
      <c r="A7" s="12">
        <v>1</v>
      </c>
      <c r="B7" s="207" t="s">
        <v>16</v>
      </c>
      <c r="C7" s="208"/>
      <c r="D7" s="18">
        <v>0</v>
      </c>
      <c r="E7" s="18">
        <v>0</v>
      </c>
      <c r="F7" s="18">
        <v>0</v>
      </c>
      <c r="G7" s="18">
        <v>0</v>
      </c>
      <c r="H7" s="18">
        <v>0</v>
      </c>
      <c r="I7" s="18">
        <v>0</v>
      </c>
      <c r="J7" s="18">
        <v>0</v>
      </c>
      <c r="K7" s="18">
        <v>0</v>
      </c>
      <c r="L7" s="18">
        <v>0</v>
      </c>
      <c r="M7" s="18">
        <v>0</v>
      </c>
      <c r="N7" s="18">
        <v>0</v>
      </c>
      <c r="O7" s="18">
        <v>0</v>
      </c>
      <c r="P7" s="18">
        <v>0</v>
      </c>
      <c r="Q7" s="18">
        <v>0</v>
      </c>
      <c r="R7" s="18">
        <v>0</v>
      </c>
      <c r="S7" s="18">
        <v>0</v>
      </c>
      <c r="T7" s="18">
        <v>0</v>
      </c>
    </row>
    <row r="8" spans="1:20" s="25" customFormat="1" ht="42" customHeight="1">
      <c r="A8" s="12">
        <v>2</v>
      </c>
      <c r="B8" s="207" t="s">
        <v>63</v>
      </c>
      <c r="C8" s="208"/>
      <c r="D8" s="18">
        <v>0</v>
      </c>
      <c r="E8" s="18">
        <v>0</v>
      </c>
      <c r="F8" s="18">
        <v>0</v>
      </c>
      <c r="G8" s="18">
        <v>0</v>
      </c>
      <c r="H8" s="18">
        <v>0</v>
      </c>
      <c r="I8" s="18">
        <v>0</v>
      </c>
      <c r="J8" s="18">
        <v>0</v>
      </c>
      <c r="K8" s="18">
        <v>0</v>
      </c>
      <c r="L8" s="18">
        <v>0</v>
      </c>
      <c r="M8" s="18">
        <v>0</v>
      </c>
      <c r="N8" s="18">
        <v>0</v>
      </c>
      <c r="O8" s="18">
        <v>0</v>
      </c>
      <c r="P8" s="18">
        <v>0</v>
      </c>
      <c r="Q8" s="18">
        <v>0</v>
      </c>
      <c r="R8" s="18">
        <v>0</v>
      </c>
      <c r="S8" s="18">
        <v>0</v>
      </c>
      <c r="T8" s="18">
        <v>0</v>
      </c>
    </row>
    <row r="9" spans="1:20" s="25" customFormat="1" ht="46.5" customHeight="1">
      <c r="A9" s="12">
        <v>3</v>
      </c>
      <c r="B9" s="207" t="s">
        <v>17</v>
      </c>
      <c r="C9" s="208"/>
      <c r="D9" s="18">
        <v>0</v>
      </c>
      <c r="E9" s="18">
        <v>0</v>
      </c>
      <c r="F9" s="18">
        <v>0</v>
      </c>
      <c r="G9" s="18">
        <v>0</v>
      </c>
      <c r="H9" s="18">
        <v>0</v>
      </c>
      <c r="I9" s="18">
        <v>0</v>
      </c>
      <c r="J9" s="18">
        <v>0</v>
      </c>
      <c r="K9" s="18">
        <v>0</v>
      </c>
      <c r="L9" s="18">
        <v>0</v>
      </c>
      <c r="M9" s="18">
        <v>0</v>
      </c>
      <c r="N9" s="18">
        <v>0</v>
      </c>
      <c r="O9" s="18">
        <v>0</v>
      </c>
      <c r="P9" s="18">
        <v>0</v>
      </c>
      <c r="Q9" s="18">
        <v>0</v>
      </c>
      <c r="R9" s="18">
        <v>0</v>
      </c>
      <c r="S9" s="18">
        <v>0</v>
      </c>
      <c r="T9" s="18">
        <v>0</v>
      </c>
    </row>
    <row r="10" spans="1:20" s="25" customFormat="1" ht="46.5" customHeight="1">
      <c r="A10" s="13">
        <v>4</v>
      </c>
      <c r="B10" s="207" t="s">
        <v>59</v>
      </c>
      <c r="C10" s="209"/>
      <c r="D10" s="18">
        <v>0</v>
      </c>
      <c r="E10" s="18">
        <v>0</v>
      </c>
      <c r="F10" s="18">
        <v>0</v>
      </c>
      <c r="G10" s="18">
        <v>0</v>
      </c>
      <c r="H10" s="18">
        <v>0</v>
      </c>
      <c r="I10" s="18">
        <v>0</v>
      </c>
      <c r="J10" s="18">
        <v>0</v>
      </c>
      <c r="K10" s="18">
        <v>0</v>
      </c>
      <c r="L10" s="18">
        <v>0</v>
      </c>
      <c r="M10" s="18">
        <v>0</v>
      </c>
      <c r="N10" s="18">
        <v>0</v>
      </c>
      <c r="O10" s="18">
        <v>0</v>
      </c>
      <c r="P10" s="18">
        <v>0</v>
      </c>
      <c r="Q10" s="18">
        <v>0</v>
      </c>
      <c r="R10" s="18">
        <v>0</v>
      </c>
      <c r="S10" s="18">
        <v>0</v>
      </c>
      <c r="T10" s="18">
        <v>0</v>
      </c>
    </row>
    <row r="11" spans="1:20" s="25" customFormat="1" ht="41.25" customHeight="1">
      <c r="A11" s="13">
        <v>5</v>
      </c>
      <c r="B11" s="210" t="s">
        <v>58</v>
      </c>
      <c r="C11" s="211"/>
      <c r="D11" s="18">
        <v>0</v>
      </c>
      <c r="E11" s="18">
        <v>0</v>
      </c>
      <c r="F11" s="18">
        <v>0</v>
      </c>
      <c r="G11" s="18">
        <v>0</v>
      </c>
      <c r="H11" s="18">
        <v>0</v>
      </c>
      <c r="I11" s="18">
        <v>0</v>
      </c>
      <c r="J11" s="18">
        <v>0</v>
      </c>
      <c r="K11" s="18">
        <v>0</v>
      </c>
      <c r="L11" s="18">
        <v>0</v>
      </c>
      <c r="M11" s="18">
        <v>0</v>
      </c>
      <c r="N11" s="18">
        <v>0</v>
      </c>
      <c r="O11" s="18">
        <v>0</v>
      </c>
      <c r="P11" s="18">
        <v>0</v>
      </c>
      <c r="Q11" s="18">
        <v>0</v>
      </c>
      <c r="R11" s="18">
        <v>0</v>
      </c>
      <c r="S11" s="18">
        <v>0</v>
      </c>
      <c r="T11" s="18">
        <v>0</v>
      </c>
    </row>
    <row r="12" spans="1:20" s="25" customFormat="1" ht="63" customHeight="1">
      <c r="A12" s="204" t="s">
        <v>18</v>
      </c>
      <c r="B12" s="212"/>
      <c r="C12" s="212"/>
      <c r="D12" s="18">
        <f>SUM(D13:D20)</f>
        <v>0</v>
      </c>
      <c r="E12" s="18">
        <f t="shared" ref="E12:T12" si="1">SUM(E13:E20)</f>
        <v>0</v>
      </c>
      <c r="F12" s="18">
        <f t="shared" si="1"/>
        <v>0</v>
      </c>
      <c r="G12" s="18">
        <f t="shared" si="1"/>
        <v>0</v>
      </c>
      <c r="H12" s="18">
        <f t="shared" si="1"/>
        <v>0</v>
      </c>
      <c r="I12" s="18">
        <f t="shared" si="1"/>
        <v>0</v>
      </c>
      <c r="J12" s="18">
        <f t="shared" si="1"/>
        <v>0</v>
      </c>
      <c r="K12" s="18">
        <f t="shared" si="1"/>
        <v>0</v>
      </c>
      <c r="L12" s="18">
        <f t="shared" si="1"/>
        <v>0</v>
      </c>
      <c r="M12" s="18">
        <f t="shared" si="1"/>
        <v>0</v>
      </c>
      <c r="N12" s="18">
        <f t="shared" si="1"/>
        <v>0</v>
      </c>
      <c r="O12" s="18">
        <f t="shared" si="1"/>
        <v>0</v>
      </c>
      <c r="P12" s="18">
        <f t="shared" si="1"/>
        <v>0</v>
      </c>
      <c r="Q12" s="18">
        <f t="shared" si="1"/>
        <v>0</v>
      </c>
      <c r="R12" s="18">
        <f t="shared" si="1"/>
        <v>0</v>
      </c>
      <c r="S12" s="18">
        <f t="shared" si="1"/>
        <v>0</v>
      </c>
      <c r="T12" s="18">
        <f t="shared" si="1"/>
        <v>0</v>
      </c>
    </row>
    <row r="13" spans="1:20" s="25" customFormat="1" ht="47.25" customHeight="1">
      <c r="A13" s="12">
        <v>1</v>
      </c>
      <c r="B13" s="183" t="s">
        <v>19</v>
      </c>
      <c r="C13" s="184"/>
      <c r="D13" s="18">
        <v>0</v>
      </c>
      <c r="E13" s="18">
        <v>0</v>
      </c>
      <c r="F13" s="18">
        <v>0</v>
      </c>
      <c r="G13" s="18">
        <v>0</v>
      </c>
      <c r="H13" s="18">
        <v>0</v>
      </c>
      <c r="I13" s="18">
        <v>0</v>
      </c>
      <c r="J13" s="18">
        <v>0</v>
      </c>
      <c r="K13" s="18">
        <v>0</v>
      </c>
      <c r="L13" s="18">
        <v>0</v>
      </c>
      <c r="M13" s="18">
        <v>0</v>
      </c>
      <c r="N13" s="18">
        <v>0</v>
      </c>
      <c r="O13" s="18">
        <v>0</v>
      </c>
      <c r="P13" s="18">
        <v>0</v>
      </c>
      <c r="Q13" s="18">
        <v>0</v>
      </c>
      <c r="R13" s="18">
        <v>0</v>
      </c>
      <c r="S13" s="18">
        <v>0</v>
      </c>
      <c r="T13" s="18">
        <v>0</v>
      </c>
    </row>
    <row r="14" spans="1:20" s="25" customFormat="1" ht="54" customHeight="1">
      <c r="A14" s="12">
        <v>2</v>
      </c>
      <c r="B14" s="183" t="s">
        <v>20</v>
      </c>
      <c r="C14" s="184"/>
      <c r="D14" s="18">
        <v>0</v>
      </c>
      <c r="E14" s="18">
        <v>0</v>
      </c>
      <c r="F14" s="18">
        <v>0</v>
      </c>
      <c r="G14" s="18">
        <v>0</v>
      </c>
      <c r="H14" s="18">
        <v>0</v>
      </c>
      <c r="I14" s="18">
        <v>0</v>
      </c>
      <c r="J14" s="18">
        <v>0</v>
      </c>
      <c r="K14" s="18">
        <v>0</v>
      </c>
      <c r="L14" s="18">
        <v>0</v>
      </c>
      <c r="M14" s="18">
        <v>0</v>
      </c>
      <c r="N14" s="18">
        <v>0</v>
      </c>
      <c r="O14" s="18">
        <v>0</v>
      </c>
      <c r="P14" s="18">
        <v>0</v>
      </c>
      <c r="Q14" s="18">
        <v>0</v>
      </c>
      <c r="R14" s="18">
        <v>0</v>
      </c>
      <c r="S14" s="18">
        <v>0</v>
      </c>
      <c r="T14" s="18">
        <v>0</v>
      </c>
    </row>
    <row r="15" spans="1:20" s="25" customFormat="1" ht="42" customHeight="1">
      <c r="A15" s="14">
        <v>3</v>
      </c>
      <c r="B15" s="183" t="s">
        <v>21</v>
      </c>
      <c r="C15" s="184"/>
      <c r="D15" s="18">
        <v>0</v>
      </c>
      <c r="E15" s="18">
        <v>0</v>
      </c>
      <c r="F15" s="18">
        <v>0</v>
      </c>
      <c r="G15" s="18">
        <v>0</v>
      </c>
      <c r="H15" s="18">
        <v>0</v>
      </c>
      <c r="I15" s="18">
        <v>0</v>
      </c>
      <c r="J15" s="18">
        <v>0</v>
      </c>
      <c r="K15" s="18">
        <v>0</v>
      </c>
      <c r="L15" s="18">
        <v>0</v>
      </c>
      <c r="M15" s="18">
        <v>0</v>
      </c>
      <c r="N15" s="18">
        <v>0</v>
      </c>
      <c r="O15" s="18">
        <v>0</v>
      </c>
      <c r="P15" s="18">
        <v>0</v>
      </c>
      <c r="Q15" s="18">
        <v>0</v>
      </c>
      <c r="R15" s="18">
        <v>0</v>
      </c>
      <c r="S15" s="18">
        <v>0</v>
      </c>
      <c r="T15" s="18">
        <v>0</v>
      </c>
    </row>
    <row r="16" spans="1:20" s="25" customFormat="1" ht="57" customHeight="1">
      <c r="A16" s="12">
        <v>4</v>
      </c>
      <c r="B16" s="183" t="s">
        <v>22</v>
      </c>
      <c r="C16" s="184"/>
      <c r="D16" s="18">
        <v>0</v>
      </c>
      <c r="E16" s="18">
        <v>0</v>
      </c>
      <c r="F16" s="18">
        <v>0</v>
      </c>
      <c r="G16" s="18">
        <v>0</v>
      </c>
      <c r="H16" s="18">
        <v>0</v>
      </c>
      <c r="I16" s="18">
        <v>0</v>
      </c>
      <c r="J16" s="18">
        <v>0</v>
      </c>
      <c r="K16" s="18">
        <v>0</v>
      </c>
      <c r="L16" s="18">
        <v>0</v>
      </c>
      <c r="M16" s="18">
        <v>0</v>
      </c>
      <c r="N16" s="18">
        <v>0</v>
      </c>
      <c r="O16" s="18">
        <v>0</v>
      </c>
      <c r="P16" s="18">
        <v>0</v>
      </c>
      <c r="Q16" s="18">
        <v>0</v>
      </c>
      <c r="R16" s="18">
        <v>0</v>
      </c>
      <c r="S16" s="18">
        <v>0</v>
      </c>
      <c r="T16" s="18">
        <v>0</v>
      </c>
    </row>
    <row r="17" spans="1:49" s="25" customFormat="1" ht="38.25" customHeight="1">
      <c r="A17" s="12">
        <v>5</v>
      </c>
      <c r="B17" s="183" t="s">
        <v>23</v>
      </c>
      <c r="C17" s="184"/>
      <c r="D17" s="18">
        <v>0</v>
      </c>
      <c r="E17" s="18">
        <v>0</v>
      </c>
      <c r="F17" s="18">
        <v>0</v>
      </c>
      <c r="G17" s="18">
        <v>0</v>
      </c>
      <c r="H17" s="18">
        <v>0</v>
      </c>
      <c r="I17" s="18">
        <v>0</v>
      </c>
      <c r="J17" s="18">
        <v>0</v>
      </c>
      <c r="K17" s="18">
        <v>0</v>
      </c>
      <c r="L17" s="18">
        <v>0</v>
      </c>
      <c r="M17" s="18">
        <v>0</v>
      </c>
      <c r="N17" s="18">
        <v>0</v>
      </c>
      <c r="O17" s="18">
        <v>0</v>
      </c>
      <c r="P17" s="18">
        <v>0</v>
      </c>
      <c r="Q17" s="18">
        <v>0</v>
      </c>
      <c r="R17" s="18">
        <v>0</v>
      </c>
      <c r="S17" s="18">
        <v>0</v>
      </c>
      <c r="T17" s="18">
        <v>0</v>
      </c>
    </row>
    <row r="18" spans="1:49" s="25" customFormat="1" ht="47.25" customHeight="1">
      <c r="A18" s="14">
        <v>6</v>
      </c>
      <c r="B18" s="183" t="s">
        <v>24</v>
      </c>
      <c r="C18" s="184"/>
      <c r="D18" s="18">
        <v>0</v>
      </c>
      <c r="E18" s="18">
        <v>0</v>
      </c>
      <c r="F18" s="18">
        <v>0</v>
      </c>
      <c r="G18" s="18">
        <v>0</v>
      </c>
      <c r="H18" s="18">
        <v>0</v>
      </c>
      <c r="I18" s="18">
        <v>0</v>
      </c>
      <c r="J18" s="18">
        <v>0</v>
      </c>
      <c r="K18" s="18">
        <v>0</v>
      </c>
      <c r="L18" s="18">
        <v>0</v>
      </c>
      <c r="M18" s="18">
        <v>0</v>
      </c>
      <c r="N18" s="18">
        <v>0</v>
      </c>
      <c r="O18" s="18">
        <v>0</v>
      </c>
      <c r="P18" s="18">
        <v>0</v>
      </c>
      <c r="Q18" s="18">
        <v>0</v>
      </c>
      <c r="R18" s="18">
        <v>0</v>
      </c>
      <c r="S18" s="18">
        <v>0</v>
      </c>
      <c r="T18" s="18">
        <v>0</v>
      </c>
    </row>
    <row r="19" spans="1:49" s="25" customFormat="1" ht="44.25" customHeight="1">
      <c r="A19" s="12">
        <v>7</v>
      </c>
      <c r="B19" s="183" t="s">
        <v>25</v>
      </c>
      <c r="C19" s="184"/>
      <c r="D19" s="18">
        <v>0</v>
      </c>
      <c r="E19" s="18">
        <v>0</v>
      </c>
      <c r="F19" s="18">
        <v>0</v>
      </c>
      <c r="G19" s="18">
        <v>0</v>
      </c>
      <c r="H19" s="18">
        <v>0</v>
      </c>
      <c r="I19" s="18">
        <v>0</v>
      </c>
      <c r="J19" s="18">
        <v>0</v>
      </c>
      <c r="K19" s="18">
        <v>0</v>
      </c>
      <c r="L19" s="18">
        <v>0</v>
      </c>
      <c r="M19" s="18">
        <v>0</v>
      </c>
      <c r="N19" s="18">
        <v>0</v>
      </c>
      <c r="O19" s="18">
        <v>0</v>
      </c>
      <c r="P19" s="18">
        <v>0</v>
      </c>
      <c r="Q19" s="18">
        <v>0</v>
      </c>
      <c r="R19" s="18">
        <v>0</v>
      </c>
      <c r="S19" s="18">
        <v>0</v>
      </c>
      <c r="T19" s="18">
        <v>0</v>
      </c>
    </row>
    <row r="20" spans="1:49" s="25" customFormat="1" ht="45.75" customHeight="1">
      <c r="A20" s="12">
        <v>8</v>
      </c>
      <c r="B20" s="183" t="s">
        <v>26</v>
      </c>
      <c r="C20" s="184"/>
      <c r="D20" s="18">
        <v>0</v>
      </c>
      <c r="E20" s="18">
        <v>0</v>
      </c>
      <c r="F20" s="18">
        <v>0</v>
      </c>
      <c r="G20" s="18">
        <v>0</v>
      </c>
      <c r="H20" s="18">
        <v>0</v>
      </c>
      <c r="I20" s="18">
        <v>0</v>
      </c>
      <c r="J20" s="18">
        <v>0</v>
      </c>
      <c r="K20" s="18">
        <v>0</v>
      </c>
      <c r="L20" s="18">
        <v>0</v>
      </c>
      <c r="M20" s="18">
        <v>0</v>
      </c>
      <c r="N20" s="18">
        <v>0</v>
      </c>
      <c r="O20" s="18">
        <v>0</v>
      </c>
      <c r="P20" s="18">
        <v>0</v>
      </c>
      <c r="Q20" s="18">
        <v>0</v>
      </c>
      <c r="R20" s="18">
        <v>0</v>
      </c>
      <c r="S20" s="18">
        <v>0</v>
      </c>
      <c r="T20" s="18">
        <v>0</v>
      </c>
    </row>
    <row r="21" spans="1:49" s="25" customFormat="1" ht="42" customHeight="1">
      <c r="A21" s="191" t="s">
        <v>27</v>
      </c>
      <c r="B21" s="191"/>
      <c r="C21" s="191"/>
      <c r="D21" s="18">
        <f>SUM(D22:D28)</f>
        <v>0</v>
      </c>
      <c r="E21" s="18">
        <v>0</v>
      </c>
      <c r="F21" s="18">
        <f t="shared" ref="F21:T21" si="2">SUM(F22:F28)</f>
        <v>0</v>
      </c>
      <c r="G21" s="18">
        <f t="shared" si="2"/>
        <v>0</v>
      </c>
      <c r="H21" s="18">
        <v>0</v>
      </c>
      <c r="I21" s="18">
        <f t="shared" si="2"/>
        <v>0</v>
      </c>
      <c r="J21" s="18">
        <f t="shared" si="2"/>
        <v>0</v>
      </c>
      <c r="K21" s="18">
        <f t="shared" si="2"/>
        <v>0</v>
      </c>
      <c r="L21" s="18">
        <f t="shared" si="2"/>
        <v>0</v>
      </c>
      <c r="M21" s="18">
        <v>0</v>
      </c>
      <c r="N21" s="18">
        <f t="shared" si="2"/>
        <v>0</v>
      </c>
      <c r="O21" s="18">
        <f t="shared" si="2"/>
        <v>0</v>
      </c>
      <c r="P21" s="18">
        <f t="shared" si="2"/>
        <v>0</v>
      </c>
      <c r="Q21" s="18">
        <f t="shared" si="2"/>
        <v>0</v>
      </c>
      <c r="R21" s="18">
        <f t="shared" si="2"/>
        <v>0</v>
      </c>
      <c r="S21" s="18">
        <f t="shared" si="2"/>
        <v>0</v>
      </c>
      <c r="T21" s="18">
        <f t="shared" si="2"/>
        <v>0</v>
      </c>
    </row>
    <row r="22" spans="1:49" s="25" customFormat="1" ht="42" customHeight="1">
      <c r="A22" s="56">
        <v>1</v>
      </c>
      <c r="B22" s="195" t="s">
        <v>28</v>
      </c>
      <c r="C22" s="196"/>
      <c r="D22" s="70">
        <v>0</v>
      </c>
      <c r="E22" s="70">
        <v>0</v>
      </c>
      <c r="F22" s="70">
        <v>0</v>
      </c>
      <c r="G22" s="70">
        <v>0</v>
      </c>
      <c r="H22" s="70">
        <v>0</v>
      </c>
      <c r="I22" s="70">
        <v>0</v>
      </c>
      <c r="J22" s="70">
        <v>0</v>
      </c>
      <c r="K22" s="70">
        <v>0</v>
      </c>
      <c r="L22" s="70">
        <v>0</v>
      </c>
      <c r="M22" s="70">
        <v>0</v>
      </c>
      <c r="N22" s="70">
        <v>0</v>
      </c>
      <c r="O22" s="70">
        <v>0</v>
      </c>
      <c r="P22" s="71">
        <v>0</v>
      </c>
      <c r="Q22" s="71">
        <v>0</v>
      </c>
      <c r="R22" s="55">
        <v>0</v>
      </c>
      <c r="S22" s="55">
        <v>0</v>
      </c>
      <c r="T22" s="18">
        <v>0</v>
      </c>
    </row>
    <row r="23" spans="1:49" s="16" customFormat="1" ht="45" customHeight="1">
      <c r="A23" s="56">
        <v>2</v>
      </c>
      <c r="B23" s="195" t="s">
        <v>29</v>
      </c>
      <c r="C23" s="196"/>
      <c r="D23" s="72">
        <v>0</v>
      </c>
      <c r="E23" s="72">
        <v>0</v>
      </c>
      <c r="F23" s="72">
        <v>0</v>
      </c>
      <c r="G23" s="72">
        <v>0</v>
      </c>
      <c r="H23" s="72">
        <v>0</v>
      </c>
      <c r="I23" s="72">
        <v>0</v>
      </c>
      <c r="J23" s="72">
        <v>0</v>
      </c>
      <c r="K23" s="72">
        <v>0</v>
      </c>
      <c r="L23" s="72">
        <v>0</v>
      </c>
      <c r="M23" s="72">
        <v>0</v>
      </c>
      <c r="N23" s="72">
        <v>0</v>
      </c>
      <c r="O23" s="72">
        <v>0</v>
      </c>
      <c r="P23" s="72">
        <v>0</v>
      </c>
      <c r="Q23" s="72">
        <v>0</v>
      </c>
      <c r="R23" s="72">
        <v>0</v>
      </c>
      <c r="S23" s="72">
        <v>0</v>
      </c>
      <c r="T23" s="18">
        <v>0</v>
      </c>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row>
    <row r="24" spans="1:49" s="25" customFormat="1" ht="48" customHeight="1">
      <c r="A24" s="12">
        <v>3</v>
      </c>
      <c r="B24" s="197" t="s">
        <v>30</v>
      </c>
      <c r="C24" s="193"/>
      <c r="D24" s="70">
        <v>0</v>
      </c>
      <c r="E24" s="70">
        <v>0</v>
      </c>
      <c r="F24" s="70">
        <v>0</v>
      </c>
      <c r="G24" s="70">
        <v>0</v>
      </c>
      <c r="H24" s="70">
        <v>0</v>
      </c>
      <c r="I24" s="70">
        <v>0</v>
      </c>
      <c r="J24" s="70">
        <v>0</v>
      </c>
      <c r="K24" s="70">
        <v>0</v>
      </c>
      <c r="L24" s="70">
        <v>0</v>
      </c>
      <c r="M24" s="70">
        <v>0</v>
      </c>
      <c r="N24" s="70">
        <v>0</v>
      </c>
      <c r="O24" s="70">
        <v>0</v>
      </c>
      <c r="P24" s="71">
        <v>0</v>
      </c>
      <c r="Q24" s="71">
        <v>0</v>
      </c>
      <c r="R24" s="55">
        <v>0</v>
      </c>
      <c r="S24" s="55">
        <v>0</v>
      </c>
      <c r="T24" s="18">
        <v>0</v>
      </c>
    </row>
    <row r="25" spans="1:49" s="25" customFormat="1" ht="42" customHeight="1">
      <c r="A25" s="12">
        <v>4</v>
      </c>
      <c r="B25" s="192" t="s">
        <v>31</v>
      </c>
      <c r="C25" s="193"/>
      <c r="D25" s="70">
        <v>0</v>
      </c>
      <c r="E25" s="70">
        <v>0</v>
      </c>
      <c r="F25" s="70">
        <v>0</v>
      </c>
      <c r="G25" s="70">
        <v>0</v>
      </c>
      <c r="H25" s="70">
        <v>0</v>
      </c>
      <c r="I25" s="70">
        <v>0</v>
      </c>
      <c r="J25" s="70">
        <v>0</v>
      </c>
      <c r="K25" s="70">
        <v>0</v>
      </c>
      <c r="L25" s="70">
        <v>0</v>
      </c>
      <c r="M25" s="70">
        <v>0</v>
      </c>
      <c r="N25" s="70">
        <v>0</v>
      </c>
      <c r="O25" s="70">
        <v>0</v>
      </c>
      <c r="P25" s="71">
        <v>0</v>
      </c>
      <c r="Q25" s="71">
        <v>0</v>
      </c>
      <c r="R25" s="55">
        <v>0</v>
      </c>
      <c r="S25" s="55">
        <v>0</v>
      </c>
      <c r="T25" s="18">
        <v>0</v>
      </c>
    </row>
    <row r="26" spans="1:49" s="25" customFormat="1" ht="55.5" customHeight="1">
      <c r="A26" s="56">
        <v>5</v>
      </c>
      <c r="B26" s="192" t="s">
        <v>32</v>
      </c>
      <c r="C26" s="193"/>
      <c r="D26" s="70">
        <v>0</v>
      </c>
      <c r="E26" s="70">
        <v>0</v>
      </c>
      <c r="F26" s="70">
        <v>0</v>
      </c>
      <c r="G26" s="70">
        <v>0</v>
      </c>
      <c r="H26" s="70">
        <v>0</v>
      </c>
      <c r="I26" s="70">
        <v>0</v>
      </c>
      <c r="J26" s="70">
        <v>0</v>
      </c>
      <c r="K26" s="70">
        <v>0</v>
      </c>
      <c r="L26" s="70">
        <v>0</v>
      </c>
      <c r="M26" s="70">
        <v>0</v>
      </c>
      <c r="N26" s="70">
        <v>0</v>
      </c>
      <c r="O26" s="70">
        <v>0</v>
      </c>
      <c r="P26" s="71">
        <v>0</v>
      </c>
      <c r="Q26" s="71">
        <v>0</v>
      </c>
      <c r="R26" s="55">
        <v>0</v>
      </c>
      <c r="S26" s="55">
        <v>0</v>
      </c>
      <c r="T26" s="18">
        <v>0</v>
      </c>
    </row>
    <row r="27" spans="1:49" s="25" customFormat="1" ht="69.75" customHeight="1">
      <c r="A27" s="12">
        <v>6</v>
      </c>
      <c r="B27" s="192" t="s">
        <v>33</v>
      </c>
      <c r="C27" s="193"/>
      <c r="D27" s="70">
        <v>0</v>
      </c>
      <c r="E27" s="70">
        <v>0</v>
      </c>
      <c r="F27" s="70">
        <v>0</v>
      </c>
      <c r="G27" s="70">
        <v>0</v>
      </c>
      <c r="H27" s="70">
        <v>0</v>
      </c>
      <c r="I27" s="70">
        <v>0</v>
      </c>
      <c r="J27" s="70">
        <v>0</v>
      </c>
      <c r="K27" s="70">
        <v>0</v>
      </c>
      <c r="L27" s="70">
        <v>0</v>
      </c>
      <c r="M27" s="70">
        <v>0</v>
      </c>
      <c r="N27" s="70">
        <v>0</v>
      </c>
      <c r="O27" s="70">
        <v>0</v>
      </c>
      <c r="P27" s="71">
        <v>0</v>
      </c>
      <c r="Q27" s="71">
        <v>0</v>
      </c>
      <c r="R27" s="55">
        <v>0</v>
      </c>
      <c r="S27" s="55">
        <v>0</v>
      </c>
      <c r="T27" s="18">
        <v>0</v>
      </c>
    </row>
    <row r="28" spans="1:49" s="25" customFormat="1" ht="71.25" customHeight="1">
      <c r="A28" s="12">
        <v>7</v>
      </c>
      <c r="B28" s="192" t="s">
        <v>34</v>
      </c>
      <c r="C28" s="193"/>
      <c r="D28" s="18">
        <v>0</v>
      </c>
      <c r="E28" s="18">
        <v>0</v>
      </c>
      <c r="F28" s="18">
        <v>0</v>
      </c>
      <c r="G28" s="18">
        <v>0</v>
      </c>
      <c r="H28" s="18">
        <v>0</v>
      </c>
      <c r="I28" s="18">
        <v>0</v>
      </c>
      <c r="J28" s="18">
        <v>0</v>
      </c>
      <c r="K28" s="18">
        <v>0</v>
      </c>
      <c r="L28" s="18">
        <v>0</v>
      </c>
      <c r="M28" s="18">
        <v>0</v>
      </c>
      <c r="N28" s="18">
        <v>0</v>
      </c>
      <c r="O28" s="18">
        <v>0</v>
      </c>
      <c r="P28" s="18">
        <v>0</v>
      </c>
      <c r="Q28" s="18">
        <v>0</v>
      </c>
      <c r="R28" s="18">
        <v>0</v>
      </c>
      <c r="S28" s="18">
        <v>0</v>
      </c>
      <c r="T28" s="18">
        <v>0</v>
      </c>
    </row>
    <row r="29" spans="1:49" s="25" customFormat="1" ht="56.25" customHeight="1">
      <c r="A29" s="191" t="s">
        <v>35</v>
      </c>
      <c r="B29" s="191"/>
      <c r="C29" s="191"/>
      <c r="D29" s="18">
        <f>SUM(D30:D41)</f>
        <v>0</v>
      </c>
      <c r="E29" s="18">
        <v>0</v>
      </c>
      <c r="F29" s="18">
        <f t="shared" ref="F29:T29" si="3">SUM(F30:F41)</f>
        <v>0</v>
      </c>
      <c r="G29" s="18">
        <f t="shared" si="3"/>
        <v>0</v>
      </c>
      <c r="H29" s="18">
        <v>0</v>
      </c>
      <c r="I29" s="18">
        <f t="shared" si="3"/>
        <v>0</v>
      </c>
      <c r="J29" s="18">
        <f t="shared" si="3"/>
        <v>0</v>
      </c>
      <c r="K29" s="18">
        <f t="shared" si="3"/>
        <v>0</v>
      </c>
      <c r="L29" s="18">
        <f t="shared" si="3"/>
        <v>0</v>
      </c>
      <c r="M29" s="18">
        <v>0</v>
      </c>
      <c r="N29" s="18">
        <f t="shared" si="3"/>
        <v>0</v>
      </c>
      <c r="O29" s="18">
        <f t="shared" si="3"/>
        <v>0</v>
      </c>
      <c r="P29" s="18">
        <f t="shared" si="3"/>
        <v>0</v>
      </c>
      <c r="Q29" s="18">
        <f t="shared" si="3"/>
        <v>0</v>
      </c>
      <c r="R29" s="18">
        <f t="shared" si="3"/>
        <v>0</v>
      </c>
      <c r="S29" s="18">
        <f t="shared" si="3"/>
        <v>0</v>
      </c>
      <c r="T29" s="18">
        <f t="shared" si="3"/>
        <v>0</v>
      </c>
    </row>
    <row r="30" spans="1:49" s="25" customFormat="1" ht="44.25" customHeight="1">
      <c r="A30" s="12">
        <v>1</v>
      </c>
      <c r="B30" s="183" t="s">
        <v>36</v>
      </c>
      <c r="C30" s="184"/>
      <c r="D30" s="70"/>
      <c r="E30" s="70">
        <v>0</v>
      </c>
      <c r="F30" s="70"/>
      <c r="G30" s="70"/>
      <c r="H30" s="70">
        <v>0</v>
      </c>
      <c r="I30" s="70"/>
      <c r="J30" s="70"/>
      <c r="K30" s="70"/>
      <c r="L30" s="70"/>
      <c r="M30" s="70">
        <v>0</v>
      </c>
      <c r="N30" s="70"/>
      <c r="O30" s="70"/>
      <c r="P30" s="71"/>
      <c r="Q30" s="71"/>
      <c r="R30" s="55"/>
      <c r="S30" s="55"/>
      <c r="T30" s="18">
        <v>0</v>
      </c>
    </row>
    <row r="31" spans="1:49" s="25" customFormat="1" ht="37.5" customHeight="1">
      <c r="A31" s="12">
        <v>2</v>
      </c>
      <c r="B31" s="183" t="s">
        <v>37</v>
      </c>
      <c r="C31" s="184"/>
      <c r="D31" s="70"/>
      <c r="E31" s="70">
        <v>0</v>
      </c>
      <c r="F31" s="70"/>
      <c r="G31" s="70"/>
      <c r="H31" s="70">
        <v>0</v>
      </c>
      <c r="I31" s="70"/>
      <c r="J31" s="70"/>
      <c r="K31" s="70"/>
      <c r="L31" s="70"/>
      <c r="M31" s="70">
        <v>0</v>
      </c>
      <c r="N31" s="70"/>
      <c r="O31" s="70"/>
      <c r="P31" s="71"/>
      <c r="Q31" s="71"/>
      <c r="R31" s="55"/>
      <c r="S31" s="55"/>
      <c r="T31" s="18">
        <v>0</v>
      </c>
    </row>
    <row r="32" spans="1:49" s="25" customFormat="1" ht="51.75" customHeight="1">
      <c r="A32" s="12">
        <v>3</v>
      </c>
      <c r="B32" s="183" t="s">
        <v>38</v>
      </c>
      <c r="C32" s="184"/>
      <c r="D32" s="70"/>
      <c r="E32" s="70"/>
      <c r="F32" s="70"/>
      <c r="G32" s="70"/>
      <c r="H32" s="70"/>
      <c r="I32" s="70"/>
      <c r="J32" s="70"/>
      <c r="K32" s="70"/>
      <c r="L32" s="70"/>
      <c r="M32" s="70"/>
      <c r="N32" s="70"/>
      <c r="O32" s="70"/>
      <c r="P32" s="71"/>
      <c r="Q32" s="71"/>
      <c r="R32" s="55"/>
      <c r="S32" s="55"/>
      <c r="T32" s="18">
        <v>0</v>
      </c>
    </row>
    <row r="33" spans="1:20" s="25" customFormat="1" ht="52.5" customHeight="1">
      <c r="A33" s="12">
        <v>4</v>
      </c>
      <c r="B33" s="183" t="s">
        <v>39</v>
      </c>
      <c r="C33" s="184"/>
      <c r="D33" s="70"/>
      <c r="E33" s="70"/>
      <c r="F33" s="70"/>
      <c r="G33" s="70"/>
      <c r="H33" s="70"/>
      <c r="I33" s="70"/>
      <c r="J33" s="70"/>
      <c r="K33" s="70"/>
      <c r="L33" s="70"/>
      <c r="M33" s="70"/>
      <c r="N33" s="70"/>
      <c r="O33" s="70"/>
      <c r="P33" s="71"/>
      <c r="Q33" s="71"/>
      <c r="R33" s="55"/>
      <c r="S33" s="55"/>
      <c r="T33" s="18">
        <v>0</v>
      </c>
    </row>
    <row r="34" spans="1:20" s="25" customFormat="1" ht="43.5" customHeight="1">
      <c r="A34" s="12">
        <v>5</v>
      </c>
      <c r="B34" s="183" t="s">
        <v>40</v>
      </c>
      <c r="C34" s="184"/>
      <c r="D34" s="70"/>
      <c r="E34" s="70"/>
      <c r="F34" s="70"/>
      <c r="G34" s="70"/>
      <c r="H34" s="70"/>
      <c r="I34" s="70"/>
      <c r="J34" s="70"/>
      <c r="K34" s="70"/>
      <c r="L34" s="70"/>
      <c r="M34" s="70"/>
      <c r="N34" s="70"/>
      <c r="O34" s="70"/>
      <c r="P34" s="71"/>
      <c r="Q34" s="71"/>
      <c r="R34" s="55"/>
      <c r="S34" s="55"/>
      <c r="T34" s="18">
        <v>0</v>
      </c>
    </row>
    <row r="35" spans="1:20" s="25" customFormat="1" ht="44.25" customHeight="1">
      <c r="A35" s="12">
        <v>6</v>
      </c>
      <c r="B35" s="183" t="s">
        <v>41</v>
      </c>
      <c r="C35" s="184"/>
      <c r="D35" s="70"/>
      <c r="E35" s="70"/>
      <c r="F35" s="70"/>
      <c r="G35" s="70"/>
      <c r="H35" s="70"/>
      <c r="I35" s="70"/>
      <c r="J35" s="70"/>
      <c r="K35" s="70"/>
      <c r="L35" s="70"/>
      <c r="M35" s="70"/>
      <c r="N35" s="70"/>
      <c r="O35" s="70"/>
      <c r="P35" s="71"/>
      <c r="Q35" s="71"/>
      <c r="R35" s="55"/>
      <c r="S35" s="55"/>
      <c r="T35" s="18">
        <v>0</v>
      </c>
    </row>
    <row r="36" spans="1:20" s="25" customFormat="1" ht="44.25" customHeight="1">
      <c r="A36" s="12">
        <v>7</v>
      </c>
      <c r="B36" s="194" t="s">
        <v>42</v>
      </c>
      <c r="C36" s="194"/>
      <c r="D36" s="70"/>
      <c r="E36" s="70"/>
      <c r="F36" s="70"/>
      <c r="G36" s="70"/>
      <c r="H36" s="70"/>
      <c r="I36" s="70"/>
      <c r="J36" s="70"/>
      <c r="K36" s="70"/>
      <c r="L36" s="70"/>
      <c r="M36" s="70"/>
      <c r="N36" s="70"/>
      <c r="O36" s="70"/>
      <c r="P36" s="71"/>
      <c r="Q36" s="71"/>
      <c r="R36" s="55"/>
      <c r="S36" s="55"/>
      <c r="T36" s="18">
        <v>0</v>
      </c>
    </row>
    <row r="37" spans="1:20" s="25" customFormat="1" ht="44.25" customHeight="1">
      <c r="A37" s="12">
        <v>8</v>
      </c>
      <c r="B37" s="183" t="s">
        <v>43</v>
      </c>
      <c r="C37" s="184"/>
      <c r="D37" s="70"/>
      <c r="E37" s="70"/>
      <c r="F37" s="70"/>
      <c r="G37" s="70"/>
      <c r="H37" s="70"/>
      <c r="I37" s="70"/>
      <c r="J37" s="70"/>
      <c r="K37" s="70"/>
      <c r="L37" s="70"/>
      <c r="M37" s="70"/>
      <c r="N37" s="70"/>
      <c r="O37" s="70"/>
      <c r="P37" s="71"/>
      <c r="Q37" s="71"/>
      <c r="R37" s="55"/>
      <c r="S37" s="55"/>
      <c r="T37" s="18">
        <v>0</v>
      </c>
    </row>
    <row r="38" spans="1:20" s="25" customFormat="1" ht="44.25" customHeight="1">
      <c r="A38" s="12">
        <v>9</v>
      </c>
      <c r="B38" s="183" t="s">
        <v>44</v>
      </c>
      <c r="C38" s="184"/>
      <c r="D38" s="70"/>
      <c r="E38" s="70"/>
      <c r="F38" s="70"/>
      <c r="G38" s="70"/>
      <c r="H38" s="70"/>
      <c r="I38" s="70"/>
      <c r="J38" s="70"/>
      <c r="K38" s="70"/>
      <c r="L38" s="70"/>
      <c r="M38" s="70"/>
      <c r="N38" s="70"/>
      <c r="O38" s="70"/>
      <c r="P38" s="71"/>
      <c r="Q38" s="71"/>
      <c r="R38" s="55"/>
      <c r="S38" s="55"/>
      <c r="T38" s="18">
        <v>0</v>
      </c>
    </row>
    <row r="39" spans="1:20" s="25" customFormat="1" ht="61.5" customHeight="1">
      <c r="A39" s="12">
        <v>10</v>
      </c>
      <c r="B39" s="183" t="s">
        <v>45</v>
      </c>
      <c r="C39" s="184"/>
      <c r="D39" s="70"/>
      <c r="E39" s="70"/>
      <c r="F39" s="70"/>
      <c r="G39" s="70"/>
      <c r="H39" s="70"/>
      <c r="I39" s="70"/>
      <c r="J39" s="70"/>
      <c r="K39" s="70"/>
      <c r="L39" s="70"/>
      <c r="M39" s="70"/>
      <c r="N39" s="70"/>
      <c r="O39" s="70"/>
      <c r="P39" s="71"/>
      <c r="Q39" s="71"/>
      <c r="R39" s="55"/>
      <c r="S39" s="55"/>
      <c r="T39" s="18">
        <v>0</v>
      </c>
    </row>
    <row r="40" spans="1:20" s="25" customFormat="1" ht="52.5" customHeight="1">
      <c r="A40" s="12">
        <v>11</v>
      </c>
      <c r="B40" s="183" t="s">
        <v>74</v>
      </c>
      <c r="C40" s="184"/>
      <c r="D40" s="70"/>
      <c r="E40" s="70"/>
      <c r="F40" s="70"/>
      <c r="G40" s="70"/>
      <c r="H40" s="70"/>
      <c r="I40" s="70"/>
      <c r="J40" s="70"/>
      <c r="K40" s="70"/>
      <c r="L40" s="70"/>
      <c r="M40" s="70"/>
      <c r="N40" s="70"/>
      <c r="O40" s="70"/>
      <c r="P40" s="71"/>
      <c r="Q40" s="71"/>
      <c r="R40" s="55"/>
      <c r="S40" s="55"/>
      <c r="T40" s="18">
        <v>0</v>
      </c>
    </row>
    <row r="41" spans="1:20" s="25" customFormat="1" ht="61.5" customHeight="1">
      <c r="A41" s="12">
        <v>12</v>
      </c>
      <c r="B41" s="183" t="s">
        <v>46</v>
      </c>
      <c r="C41" s="184"/>
      <c r="D41" s="18">
        <v>0</v>
      </c>
      <c r="E41" s="18">
        <v>0</v>
      </c>
      <c r="F41" s="18">
        <v>0</v>
      </c>
      <c r="G41" s="18">
        <v>0</v>
      </c>
      <c r="H41" s="18">
        <v>0</v>
      </c>
      <c r="I41" s="18">
        <v>0</v>
      </c>
      <c r="J41" s="18">
        <v>0</v>
      </c>
      <c r="K41" s="18">
        <v>0</v>
      </c>
      <c r="L41" s="18">
        <v>0</v>
      </c>
      <c r="M41" s="18">
        <v>0</v>
      </c>
      <c r="N41" s="18">
        <v>0</v>
      </c>
      <c r="O41" s="18">
        <v>0</v>
      </c>
      <c r="P41" s="18">
        <v>0</v>
      </c>
      <c r="Q41" s="18">
        <v>0</v>
      </c>
      <c r="R41" s="18">
        <v>0</v>
      </c>
      <c r="S41" s="18">
        <v>0</v>
      </c>
      <c r="T41" s="18">
        <v>0</v>
      </c>
    </row>
    <row r="42" spans="1:20" s="25" customFormat="1" ht="67.5" customHeight="1">
      <c r="A42" s="188" t="s">
        <v>47</v>
      </c>
      <c r="B42" s="189"/>
      <c r="C42" s="189"/>
      <c r="D42" s="18">
        <f>SUM(D43)</f>
        <v>0</v>
      </c>
      <c r="E42" s="18">
        <f t="shared" ref="E42:T42" si="4">SUM(E43)</f>
        <v>0</v>
      </c>
      <c r="F42" s="18">
        <f t="shared" si="4"/>
        <v>0</v>
      </c>
      <c r="G42" s="18">
        <f t="shared" si="4"/>
        <v>0</v>
      </c>
      <c r="H42" s="18">
        <f t="shared" si="4"/>
        <v>0</v>
      </c>
      <c r="I42" s="18">
        <f t="shared" si="4"/>
        <v>0</v>
      </c>
      <c r="J42" s="18">
        <f t="shared" si="4"/>
        <v>0</v>
      </c>
      <c r="K42" s="18">
        <f t="shared" si="4"/>
        <v>0</v>
      </c>
      <c r="L42" s="18">
        <f t="shared" si="4"/>
        <v>0</v>
      </c>
      <c r="M42" s="18">
        <f t="shared" si="4"/>
        <v>0</v>
      </c>
      <c r="N42" s="18">
        <f t="shared" si="4"/>
        <v>0</v>
      </c>
      <c r="O42" s="18">
        <f t="shared" si="4"/>
        <v>0</v>
      </c>
      <c r="P42" s="18">
        <f t="shared" si="4"/>
        <v>0</v>
      </c>
      <c r="Q42" s="18">
        <f t="shared" si="4"/>
        <v>0</v>
      </c>
      <c r="R42" s="18">
        <f t="shared" si="4"/>
        <v>0</v>
      </c>
      <c r="S42" s="18">
        <f t="shared" si="4"/>
        <v>0</v>
      </c>
      <c r="T42" s="18">
        <f t="shared" si="4"/>
        <v>0</v>
      </c>
    </row>
    <row r="43" spans="1:20" s="25" customFormat="1" ht="74.25" customHeight="1">
      <c r="A43" s="12">
        <v>1</v>
      </c>
      <c r="B43" s="190" t="s">
        <v>48</v>
      </c>
      <c r="C43" s="190"/>
      <c r="D43" s="70"/>
      <c r="E43" s="70"/>
      <c r="F43" s="70"/>
      <c r="G43" s="70"/>
      <c r="H43" s="70"/>
      <c r="I43" s="70"/>
      <c r="J43" s="70"/>
      <c r="K43" s="70"/>
      <c r="L43" s="70"/>
      <c r="M43" s="70"/>
      <c r="N43" s="70"/>
      <c r="O43" s="70"/>
      <c r="P43" s="71"/>
      <c r="Q43" s="71"/>
      <c r="R43" s="55"/>
      <c r="S43" s="55"/>
      <c r="T43" s="18">
        <v>0</v>
      </c>
    </row>
    <row r="44" spans="1:20" s="25" customFormat="1" ht="67.5" customHeight="1">
      <c r="A44" s="188" t="s">
        <v>49</v>
      </c>
      <c r="B44" s="191"/>
      <c r="C44" s="191"/>
      <c r="D44" s="18">
        <f>SUM(D45:D53)</f>
        <v>0</v>
      </c>
      <c r="E44" s="18">
        <f t="shared" ref="E44:T44" si="5">SUM(E45:E53)</f>
        <v>0</v>
      </c>
      <c r="F44" s="18">
        <f t="shared" si="5"/>
        <v>0</v>
      </c>
      <c r="G44" s="18">
        <f t="shared" si="5"/>
        <v>0</v>
      </c>
      <c r="H44" s="18">
        <f t="shared" si="5"/>
        <v>0</v>
      </c>
      <c r="I44" s="18">
        <f t="shared" si="5"/>
        <v>0</v>
      </c>
      <c r="J44" s="18">
        <f t="shared" si="5"/>
        <v>0</v>
      </c>
      <c r="K44" s="18">
        <f t="shared" si="5"/>
        <v>0</v>
      </c>
      <c r="L44" s="18">
        <f t="shared" si="5"/>
        <v>0</v>
      </c>
      <c r="M44" s="18">
        <f t="shared" si="5"/>
        <v>0</v>
      </c>
      <c r="N44" s="18">
        <f t="shared" si="5"/>
        <v>0</v>
      </c>
      <c r="O44" s="18">
        <f t="shared" si="5"/>
        <v>0</v>
      </c>
      <c r="P44" s="18">
        <f t="shared" si="5"/>
        <v>0</v>
      </c>
      <c r="Q44" s="18">
        <f t="shared" si="5"/>
        <v>0</v>
      </c>
      <c r="R44" s="18">
        <f t="shared" si="5"/>
        <v>0</v>
      </c>
      <c r="S44" s="18">
        <f t="shared" si="5"/>
        <v>0</v>
      </c>
      <c r="T44" s="18">
        <f t="shared" si="5"/>
        <v>0</v>
      </c>
    </row>
    <row r="45" spans="1:20" s="25" customFormat="1" ht="40.5" customHeight="1">
      <c r="A45" s="12">
        <v>1</v>
      </c>
      <c r="B45" s="183" t="s">
        <v>50</v>
      </c>
      <c r="C45" s="184"/>
      <c r="D45" s="70"/>
      <c r="E45" s="70"/>
      <c r="F45" s="70"/>
      <c r="G45" s="70"/>
      <c r="H45" s="70"/>
      <c r="I45" s="70"/>
      <c r="J45" s="70"/>
      <c r="K45" s="70"/>
      <c r="L45" s="70"/>
      <c r="M45" s="70"/>
      <c r="N45" s="70"/>
      <c r="O45" s="70"/>
      <c r="P45" s="71"/>
      <c r="Q45" s="71"/>
      <c r="R45" s="73"/>
      <c r="S45" s="73"/>
      <c r="T45" s="73"/>
    </row>
    <row r="46" spans="1:20" s="25" customFormat="1" ht="54" customHeight="1">
      <c r="A46" s="12">
        <v>2</v>
      </c>
      <c r="B46" s="183" t="s">
        <v>51</v>
      </c>
      <c r="C46" s="184"/>
      <c r="D46" s="74"/>
      <c r="E46" s="74"/>
      <c r="F46" s="74"/>
      <c r="G46" s="74"/>
      <c r="H46" s="74"/>
      <c r="I46" s="74"/>
      <c r="J46" s="74"/>
      <c r="K46" s="74"/>
      <c r="L46" s="74"/>
      <c r="M46" s="74"/>
      <c r="N46" s="74"/>
      <c r="O46" s="74"/>
      <c r="P46" s="74"/>
      <c r="Q46" s="74"/>
      <c r="R46" s="73"/>
      <c r="S46" s="73"/>
      <c r="T46" s="73"/>
    </row>
    <row r="47" spans="1:20" s="25" customFormat="1" ht="42.75" customHeight="1">
      <c r="A47" s="12">
        <v>3</v>
      </c>
      <c r="B47" s="183" t="s">
        <v>52</v>
      </c>
      <c r="C47" s="184"/>
      <c r="D47" s="74"/>
      <c r="E47" s="74"/>
      <c r="F47" s="74"/>
      <c r="G47" s="74"/>
      <c r="H47" s="74"/>
      <c r="I47" s="74"/>
      <c r="J47" s="74"/>
      <c r="K47" s="74"/>
      <c r="L47" s="74"/>
      <c r="M47" s="74"/>
      <c r="N47" s="74"/>
      <c r="O47" s="74"/>
      <c r="P47" s="74"/>
      <c r="Q47" s="74"/>
      <c r="R47" s="73"/>
      <c r="S47" s="73"/>
      <c r="T47" s="73"/>
    </row>
    <row r="48" spans="1:20" s="25" customFormat="1" ht="41.25" customHeight="1">
      <c r="A48" s="12">
        <v>4</v>
      </c>
      <c r="B48" s="183" t="s">
        <v>53</v>
      </c>
      <c r="C48" s="184"/>
      <c r="D48" s="74"/>
      <c r="E48" s="74"/>
      <c r="F48" s="74"/>
      <c r="G48" s="74"/>
      <c r="H48" s="74"/>
      <c r="I48" s="74"/>
      <c r="J48" s="74"/>
      <c r="K48" s="74"/>
      <c r="L48" s="74"/>
      <c r="M48" s="74"/>
      <c r="N48" s="74"/>
      <c r="O48" s="74"/>
      <c r="P48" s="74"/>
      <c r="Q48" s="74"/>
      <c r="R48" s="55"/>
      <c r="S48" s="55"/>
      <c r="T48" s="55"/>
    </row>
    <row r="49" spans="1:20" s="25" customFormat="1" ht="41.25" customHeight="1">
      <c r="A49" s="12">
        <v>5</v>
      </c>
      <c r="B49" s="183" t="s">
        <v>54</v>
      </c>
      <c r="C49" s="184"/>
      <c r="D49" s="74"/>
      <c r="E49" s="74"/>
      <c r="F49" s="74"/>
      <c r="G49" s="74"/>
      <c r="H49" s="74"/>
      <c r="I49" s="74"/>
      <c r="J49" s="74"/>
      <c r="K49" s="74"/>
      <c r="L49" s="74"/>
      <c r="M49" s="74"/>
      <c r="N49" s="74"/>
      <c r="O49" s="74"/>
      <c r="P49" s="74"/>
      <c r="Q49" s="74"/>
      <c r="R49" s="73"/>
      <c r="S49" s="73"/>
      <c r="T49" s="73"/>
    </row>
    <row r="50" spans="1:20" s="25" customFormat="1" ht="43.5" customHeight="1">
      <c r="A50" s="12">
        <v>6</v>
      </c>
      <c r="B50" s="183" t="s">
        <v>65</v>
      </c>
      <c r="C50" s="184"/>
      <c r="D50" s="74"/>
      <c r="E50" s="74"/>
      <c r="F50" s="74"/>
      <c r="G50" s="74"/>
      <c r="H50" s="74"/>
      <c r="I50" s="74"/>
      <c r="J50" s="74"/>
      <c r="K50" s="74"/>
      <c r="L50" s="74"/>
      <c r="M50" s="74"/>
      <c r="N50" s="74"/>
      <c r="O50" s="74"/>
      <c r="P50" s="74"/>
      <c r="Q50" s="74"/>
      <c r="R50" s="73"/>
      <c r="S50" s="73"/>
      <c r="T50" s="73"/>
    </row>
    <row r="51" spans="1:20" s="25" customFormat="1" ht="39.75" customHeight="1">
      <c r="A51" s="12">
        <v>7</v>
      </c>
      <c r="B51" s="183" t="s">
        <v>55</v>
      </c>
      <c r="C51" s="184"/>
      <c r="D51" s="74"/>
      <c r="E51" s="74"/>
      <c r="F51" s="74"/>
      <c r="G51" s="74"/>
      <c r="H51" s="74"/>
      <c r="I51" s="74"/>
      <c r="J51" s="74"/>
      <c r="K51" s="74"/>
      <c r="L51" s="74"/>
      <c r="M51" s="74"/>
      <c r="N51" s="74"/>
      <c r="O51" s="74"/>
      <c r="P51" s="74"/>
      <c r="Q51" s="74"/>
      <c r="R51" s="73"/>
      <c r="S51" s="73"/>
      <c r="T51" s="73"/>
    </row>
    <row r="52" spans="1:20" s="25" customFormat="1" ht="39.75" customHeight="1">
      <c r="A52" s="12">
        <v>8</v>
      </c>
      <c r="B52" s="183" t="s">
        <v>56</v>
      </c>
      <c r="C52" s="184"/>
      <c r="D52" s="74"/>
      <c r="E52" s="74"/>
      <c r="F52" s="74"/>
      <c r="G52" s="74"/>
      <c r="H52" s="74"/>
      <c r="I52" s="74"/>
      <c r="J52" s="74"/>
      <c r="K52" s="74"/>
      <c r="L52" s="74"/>
      <c r="M52" s="74"/>
      <c r="N52" s="74"/>
      <c r="O52" s="74"/>
      <c r="P52" s="74"/>
      <c r="Q52" s="74"/>
      <c r="R52" s="55"/>
      <c r="S52" s="55"/>
      <c r="T52" s="73"/>
    </row>
    <row r="53" spans="1:20" s="25" customFormat="1" ht="42" customHeight="1">
      <c r="A53" s="12">
        <v>9</v>
      </c>
      <c r="B53" s="183" t="s">
        <v>57</v>
      </c>
      <c r="C53" s="184"/>
      <c r="D53" s="74"/>
      <c r="E53" s="74"/>
      <c r="F53" s="74"/>
      <c r="G53" s="74"/>
      <c r="H53" s="74"/>
      <c r="I53" s="74"/>
      <c r="J53" s="74"/>
      <c r="K53" s="74"/>
      <c r="L53" s="74"/>
      <c r="M53" s="74"/>
      <c r="N53" s="74"/>
      <c r="O53" s="74"/>
      <c r="P53" s="74"/>
      <c r="Q53" s="74"/>
      <c r="R53" s="73"/>
      <c r="S53" s="73"/>
      <c r="T53" s="73"/>
    </row>
    <row r="54" spans="1:20" s="25" customFormat="1" ht="45" customHeight="1">
      <c r="A54" s="185" t="s">
        <v>64</v>
      </c>
      <c r="B54" s="186"/>
      <c r="C54" s="187"/>
      <c r="D54" s="24">
        <f>SUM(D6+D12+D21+D29+D42+D44)</f>
        <v>0</v>
      </c>
      <c r="E54" s="24">
        <f t="shared" ref="E54:T54" si="6">SUM(E6+E12+E21+E29+E42+E44)</f>
        <v>0</v>
      </c>
      <c r="F54" s="24">
        <f t="shared" si="6"/>
        <v>0</v>
      </c>
      <c r="G54" s="24">
        <f t="shared" si="6"/>
        <v>0</v>
      </c>
      <c r="H54" s="24">
        <f t="shared" si="6"/>
        <v>0</v>
      </c>
      <c r="I54" s="24">
        <f t="shared" si="6"/>
        <v>0</v>
      </c>
      <c r="J54" s="24">
        <f t="shared" si="6"/>
        <v>0</v>
      </c>
      <c r="K54" s="24">
        <f t="shared" si="6"/>
        <v>0</v>
      </c>
      <c r="L54" s="24">
        <f t="shared" si="6"/>
        <v>0</v>
      </c>
      <c r="M54" s="24">
        <f>SUM(M6+M12+M21+M29+M42+M44)</f>
        <v>0</v>
      </c>
      <c r="N54" s="24">
        <f t="shared" si="6"/>
        <v>0</v>
      </c>
      <c r="O54" s="24">
        <f t="shared" si="6"/>
        <v>0</v>
      </c>
      <c r="P54" s="24">
        <f t="shared" si="6"/>
        <v>0</v>
      </c>
      <c r="Q54" s="24">
        <f t="shared" si="6"/>
        <v>0</v>
      </c>
      <c r="R54" s="24">
        <f t="shared" si="6"/>
        <v>0</v>
      </c>
      <c r="S54" s="24">
        <f t="shared" si="6"/>
        <v>0</v>
      </c>
      <c r="T54" s="24">
        <f t="shared" si="6"/>
        <v>0</v>
      </c>
    </row>
    <row r="57" spans="1:20">
      <c r="O57" s="75"/>
    </row>
  </sheetData>
  <sheetProtection sheet="1"/>
  <mergeCells count="63">
    <mergeCell ref="A1:B1"/>
    <mergeCell ref="D1:P1"/>
    <mergeCell ref="Q1:T1"/>
    <mergeCell ref="A2:T2"/>
    <mergeCell ref="A3:C4"/>
    <mergeCell ref="D3:D4"/>
    <mergeCell ref="E3:E4"/>
    <mergeCell ref="F3:F4"/>
    <mergeCell ref="G3:M3"/>
    <mergeCell ref="N3:N4"/>
    <mergeCell ref="B13:C13"/>
    <mergeCell ref="O3:P3"/>
    <mergeCell ref="Q3:Q4"/>
    <mergeCell ref="R3:S3"/>
    <mergeCell ref="T3:T4"/>
    <mergeCell ref="A6:C6"/>
    <mergeCell ref="B7:C7"/>
    <mergeCell ref="B8:C8"/>
    <mergeCell ref="B9:C9"/>
    <mergeCell ref="B10:C10"/>
    <mergeCell ref="B11:C11"/>
    <mergeCell ref="A12:C12"/>
    <mergeCell ref="B25:C25"/>
    <mergeCell ref="B14:C14"/>
    <mergeCell ref="B15:C15"/>
    <mergeCell ref="B16:C16"/>
    <mergeCell ref="B17:C17"/>
    <mergeCell ref="B18:C18"/>
    <mergeCell ref="B19:C19"/>
    <mergeCell ref="B20:C20"/>
    <mergeCell ref="A21:C21"/>
    <mergeCell ref="B22:C22"/>
    <mergeCell ref="B23:C23"/>
    <mergeCell ref="B24:C24"/>
    <mergeCell ref="B37:C37"/>
    <mergeCell ref="B26:C26"/>
    <mergeCell ref="B27:C27"/>
    <mergeCell ref="B28:C28"/>
    <mergeCell ref="A29:C29"/>
    <mergeCell ref="B30:C30"/>
    <mergeCell ref="B31:C31"/>
    <mergeCell ref="B32:C32"/>
    <mergeCell ref="B33:C33"/>
    <mergeCell ref="B34:C34"/>
    <mergeCell ref="B35:C35"/>
    <mergeCell ref="B36:C36"/>
    <mergeCell ref="B49:C49"/>
    <mergeCell ref="B38:C38"/>
    <mergeCell ref="B39:C39"/>
    <mergeCell ref="B40:C40"/>
    <mergeCell ref="B41:C41"/>
    <mergeCell ref="A42:C42"/>
    <mergeCell ref="B43:C43"/>
    <mergeCell ref="A44:C44"/>
    <mergeCell ref="B45:C45"/>
    <mergeCell ref="B46:C46"/>
    <mergeCell ref="B47:C47"/>
    <mergeCell ref="B48:C48"/>
    <mergeCell ref="B50:C50"/>
    <mergeCell ref="B51:C51"/>
    <mergeCell ref="B52:C52"/>
    <mergeCell ref="B53:C53"/>
    <mergeCell ref="A54:C54"/>
  </mergeCell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60"/>
  <sheetViews>
    <sheetView zoomScale="90" zoomScaleNormal="90" workbookViewId="0">
      <selection activeCell="F55" sqref="F55"/>
    </sheetView>
  </sheetViews>
  <sheetFormatPr defaultRowHeight="15"/>
  <cols>
    <col min="1" max="2" width="9.140625" style="17" customWidth="1"/>
    <col min="3" max="3" width="23.5703125" style="17" customWidth="1"/>
    <col min="4" max="4" width="12" style="17" customWidth="1"/>
    <col min="5" max="6" width="8.42578125" style="17" customWidth="1"/>
    <col min="7" max="7" width="11.28515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7" width="14.140625" style="17" customWidth="1"/>
    <col min="18" max="18" width="9.140625" style="17" customWidth="1"/>
    <col min="19" max="20" width="13.28515625" style="17" customWidth="1"/>
    <col min="21" max="16384" width="9.140625" style="17"/>
  </cols>
  <sheetData>
    <row r="1" spans="1:20" ht="72" customHeight="1">
      <c r="A1" s="213"/>
      <c r="B1" s="214"/>
      <c r="C1" s="20" t="s">
        <v>136</v>
      </c>
      <c r="D1" s="215"/>
      <c r="E1" s="214"/>
      <c r="F1" s="214"/>
      <c r="G1" s="214"/>
      <c r="H1" s="214"/>
      <c r="I1" s="214"/>
      <c r="J1" s="214"/>
      <c r="K1" s="214"/>
      <c r="L1" s="214"/>
      <c r="M1" s="214"/>
      <c r="N1" s="214"/>
      <c r="O1" s="214"/>
      <c r="P1" s="214"/>
      <c r="Q1" s="213" t="s">
        <v>62</v>
      </c>
      <c r="R1" s="214"/>
      <c r="S1" s="214"/>
      <c r="T1" s="214"/>
    </row>
    <row r="2" spans="1:20" s="25" customFormat="1" ht="85.5" customHeight="1">
      <c r="A2" s="216" t="s">
        <v>113</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41.75" customHeight="1">
      <c r="A4" s="221"/>
      <c r="B4" s="222"/>
      <c r="C4" s="222"/>
      <c r="D4" s="230"/>
      <c r="E4" s="230"/>
      <c r="F4" s="231"/>
      <c r="G4" s="9" t="s">
        <v>3</v>
      </c>
      <c r="H4" s="45" t="s">
        <v>4</v>
      </c>
      <c r="I4" s="45" t="s">
        <v>5</v>
      </c>
      <c r="J4" s="45" t="s">
        <v>6</v>
      </c>
      <c r="K4" s="45" t="s">
        <v>60</v>
      </c>
      <c r="L4" s="45" t="s">
        <v>7</v>
      </c>
      <c r="M4" s="45" t="s">
        <v>8</v>
      </c>
      <c r="N4" s="234"/>
      <c r="O4" s="44" t="s">
        <v>9</v>
      </c>
      <c r="P4" s="44" t="s">
        <v>10</v>
      </c>
      <c r="Q4" s="238"/>
      <c r="R4" s="44" t="s">
        <v>9</v>
      </c>
      <c r="S4" s="44" t="s">
        <v>10</v>
      </c>
      <c r="T4" s="240"/>
    </row>
    <row r="5" spans="1:20" s="25" customFormat="1" ht="41.25" customHeight="1">
      <c r="A5" s="10"/>
      <c r="B5" s="11"/>
      <c r="C5" s="11"/>
      <c r="D5" s="46">
        <v>1</v>
      </c>
      <c r="E5" s="46">
        <v>2</v>
      </c>
      <c r="F5" s="46">
        <v>3</v>
      </c>
      <c r="G5" s="46">
        <v>4</v>
      </c>
      <c r="H5" s="46">
        <v>5</v>
      </c>
      <c r="I5" s="46">
        <v>6</v>
      </c>
      <c r="J5" s="46">
        <v>7</v>
      </c>
      <c r="K5" s="46">
        <v>8</v>
      </c>
      <c r="L5" s="46">
        <v>9</v>
      </c>
      <c r="M5" s="46">
        <v>10</v>
      </c>
      <c r="N5" s="46">
        <v>11</v>
      </c>
      <c r="O5" s="46">
        <v>12</v>
      </c>
      <c r="P5" s="46">
        <v>13</v>
      </c>
      <c r="Q5" s="46">
        <v>14</v>
      </c>
      <c r="R5" s="46">
        <v>15</v>
      </c>
      <c r="S5" s="46">
        <v>16</v>
      </c>
      <c r="T5" s="46">
        <v>17</v>
      </c>
    </row>
    <row r="6" spans="1:20" s="25" customFormat="1" ht="53.25" customHeight="1">
      <c r="A6" s="204" t="s">
        <v>15</v>
      </c>
      <c r="B6" s="205"/>
      <c r="C6" s="206"/>
      <c r="D6" s="21">
        <f>SUM(D7:D11)</f>
        <v>0</v>
      </c>
      <c r="E6" s="21">
        <f t="shared" ref="E6:T6" si="0">SUM(E7:E11)</f>
        <v>45</v>
      </c>
      <c r="F6" s="21">
        <f t="shared" si="0"/>
        <v>3</v>
      </c>
      <c r="G6" s="21">
        <f t="shared" si="0"/>
        <v>1</v>
      </c>
      <c r="H6" s="21">
        <f t="shared" si="0"/>
        <v>32</v>
      </c>
      <c r="I6" s="21">
        <f t="shared" si="0"/>
        <v>8</v>
      </c>
      <c r="J6" s="21">
        <f t="shared" si="0"/>
        <v>0</v>
      </c>
      <c r="K6" s="21">
        <f t="shared" si="0"/>
        <v>1</v>
      </c>
      <c r="L6" s="21">
        <f t="shared" si="0"/>
        <v>0</v>
      </c>
      <c r="M6" s="21">
        <f t="shared" si="0"/>
        <v>42</v>
      </c>
      <c r="N6" s="21">
        <f t="shared" si="0"/>
        <v>0</v>
      </c>
      <c r="O6" s="21">
        <f t="shared" si="0"/>
        <v>1</v>
      </c>
      <c r="P6" s="21">
        <f t="shared" si="0"/>
        <v>14</v>
      </c>
      <c r="Q6" s="21">
        <f t="shared" si="0"/>
        <v>15</v>
      </c>
      <c r="R6" s="21">
        <f t="shared" si="0"/>
        <v>1</v>
      </c>
      <c r="S6" s="21">
        <f t="shared" si="0"/>
        <v>2</v>
      </c>
      <c r="T6" s="21">
        <f t="shared" si="0"/>
        <v>4</v>
      </c>
    </row>
    <row r="7" spans="1:20" s="25" customFormat="1" ht="46.5" customHeight="1">
      <c r="A7" s="12">
        <v>1</v>
      </c>
      <c r="B7" s="207" t="s">
        <v>16</v>
      </c>
      <c r="C7" s="208"/>
      <c r="D7" s="18"/>
      <c r="E7" s="18">
        <v>17</v>
      </c>
      <c r="F7" s="18"/>
      <c r="G7" s="18">
        <v>1</v>
      </c>
      <c r="H7" s="18">
        <v>13</v>
      </c>
      <c r="I7" s="18">
        <v>3</v>
      </c>
      <c r="J7" s="18"/>
      <c r="K7" s="18"/>
      <c r="L7" s="18"/>
      <c r="M7" s="18">
        <v>17</v>
      </c>
      <c r="N7" s="18"/>
      <c r="O7" s="18">
        <v>1</v>
      </c>
      <c r="P7" s="18">
        <v>10</v>
      </c>
      <c r="Q7" s="18">
        <v>11</v>
      </c>
      <c r="R7" s="18">
        <v>1</v>
      </c>
      <c r="S7" s="18">
        <v>1</v>
      </c>
      <c r="T7" s="18">
        <v>2</v>
      </c>
    </row>
    <row r="8" spans="1:20" s="25" customFormat="1" ht="42" customHeight="1">
      <c r="A8" s="12">
        <v>2</v>
      </c>
      <c r="B8" s="207" t="s">
        <v>63</v>
      </c>
      <c r="C8" s="208"/>
      <c r="D8" s="18"/>
      <c r="E8" s="18">
        <v>25</v>
      </c>
      <c r="F8" s="18">
        <v>3</v>
      </c>
      <c r="G8" s="18"/>
      <c r="H8" s="18">
        <v>17</v>
      </c>
      <c r="I8" s="18">
        <v>5</v>
      </c>
      <c r="J8" s="18"/>
      <c r="K8" s="18"/>
      <c r="L8" s="18"/>
      <c r="M8" s="18">
        <v>22</v>
      </c>
      <c r="N8" s="18"/>
      <c r="O8" s="18"/>
      <c r="P8" s="18">
        <v>2</v>
      </c>
      <c r="Q8" s="18">
        <v>2</v>
      </c>
      <c r="R8" s="18"/>
      <c r="S8" s="18">
        <v>1</v>
      </c>
      <c r="T8" s="18">
        <v>2</v>
      </c>
    </row>
    <row r="9" spans="1:20" s="25" customFormat="1" ht="46.5" customHeight="1">
      <c r="A9" s="12">
        <v>3</v>
      </c>
      <c r="B9" s="207" t="s">
        <v>17</v>
      </c>
      <c r="C9" s="208"/>
      <c r="D9" s="18"/>
      <c r="E9" s="18">
        <v>2</v>
      </c>
      <c r="F9" s="18"/>
      <c r="G9" s="18"/>
      <c r="H9" s="18">
        <v>2</v>
      </c>
      <c r="I9" s="18"/>
      <c r="J9" s="18"/>
      <c r="K9" s="18"/>
      <c r="L9" s="18"/>
      <c r="M9" s="18">
        <v>2</v>
      </c>
      <c r="N9" s="18"/>
      <c r="O9" s="18"/>
      <c r="P9" s="18">
        <v>2</v>
      </c>
      <c r="Q9" s="18">
        <v>2</v>
      </c>
      <c r="R9" s="18"/>
      <c r="S9" s="18"/>
      <c r="T9" s="18"/>
    </row>
    <row r="10" spans="1:20" s="25" customFormat="1" ht="46.5" customHeight="1">
      <c r="A10" s="13">
        <v>4</v>
      </c>
      <c r="B10" s="207" t="s">
        <v>59</v>
      </c>
      <c r="C10" s="209"/>
      <c r="D10" s="18"/>
      <c r="E10" s="18"/>
      <c r="F10" s="18"/>
      <c r="G10" s="18"/>
      <c r="H10" s="18"/>
      <c r="I10" s="18"/>
      <c r="J10" s="18"/>
      <c r="K10" s="18"/>
      <c r="L10" s="18"/>
      <c r="M10" s="18"/>
      <c r="N10" s="18"/>
      <c r="O10" s="18"/>
      <c r="P10" s="18"/>
      <c r="Q10" s="18"/>
      <c r="R10" s="18"/>
      <c r="S10" s="18"/>
      <c r="T10" s="18"/>
    </row>
    <row r="11" spans="1:20" s="25" customFormat="1" ht="41.25" customHeight="1">
      <c r="A11" s="13">
        <v>5</v>
      </c>
      <c r="B11" s="210" t="s">
        <v>58</v>
      </c>
      <c r="C11" s="211"/>
      <c r="D11" s="18"/>
      <c r="E11" s="18">
        <v>1</v>
      </c>
      <c r="F11" s="18"/>
      <c r="G11" s="18"/>
      <c r="H11" s="18"/>
      <c r="I11" s="18"/>
      <c r="J11" s="18"/>
      <c r="K11" s="18">
        <v>1</v>
      </c>
      <c r="L11" s="18"/>
      <c r="M11" s="18">
        <v>1</v>
      </c>
      <c r="N11" s="18"/>
      <c r="O11" s="18"/>
      <c r="P11" s="18"/>
      <c r="Q11" s="18"/>
      <c r="R11" s="18"/>
      <c r="S11" s="18"/>
      <c r="T11" s="18"/>
    </row>
    <row r="12" spans="1:20" s="25" customFormat="1" ht="63" customHeight="1">
      <c r="A12" s="204" t="s">
        <v>18</v>
      </c>
      <c r="B12" s="212"/>
      <c r="C12" s="212"/>
      <c r="D12" s="18">
        <f>SUM(D13:D20)</f>
        <v>0</v>
      </c>
      <c r="E12" s="18">
        <f t="shared" ref="E12:T12" si="1">SUM(E13:E20)</f>
        <v>1</v>
      </c>
      <c r="F12" s="18">
        <f t="shared" si="1"/>
        <v>0</v>
      </c>
      <c r="G12" s="18">
        <f t="shared" si="1"/>
        <v>0</v>
      </c>
      <c r="H12" s="18">
        <f t="shared" si="1"/>
        <v>0</v>
      </c>
      <c r="I12" s="18">
        <f t="shared" si="1"/>
        <v>1</v>
      </c>
      <c r="J12" s="18">
        <f t="shared" si="1"/>
        <v>0</v>
      </c>
      <c r="K12" s="18">
        <f t="shared" si="1"/>
        <v>0</v>
      </c>
      <c r="L12" s="18">
        <f t="shared" si="1"/>
        <v>0</v>
      </c>
      <c r="M12" s="18">
        <f t="shared" si="1"/>
        <v>1</v>
      </c>
      <c r="N12" s="18">
        <f t="shared" si="1"/>
        <v>0</v>
      </c>
      <c r="O12" s="18">
        <f t="shared" si="1"/>
        <v>0</v>
      </c>
      <c r="P12" s="18">
        <f t="shared" si="1"/>
        <v>0</v>
      </c>
      <c r="Q12" s="18">
        <f t="shared" si="1"/>
        <v>0</v>
      </c>
      <c r="R12" s="18">
        <f t="shared" si="1"/>
        <v>0</v>
      </c>
      <c r="S12" s="18">
        <f t="shared" si="1"/>
        <v>0</v>
      </c>
      <c r="T12" s="18">
        <f t="shared" si="1"/>
        <v>0</v>
      </c>
    </row>
    <row r="13" spans="1:20" s="25" customFormat="1" ht="47.25" customHeight="1">
      <c r="A13" s="12">
        <v>1</v>
      </c>
      <c r="B13" s="183" t="s">
        <v>19</v>
      </c>
      <c r="C13" s="184"/>
      <c r="D13" s="18"/>
      <c r="E13" s="18">
        <v>1</v>
      </c>
      <c r="F13" s="18"/>
      <c r="G13" s="18"/>
      <c r="H13" s="18"/>
      <c r="I13" s="18">
        <v>1</v>
      </c>
      <c r="J13" s="18"/>
      <c r="K13" s="18"/>
      <c r="L13" s="18"/>
      <c r="M13" s="18">
        <v>1</v>
      </c>
      <c r="N13" s="18"/>
      <c r="O13" s="18"/>
      <c r="P13" s="18"/>
      <c r="Q13" s="18"/>
      <c r="R13" s="18"/>
      <c r="S13" s="18"/>
      <c r="T13" s="18"/>
    </row>
    <row r="14" spans="1:20" s="25" customFormat="1" ht="54" customHeight="1">
      <c r="A14" s="12">
        <v>2</v>
      </c>
      <c r="B14" s="183" t="s">
        <v>20</v>
      </c>
      <c r="C14" s="184"/>
      <c r="D14" s="18"/>
      <c r="E14" s="18"/>
      <c r="F14" s="18"/>
      <c r="G14" s="18"/>
      <c r="H14" s="18"/>
      <c r="I14" s="18"/>
      <c r="J14" s="18"/>
      <c r="K14" s="18"/>
      <c r="L14" s="18"/>
      <c r="M14" s="18"/>
      <c r="N14" s="18"/>
      <c r="O14" s="18"/>
      <c r="P14" s="18"/>
      <c r="Q14" s="18"/>
      <c r="R14" s="18"/>
      <c r="S14" s="18"/>
      <c r="T14" s="18"/>
    </row>
    <row r="15" spans="1:20" s="25" customFormat="1" ht="42" customHeight="1">
      <c r="A15" s="14">
        <v>3</v>
      </c>
      <c r="B15" s="183" t="s">
        <v>21</v>
      </c>
      <c r="C15" s="184"/>
      <c r="D15" s="18"/>
      <c r="E15" s="18"/>
      <c r="F15" s="18"/>
      <c r="G15" s="18"/>
      <c r="H15" s="18"/>
      <c r="I15" s="18"/>
      <c r="J15" s="18"/>
      <c r="K15" s="18"/>
      <c r="L15" s="18"/>
      <c r="M15" s="18"/>
      <c r="N15" s="18"/>
      <c r="O15" s="18"/>
      <c r="P15" s="18"/>
      <c r="Q15" s="18"/>
      <c r="R15" s="18"/>
      <c r="S15" s="18"/>
      <c r="T15" s="18"/>
    </row>
    <row r="16" spans="1:20" s="25" customFormat="1" ht="57" customHeight="1">
      <c r="A16" s="12">
        <v>4</v>
      </c>
      <c r="B16" s="183" t="s">
        <v>22</v>
      </c>
      <c r="C16" s="184"/>
      <c r="D16" s="18"/>
      <c r="E16" s="18"/>
      <c r="F16" s="18"/>
      <c r="G16" s="18"/>
      <c r="H16" s="18"/>
      <c r="I16" s="18"/>
      <c r="J16" s="18"/>
      <c r="K16" s="18"/>
      <c r="L16" s="18"/>
      <c r="M16" s="18"/>
      <c r="N16" s="18"/>
      <c r="O16" s="18"/>
      <c r="P16" s="18"/>
      <c r="Q16" s="18"/>
      <c r="R16" s="18"/>
      <c r="S16" s="18"/>
      <c r="T16" s="18"/>
    </row>
    <row r="17" spans="1:44" s="25" customFormat="1" ht="38.25" customHeight="1">
      <c r="A17" s="12">
        <v>5</v>
      </c>
      <c r="B17" s="183" t="s">
        <v>23</v>
      </c>
      <c r="C17" s="184"/>
      <c r="D17" s="18"/>
      <c r="E17" s="18"/>
      <c r="F17" s="18"/>
      <c r="G17" s="18"/>
      <c r="H17" s="18"/>
      <c r="I17" s="18"/>
      <c r="J17" s="18"/>
      <c r="K17" s="18"/>
      <c r="L17" s="18"/>
      <c r="M17" s="18"/>
      <c r="N17" s="18"/>
      <c r="O17" s="18"/>
      <c r="P17" s="18"/>
      <c r="Q17" s="18"/>
      <c r="R17" s="18"/>
      <c r="S17" s="18"/>
      <c r="T17" s="18"/>
    </row>
    <row r="18" spans="1:44" s="25" customFormat="1" ht="47.25" customHeight="1">
      <c r="A18" s="14">
        <v>6</v>
      </c>
      <c r="B18" s="183" t="s">
        <v>24</v>
      </c>
      <c r="C18" s="184"/>
      <c r="D18" s="18"/>
      <c r="E18" s="18"/>
      <c r="F18" s="18"/>
      <c r="G18" s="18"/>
      <c r="H18" s="18"/>
      <c r="I18" s="18"/>
      <c r="J18" s="18"/>
      <c r="K18" s="18"/>
      <c r="L18" s="18"/>
      <c r="M18" s="18"/>
      <c r="N18" s="18"/>
      <c r="O18" s="18"/>
      <c r="P18" s="18"/>
      <c r="Q18" s="18"/>
      <c r="R18" s="18"/>
      <c r="S18" s="18"/>
      <c r="T18" s="18"/>
    </row>
    <row r="19" spans="1:44" s="25" customFormat="1" ht="44.25" customHeight="1">
      <c r="A19" s="12">
        <v>7</v>
      </c>
      <c r="B19" s="183" t="s">
        <v>25</v>
      </c>
      <c r="C19" s="184"/>
      <c r="D19" s="18"/>
      <c r="E19" s="18"/>
      <c r="F19" s="18"/>
      <c r="G19" s="18"/>
      <c r="H19" s="18"/>
      <c r="I19" s="18"/>
      <c r="J19" s="18"/>
      <c r="K19" s="18"/>
      <c r="L19" s="18"/>
      <c r="M19" s="18"/>
      <c r="N19" s="18"/>
      <c r="O19" s="18"/>
      <c r="P19" s="18"/>
      <c r="Q19" s="18"/>
      <c r="R19" s="18"/>
      <c r="S19" s="18"/>
      <c r="T19" s="18"/>
    </row>
    <row r="20" spans="1:44" s="25" customFormat="1" ht="45.75" customHeight="1">
      <c r="A20" s="12">
        <v>8</v>
      </c>
      <c r="B20" s="183" t="s">
        <v>26</v>
      </c>
      <c r="C20" s="184"/>
      <c r="D20" s="18"/>
      <c r="E20" s="18"/>
      <c r="F20" s="18"/>
      <c r="G20" s="18"/>
      <c r="H20" s="18"/>
      <c r="I20" s="18"/>
      <c r="J20" s="18"/>
      <c r="K20" s="18"/>
      <c r="L20" s="18"/>
      <c r="M20" s="18"/>
      <c r="N20" s="18"/>
      <c r="O20" s="18"/>
      <c r="P20" s="18"/>
      <c r="Q20" s="18"/>
      <c r="R20" s="18"/>
      <c r="S20" s="18"/>
      <c r="T20" s="18"/>
    </row>
    <row r="21" spans="1:44" s="25" customFormat="1" ht="42" customHeight="1">
      <c r="A21" s="191" t="s">
        <v>27</v>
      </c>
      <c r="B21" s="191"/>
      <c r="C21" s="191"/>
      <c r="D21" s="18">
        <f>SUM(D22:D28)</f>
        <v>0</v>
      </c>
      <c r="E21" s="18">
        <f t="shared" ref="E21:T21" si="2">SUM(E22:E28)</f>
        <v>247</v>
      </c>
      <c r="F21" s="18">
        <f t="shared" si="2"/>
        <v>0</v>
      </c>
      <c r="G21" s="18">
        <f t="shared" si="2"/>
        <v>10</v>
      </c>
      <c r="H21" s="18">
        <f t="shared" si="2"/>
        <v>227</v>
      </c>
      <c r="I21" s="18">
        <f t="shared" si="2"/>
        <v>1</v>
      </c>
      <c r="J21" s="18">
        <f t="shared" si="2"/>
        <v>0</v>
      </c>
      <c r="K21" s="18">
        <f t="shared" si="2"/>
        <v>9</v>
      </c>
      <c r="L21" s="18">
        <f t="shared" si="2"/>
        <v>0</v>
      </c>
      <c r="M21" s="18">
        <f t="shared" si="2"/>
        <v>247</v>
      </c>
      <c r="N21" s="18">
        <f t="shared" si="2"/>
        <v>0</v>
      </c>
      <c r="O21" s="18">
        <f t="shared" si="2"/>
        <v>0</v>
      </c>
      <c r="P21" s="18">
        <f t="shared" si="2"/>
        <v>0</v>
      </c>
      <c r="Q21" s="18">
        <f t="shared" si="2"/>
        <v>0</v>
      </c>
      <c r="R21" s="18">
        <f t="shared" si="2"/>
        <v>0</v>
      </c>
      <c r="S21" s="18">
        <f t="shared" si="2"/>
        <v>0</v>
      </c>
      <c r="T21" s="18">
        <f t="shared" si="2"/>
        <v>0</v>
      </c>
    </row>
    <row r="22" spans="1:44" s="25" customFormat="1" ht="42" customHeight="1">
      <c r="A22" s="43">
        <v>1</v>
      </c>
      <c r="B22" s="195" t="s">
        <v>28</v>
      </c>
      <c r="C22" s="196"/>
      <c r="D22" s="18"/>
      <c r="E22" s="18">
        <v>83</v>
      </c>
      <c r="F22" s="18"/>
      <c r="G22" s="18">
        <v>5</v>
      </c>
      <c r="H22" s="18">
        <v>76</v>
      </c>
      <c r="I22" s="18"/>
      <c r="J22" s="18"/>
      <c r="K22" s="18">
        <v>2</v>
      </c>
      <c r="L22" s="18"/>
      <c r="M22" s="18">
        <v>83</v>
      </c>
      <c r="N22" s="18"/>
      <c r="O22" s="18"/>
      <c r="P22" s="18"/>
      <c r="Q22" s="18"/>
      <c r="R22" s="18"/>
      <c r="S22" s="18"/>
      <c r="T22" s="18"/>
    </row>
    <row r="23" spans="1:44" s="16" customFormat="1" ht="45" customHeight="1">
      <c r="A23" s="43">
        <v>2</v>
      </c>
      <c r="B23" s="195" t="s">
        <v>29</v>
      </c>
      <c r="C23" s="196"/>
      <c r="D23" s="18"/>
      <c r="E23" s="18"/>
      <c r="F23" s="18"/>
      <c r="G23" s="18"/>
      <c r="H23" s="18"/>
      <c r="I23" s="18"/>
      <c r="J23" s="18"/>
      <c r="K23" s="18"/>
      <c r="L23" s="18"/>
      <c r="M23" s="18"/>
      <c r="N23" s="18"/>
      <c r="O23" s="18"/>
      <c r="P23" s="18"/>
      <c r="Q23" s="18"/>
      <c r="R23" s="18"/>
      <c r="S23" s="18"/>
      <c r="T23" s="18"/>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row>
    <row r="24" spans="1:44" s="25" customFormat="1" ht="48" customHeight="1">
      <c r="A24" s="12">
        <v>3</v>
      </c>
      <c r="B24" s="197" t="s">
        <v>30</v>
      </c>
      <c r="C24" s="193"/>
      <c r="D24" s="18"/>
      <c r="E24" s="18"/>
      <c r="F24" s="18"/>
      <c r="G24" s="18"/>
      <c r="H24" s="18"/>
      <c r="I24" s="18"/>
      <c r="J24" s="18"/>
      <c r="K24" s="18"/>
      <c r="L24" s="18"/>
      <c r="M24" s="18"/>
      <c r="N24" s="18"/>
      <c r="O24" s="18"/>
      <c r="P24" s="18"/>
      <c r="Q24" s="18"/>
      <c r="R24" s="18"/>
      <c r="S24" s="18"/>
      <c r="T24" s="18"/>
    </row>
    <row r="25" spans="1:44" s="25" customFormat="1" ht="42" customHeight="1">
      <c r="A25" s="12">
        <v>4</v>
      </c>
      <c r="B25" s="192" t="s">
        <v>31</v>
      </c>
      <c r="C25" s="193"/>
      <c r="D25" s="18"/>
      <c r="E25" s="18">
        <v>40</v>
      </c>
      <c r="F25" s="18"/>
      <c r="G25" s="18">
        <v>3</v>
      </c>
      <c r="H25" s="18">
        <v>37</v>
      </c>
      <c r="I25" s="18"/>
      <c r="J25" s="18"/>
      <c r="K25" s="18"/>
      <c r="L25" s="18"/>
      <c r="M25" s="18">
        <v>40</v>
      </c>
      <c r="N25" s="18"/>
      <c r="O25" s="18"/>
      <c r="P25" s="18"/>
      <c r="Q25" s="18"/>
      <c r="R25" s="18"/>
      <c r="S25" s="18"/>
      <c r="T25" s="18"/>
    </row>
    <row r="26" spans="1:44" s="25" customFormat="1" ht="55.5" customHeight="1">
      <c r="A26" s="43">
        <v>5</v>
      </c>
      <c r="B26" s="192" t="s">
        <v>32</v>
      </c>
      <c r="C26" s="193"/>
      <c r="D26" s="18"/>
      <c r="E26" s="18">
        <v>64</v>
      </c>
      <c r="F26" s="18"/>
      <c r="G26" s="18">
        <v>1</v>
      </c>
      <c r="H26" s="18">
        <v>56</v>
      </c>
      <c r="I26" s="18"/>
      <c r="J26" s="18"/>
      <c r="K26" s="18">
        <v>7</v>
      </c>
      <c r="L26" s="18"/>
      <c r="M26" s="18">
        <v>64</v>
      </c>
      <c r="N26" s="18"/>
      <c r="O26" s="18"/>
      <c r="P26" s="18"/>
      <c r="Q26" s="18"/>
      <c r="R26" s="18"/>
      <c r="S26" s="18"/>
      <c r="T26" s="18"/>
    </row>
    <row r="27" spans="1:44" s="25" customFormat="1" ht="69.75" customHeight="1">
      <c r="A27" s="12">
        <v>6</v>
      </c>
      <c r="B27" s="192" t="s">
        <v>33</v>
      </c>
      <c r="C27" s="193"/>
      <c r="D27" s="18"/>
      <c r="E27" s="18">
        <v>60</v>
      </c>
      <c r="F27" s="18"/>
      <c r="G27" s="18">
        <v>1</v>
      </c>
      <c r="H27" s="18">
        <v>58</v>
      </c>
      <c r="I27" s="18">
        <v>1</v>
      </c>
      <c r="J27" s="18"/>
      <c r="K27" s="18"/>
      <c r="L27" s="18"/>
      <c r="M27" s="18">
        <v>60</v>
      </c>
      <c r="N27" s="18"/>
      <c r="O27" s="18"/>
      <c r="P27" s="18"/>
      <c r="Q27" s="18"/>
      <c r="R27" s="18"/>
      <c r="S27" s="18"/>
      <c r="T27" s="18"/>
    </row>
    <row r="28" spans="1:44" s="25" customFormat="1" ht="71.25" customHeight="1">
      <c r="A28" s="12">
        <v>7</v>
      </c>
      <c r="B28" s="192" t="s">
        <v>34</v>
      </c>
      <c r="C28" s="193"/>
      <c r="D28" s="18"/>
      <c r="E28" s="18"/>
      <c r="F28" s="18"/>
      <c r="G28" s="18"/>
      <c r="H28" s="18"/>
      <c r="I28" s="18"/>
      <c r="J28" s="18"/>
      <c r="K28" s="18"/>
      <c r="L28" s="18"/>
      <c r="M28" s="18"/>
      <c r="N28" s="18"/>
      <c r="O28" s="18"/>
      <c r="P28" s="18"/>
      <c r="Q28" s="18"/>
      <c r="R28" s="18"/>
      <c r="S28" s="18"/>
      <c r="T28" s="18"/>
    </row>
    <row r="29" spans="1:44" s="25" customFormat="1" ht="56.25" customHeight="1">
      <c r="A29" s="191" t="s">
        <v>35</v>
      </c>
      <c r="B29" s="191"/>
      <c r="C29" s="191"/>
      <c r="D29" s="18">
        <f>SUM(D30:D41)</f>
        <v>0</v>
      </c>
      <c r="E29" s="18">
        <f t="shared" ref="E29:T29" si="3">SUM(E30:E41)</f>
        <v>5</v>
      </c>
      <c r="F29" s="18">
        <f t="shared" si="3"/>
        <v>0</v>
      </c>
      <c r="G29" s="18">
        <f t="shared" si="3"/>
        <v>2</v>
      </c>
      <c r="H29" s="18">
        <f t="shared" si="3"/>
        <v>1</v>
      </c>
      <c r="I29" s="18">
        <f t="shared" si="3"/>
        <v>0</v>
      </c>
      <c r="J29" s="18">
        <f t="shared" si="3"/>
        <v>0</v>
      </c>
      <c r="K29" s="18">
        <f t="shared" si="3"/>
        <v>2</v>
      </c>
      <c r="L29" s="18">
        <f t="shared" si="3"/>
        <v>0</v>
      </c>
      <c r="M29" s="18">
        <f t="shared" si="3"/>
        <v>5</v>
      </c>
      <c r="N29" s="18">
        <f t="shared" si="3"/>
        <v>0</v>
      </c>
      <c r="O29" s="18">
        <f t="shared" si="3"/>
        <v>0</v>
      </c>
      <c r="P29" s="18">
        <f t="shared" si="3"/>
        <v>0</v>
      </c>
      <c r="Q29" s="18">
        <f t="shared" si="3"/>
        <v>0</v>
      </c>
      <c r="R29" s="18">
        <f t="shared" si="3"/>
        <v>0</v>
      </c>
      <c r="S29" s="18">
        <f t="shared" si="3"/>
        <v>0</v>
      </c>
      <c r="T29" s="18">
        <f t="shared" si="3"/>
        <v>0</v>
      </c>
    </row>
    <row r="30" spans="1:44" s="25" customFormat="1" ht="44.25" customHeight="1">
      <c r="A30" s="12">
        <v>1</v>
      </c>
      <c r="B30" s="183" t="s">
        <v>36</v>
      </c>
      <c r="C30" s="184"/>
      <c r="D30" s="18">
        <v>0</v>
      </c>
      <c r="E30" s="18">
        <v>2</v>
      </c>
      <c r="F30" s="18"/>
      <c r="G30" s="18"/>
      <c r="H30" s="18"/>
      <c r="I30" s="18"/>
      <c r="J30" s="18"/>
      <c r="K30" s="18">
        <v>2</v>
      </c>
      <c r="L30" s="18"/>
      <c r="M30" s="18">
        <v>2</v>
      </c>
      <c r="N30" s="18"/>
      <c r="O30" s="18"/>
      <c r="P30" s="18"/>
      <c r="Q30" s="18"/>
      <c r="R30" s="18"/>
      <c r="S30" s="18"/>
      <c r="T30" s="18"/>
    </row>
    <row r="31" spans="1:44" s="25" customFormat="1" ht="37.5" customHeight="1">
      <c r="A31" s="12">
        <v>2</v>
      </c>
      <c r="B31" s="183" t="s">
        <v>37</v>
      </c>
      <c r="C31" s="184"/>
      <c r="D31" s="18">
        <v>0</v>
      </c>
      <c r="E31" s="18"/>
      <c r="F31" s="18"/>
      <c r="G31" s="18"/>
      <c r="H31" s="18"/>
      <c r="I31" s="18"/>
      <c r="J31" s="18"/>
      <c r="K31" s="18"/>
      <c r="L31" s="18"/>
      <c r="M31" s="18"/>
      <c r="N31" s="18"/>
      <c r="O31" s="18"/>
      <c r="P31" s="18"/>
      <c r="Q31" s="18"/>
      <c r="R31" s="18"/>
      <c r="S31" s="18"/>
      <c r="T31" s="18"/>
    </row>
    <row r="32" spans="1:44" s="25" customFormat="1" ht="51.75" customHeight="1">
      <c r="A32" s="12">
        <v>3</v>
      </c>
      <c r="B32" s="183" t="s">
        <v>38</v>
      </c>
      <c r="C32" s="184"/>
      <c r="D32" s="18">
        <v>0</v>
      </c>
      <c r="E32" s="18"/>
      <c r="F32" s="18"/>
      <c r="G32" s="18"/>
      <c r="H32" s="18"/>
      <c r="I32" s="18"/>
      <c r="J32" s="18"/>
      <c r="K32" s="18"/>
      <c r="L32" s="18"/>
      <c r="M32" s="18"/>
      <c r="N32" s="18"/>
      <c r="O32" s="18"/>
      <c r="P32" s="18"/>
      <c r="Q32" s="18"/>
      <c r="R32" s="18"/>
      <c r="S32" s="18"/>
      <c r="T32" s="18"/>
    </row>
    <row r="33" spans="1:20" s="25" customFormat="1" ht="52.5" customHeight="1">
      <c r="A33" s="12">
        <v>4</v>
      </c>
      <c r="B33" s="183" t="s">
        <v>39</v>
      </c>
      <c r="C33" s="184"/>
      <c r="D33" s="18">
        <v>0</v>
      </c>
      <c r="E33" s="18">
        <v>3</v>
      </c>
      <c r="F33" s="18"/>
      <c r="G33" s="18">
        <v>2</v>
      </c>
      <c r="H33" s="18">
        <v>1</v>
      </c>
      <c r="I33" s="18"/>
      <c r="J33" s="18"/>
      <c r="K33" s="18"/>
      <c r="L33" s="18"/>
      <c r="M33" s="18">
        <v>3</v>
      </c>
      <c r="N33" s="18"/>
      <c r="O33" s="18"/>
      <c r="P33" s="18"/>
      <c r="Q33" s="18"/>
      <c r="R33" s="18"/>
      <c r="S33" s="18"/>
      <c r="T33" s="18"/>
    </row>
    <row r="34" spans="1:20" s="25" customFormat="1" ht="43.5" customHeight="1">
      <c r="A34" s="12">
        <v>5</v>
      </c>
      <c r="B34" s="183" t="s">
        <v>40</v>
      </c>
      <c r="C34" s="184"/>
      <c r="D34" s="18">
        <v>0</v>
      </c>
      <c r="E34" s="18"/>
      <c r="F34" s="18"/>
      <c r="G34" s="18"/>
      <c r="H34" s="18"/>
      <c r="I34" s="18"/>
      <c r="J34" s="18"/>
      <c r="K34" s="18"/>
      <c r="L34" s="18"/>
      <c r="M34" s="18"/>
      <c r="N34" s="18"/>
      <c r="O34" s="18"/>
      <c r="P34" s="18"/>
      <c r="Q34" s="18"/>
      <c r="R34" s="18"/>
      <c r="S34" s="18"/>
      <c r="T34" s="18"/>
    </row>
    <row r="35" spans="1:20" s="25" customFormat="1" ht="44.25" customHeight="1">
      <c r="A35" s="12">
        <v>6</v>
      </c>
      <c r="B35" s="183" t="s">
        <v>41</v>
      </c>
      <c r="C35" s="184"/>
      <c r="D35" s="18">
        <v>0</v>
      </c>
      <c r="E35" s="18"/>
      <c r="F35" s="18"/>
      <c r="G35" s="18"/>
      <c r="H35" s="18"/>
      <c r="I35" s="18"/>
      <c r="J35" s="18"/>
      <c r="K35" s="18"/>
      <c r="L35" s="18"/>
      <c r="M35" s="18"/>
      <c r="N35" s="18"/>
      <c r="O35" s="18"/>
      <c r="P35" s="18">
        <v>0</v>
      </c>
      <c r="Q35" s="18">
        <v>0</v>
      </c>
      <c r="R35" s="18"/>
      <c r="S35" s="18"/>
      <c r="T35" s="18"/>
    </row>
    <row r="36" spans="1:20" s="25" customFormat="1" ht="44.25" customHeight="1">
      <c r="A36" s="12">
        <v>7</v>
      </c>
      <c r="B36" s="194" t="s">
        <v>42</v>
      </c>
      <c r="C36" s="194"/>
      <c r="D36" s="18">
        <v>0</v>
      </c>
      <c r="E36" s="18"/>
      <c r="F36" s="18"/>
      <c r="G36" s="18"/>
      <c r="H36" s="18"/>
      <c r="I36" s="18"/>
      <c r="J36" s="18"/>
      <c r="K36" s="18"/>
      <c r="L36" s="18"/>
      <c r="M36" s="18"/>
      <c r="N36" s="18"/>
      <c r="O36" s="18"/>
      <c r="P36" s="18">
        <v>0</v>
      </c>
      <c r="Q36" s="18">
        <v>0</v>
      </c>
      <c r="R36" s="18"/>
      <c r="S36" s="18"/>
      <c r="T36" s="18"/>
    </row>
    <row r="37" spans="1:20" s="25" customFormat="1" ht="44.25" customHeight="1">
      <c r="A37" s="12">
        <v>8</v>
      </c>
      <c r="B37" s="183" t="s">
        <v>43</v>
      </c>
      <c r="C37" s="184"/>
      <c r="D37" s="18">
        <v>0</v>
      </c>
      <c r="E37" s="18"/>
      <c r="F37" s="18"/>
      <c r="G37" s="18"/>
      <c r="H37" s="18"/>
      <c r="I37" s="18"/>
      <c r="J37" s="18"/>
      <c r="K37" s="18"/>
      <c r="L37" s="18"/>
      <c r="M37" s="18"/>
      <c r="N37" s="18"/>
      <c r="O37" s="18"/>
      <c r="P37" s="18">
        <v>0</v>
      </c>
      <c r="Q37" s="18">
        <v>0</v>
      </c>
      <c r="R37" s="18"/>
      <c r="S37" s="18"/>
      <c r="T37" s="18"/>
    </row>
    <row r="38" spans="1:20" s="25" customFormat="1" ht="44.25" customHeight="1">
      <c r="A38" s="12">
        <v>9</v>
      </c>
      <c r="B38" s="183" t="s">
        <v>44</v>
      </c>
      <c r="C38" s="184"/>
      <c r="D38" s="18">
        <v>0</v>
      </c>
      <c r="E38" s="18"/>
      <c r="F38" s="18"/>
      <c r="G38" s="18"/>
      <c r="H38" s="18"/>
      <c r="I38" s="18"/>
      <c r="J38" s="18"/>
      <c r="K38" s="18"/>
      <c r="L38" s="18"/>
      <c r="M38" s="18"/>
      <c r="N38" s="18"/>
      <c r="O38" s="18"/>
      <c r="P38" s="18">
        <v>0</v>
      </c>
      <c r="Q38" s="18">
        <v>0</v>
      </c>
      <c r="R38" s="18"/>
      <c r="S38" s="18"/>
      <c r="T38" s="18"/>
    </row>
    <row r="39" spans="1:20" s="25" customFormat="1" ht="61.5" customHeight="1">
      <c r="A39" s="12">
        <v>10</v>
      </c>
      <c r="B39" s="183" t="s">
        <v>45</v>
      </c>
      <c r="C39" s="184"/>
      <c r="D39" s="18">
        <v>0</v>
      </c>
      <c r="E39" s="18"/>
      <c r="F39" s="18"/>
      <c r="G39" s="18"/>
      <c r="H39" s="18"/>
      <c r="I39" s="18"/>
      <c r="J39" s="18"/>
      <c r="K39" s="18"/>
      <c r="L39" s="18"/>
      <c r="M39" s="18"/>
      <c r="N39" s="18"/>
      <c r="O39" s="18"/>
      <c r="P39" s="18">
        <v>0</v>
      </c>
      <c r="Q39" s="18">
        <v>0</v>
      </c>
      <c r="R39" s="18"/>
      <c r="S39" s="18"/>
      <c r="T39" s="18"/>
    </row>
    <row r="40" spans="1:20" s="25" customFormat="1" ht="52.5" customHeight="1">
      <c r="A40" s="12">
        <v>11</v>
      </c>
      <c r="B40" s="183" t="s">
        <v>74</v>
      </c>
      <c r="C40" s="184"/>
      <c r="D40" s="18">
        <v>0</v>
      </c>
      <c r="E40" s="18"/>
      <c r="F40" s="18"/>
      <c r="G40" s="18"/>
      <c r="H40" s="18"/>
      <c r="I40" s="18"/>
      <c r="J40" s="18"/>
      <c r="K40" s="18"/>
      <c r="L40" s="18"/>
      <c r="M40" s="18"/>
      <c r="N40" s="18"/>
      <c r="O40" s="18"/>
      <c r="P40" s="18">
        <v>0</v>
      </c>
      <c r="Q40" s="18">
        <v>0</v>
      </c>
      <c r="R40" s="18"/>
      <c r="S40" s="18"/>
      <c r="T40" s="18"/>
    </row>
    <row r="41" spans="1:20" s="25" customFormat="1" ht="61.5" customHeight="1">
      <c r="A41" s="12">
        <v>12</v>
      </c>
      <c r="B41" s="183" t="s">
        <v>46</v>
      </c>
      <c r="C41" s="184"/>
      <c r="D41" s="18">
        <v>0</v>
      </c>
      <c r="E41" s="18"/>
      <c r="F41" s="18"/>
      <c r="G41" s="18"/>
      <c r="H41" s="18"/>
      <c r="I41" s="18"/>
      <c r="J41" s="18"/>
      <c r="K41" s="18"/>
      <c r="L41" s="18"/>
      <c r="M41" s="18"/>
      <c r="N41" s="18"/>
      <c r="O41" s="18"/>
      <c r="P41" s="18">
        <v>0</v>
      </c>
      <c r="Q41" s="18">
        <v>0</v>
      </c>
      <c r="R41" s="18"/>
      <c r="S41" s="18"/>
      <c r="T41" s="18"/>
    </row>
    <row r="42" spans="1:20" s="25" customFormat="1" ht="67.5" customHeight="1">
      <c r="A42" s="188" t="s">
        <v>47</v>
      </c>
      <c r="B42" s="189"/>
      <c r="C42" s="189"/>
      <c r="D42" s="18">
        <f>SUM(D43)</f>
        <v>1</v>
      </c>
      <c r="E42" s="18">
        <f t="shared" ref="E42:T42" si="4">SUM(E43)</f>
        <v>13</v>
      </c>
      <c r="F42" s="18">
        <f t="shared" si="4"/>
        <v>0</v>
      </c>
      <c r="G42" s="18">
        <f t="shared" si="4"/>
        <v>10</v>
      </c>
      <c r="H42" s="18">
        <f t="shared" si="4"/>
        <v>0</v>
      </c>
      <c r="I42" s="18">
        <f t="shared" si="4"/>
        <v>0</v>
      </c>
      <c r="J42" s="18">
        <f t="shared" si="4"/>
        <v>0</v>
      </c>
      <c r="K42" s="18">
        <f t="shared" si="4"/>
        <v>0</v>
      </c>
      <c r="L42" s="18">
        <f t="shared" si="4"/>
        <v>0</v>
      </c>
      <c r="M42" s="18">
        <f t="shared" si="4"/>
        <v>10</v>
      </c>
      <c r="N42" s="18">
        <f t="shared" si="4"/>
        <v>4</v>
      </c>
      <c r="O42" s="18">
        <f t="shared" si="4"/>
        <v>0</v>
      </c>
      <c r="P42" s="18">
        <f t="shared" si="4"/>
        <v>0</v>
      </c>
      <c r="Q42" s="18">
        <f t="shared" si="4"/>
        <v>0</v>
      </c>
      <c r="R42" s="18">
        <f t="shared" si="4"/>
        <v>1</v>
      </c>
      <c r="S42" s="18">
        <f t="shared" si="4"/>
        <v>0</v>
      </c>
      <c r="T42" s="18">
        <f t="shared" si="4"/>
        <v>0</v>
      </c>
    </row>
    <row r="43" spans="1:20" s="25" customFormat="1" ht="74.25" customHeight="1">
      <c r="A43" s="12">
        <v>1</v>
      </c>
      <c r="B43" s="190" t="s">
        <v>48</v>
      </c>
      <c r="C43" s="190"/>
      <c r="D43" s="18">
        <v>1</v>
      </c>
      <c r="E43" s="18">
        <v>13</v>
      </c>
      <c r="F43" s="18"/>
      <c r="G43" s="18">
        <v>10</v>
      </c>
      <c r="H43" s="18"/>
      <c r="I43" s="18"/>
      <c r="J43" s="18"/>
      <c r="K43" s="18"/>
      <c r="L43" s="18"/>
      <c r="M43" s="18">
        <v>10</v>
      </c>
      <c r="N43" s="18">
        <v>4</v>
      </c>
      <c r="O43" s="18"/>
      <c r="P43" s="18"/>
      <c r="Q43" s="18"/>
      <c r="R43" s="18">
        <v>1</v>
      </c>
      <c r="S43" s="18"/>
      <c r="T43" s="18"/>
    </row>
    <row r="44" spans="1:20" s="25" customFormat="1" ht="67.5" customHeight="1">
      <c r="A44" s="188" t="s">
        <v>49</v>
      </c>
      <c r="B44" s="191"/>
      <c r="C44" s="191"/>
      <c r="D44" s="18">
        <f>SUM(D45:D53)</f>
        <v>5</v>
      </c>
      <c r="E44" s="18">
        <f t="shared" ref="E44:T44" si="5">SUM(E45:E53)</f>
        <v>60</v>
      </c>
      <c r="F44" s="18">
        <f t="shared" si="5"/>
        <v>4</v>
      </c>
      <c r="G44" s="18">
        <f t="shared" si="5"/>
        <v>2</v>
      </c>
      <c r="H44" s="18">
        <f t="shared" si="5"/>
        <v>41</v>
      </c>
      <c r="I44" s="18">
        <f t="shared" si="5"/>
        <v>0</v>
      </c>
      <c r="J44" s="18">
        <f t="shared" si="5"/>
        <v>0</v>
      </c>
      <c r="K44" s="18">
        <f t="shared" si="5"/>
        <v>3</v>
      </c>
      <c r="L44" s="18">
        <f t="shared" si="5"/>
        <v>0</v>
      </c>
      <c r="M44" s="18">
        <f t="shared" si="5"/>
        <v>46</v>
      </c>
      <c r="N44" s="18">
        <f t="shared" si="5"/>
        <v>15</v>
      </c>
      <c r="O44" s="18">
        <f t="shared" si="5"/>
        <v>0</v>
      </c>
      <c r="P44" s="18">
        <f t="shared" si="5"/>
        <v>5</v>
      </c>
      <c r="Q44" s="18">
        <f t="shared" si="5"/>
        <v>5</v>
      </c>
      <c r="R44" s="18">
        <f t="shared" si="5"/>
        <v>0</v>
      </c>
      <c r="S44" s="18">
        <f t="shared" si="5"/>
        <v>0</v>
      </c>
      <c r="T44" s="18">
        <f t="shared" si="5"/>
        <v>1</v>
      </c>
    </row>
    <row r="45" spans="1:20" s="25" customFormat="1" ht="40.5" customHeight="1">
      <c r="A45" s="12">
        <v>1</v>
      </c>
      <c r="B45" s="183" t="s">
        <v>50</v>
      </c>
      <c r="C45" s="184"/>
      <c r="D45" s="18">
        <v>0</v>
      </c>
      <c r="E45" s="18">
        <v>2</v>
      </c>
      <c r="F45" s="18"/>
      <c r="G45" s="18"/>
      <c r="H45" s="18">
        <v>2</v>
      </c>
      <c r="I45" s="18"/>
      <c r="J45" s="18"/>
      <c r="K45" s="18"/>
      <c r="L45" s="18"/>
      <c r="M45" s="18">
        <v>2</v>
      </c>
      <c r="N45" s="18"/>
      <c r="O45" s="18"/>
      <c r="P45" s="18">
        <v>1</v>
      </c>
      <c r="Q45" s="18">
        <v>1</v>
      </c>
      <c r="R45" s="18"/>
      <c r="S45" s="18"/>
      <c r="T45" s="18"/>
    </row>
    <row r="46" spans="1:20" s="25" customFormat="1" ht="54" customHeight="1">
      <c r="A46" s="12">
        <v>2</v>
      </c>
      <c r="B46" s="183" t="s">
        <v>51</v>
      </c>
      <c r="C46" s="184"/>
      <c r="D46" s="18">
        <v>0</v>
      </c>
      <c r="E46" s="18"/>
      <c r="F46" s="18"/>
      <c r="G46" s="18"/>
      <c r="H46" s="18"/>
      <c r="I46" s="18"/>
      <c r="J46" s="18"/>
      <c r="K46" s="18"/>
      <c r="L46" s="18"/>
      <c r="M46" s="18"/>
      <c r="N46" s="18"/>
      <c r="O46" s="18"/>
      <c r="P46" s="18"/>
      <c r="Q46" s="18"/>
      <c r="R46" s="18"/>
      <c r="S46" s="18"/>
      <c r="T46" s="18"/>
    </row>
    <row r="47" spans="1:20" s="25" customFormat="1" ht="42.75" customHeight="1">
      <c r="A47" s="12">
        <v>3</v>
      </c>
      <c r="B47" s="183" t="s">
        <v>52</v>
      </c>
      <c r="C47" s="184"/>
      <c r="D47" s="18">
        <v>0</v>
      </c>
      <c r="E47" s="18"/>
      <c r="F47" s="18"/>
      <c r="G47" s="18"/>
      <c r="H47" s="18"/>
      <c r="I47" s="18"/>
      <c r="J47" s="18"/>
      <c r="K47" s="18"/>
      <c r="L47" s="18"/>
      <c r="M47" s="18"/>
      <c r="N47" s="18"/>
      <c r="O47" s="18"/>
      <c r="P47" s="18"/>
      <c r="Q47" s="18"/>
      <c r="R47" s="18"/>
      <c r="S47" s="18"/>
      <c r="T47" s="18"/>
    </row>
    <row r="48" spans="1:20" s="25" customFormat="1" ht="41.25" customHeight="1">
      <c r="A48" s="12">
        <v>4</v>
      </c>
      <c r="B48" s="183" t="s">
        <v>53</v>
      </c>
      <c r="C48" s="184"/>
      <c r="D48" s="18">
        <v>1</v>
      </c>
      <c r="E48" s="18">
        <v>23</v>
      </c>
      <c r="F48" s="18">
        <v>2</v>
      </c>
      <c r="G48" s="18"/>
      <c r="H48" s="18">
        <v>15</v>
      </c>
      <c r="I48" s="18"/>
      <c r="J48" s="18"/>
      <c r="K48" s="18"/>
      <c r="L48" s="18"/>
      <c r="M48" s="18">
        <v>15</v>
      </c>
      <c r="N48" s="18">
        <v>7</v>
      </c>
      <c r="O48" s="18"/>
      <c r="P48" s="18">
        <v>1</v>
      </c>
      <c r="Q48" s="18">
        <v>1</v>
      </c>
      <c r="R48" s="18"/>
      <c r="S48" s="18"/>
      <c r="T48" s="18"/>
    </row>
    <row r="49" spans="1:20" s="25" customFormat="1" ht="41.25" customHeight="1">
      <c r="A49" s="12">
        <v>5</v>
      </c>
      <c r="B49" s="183" t="s">
        <v>54</v>
      </c>
      <c r="C49" s="184"/>
      <c r="D49" s="18">
        <v>0</v>
      </c>
      <c r="E49" s="18"/>
      <c r="F49" s="18"/>
      <c r="G49" s="18"/>
      <c r="H49" s="18"/>
      <c r="I49" s="18"/>
      <c r="J49" s="18"/>
      <c r="K49" s="18"/>
      <c r="L49" s="18"/>
      <c r="M49" s="18"/>
      <c r="N49" s="18"/>
      <c r="O49" s="18"/>
      <c r="P49" s="18"/>
      <c r="Q49" s="18"/>
      <c r="R49" s="18"/>
      <c r="S49" s="18"/>
      <c r="T49" s="18"/>
    </row>
    <row r="50" spans="1:20" s="25" customFormat="1" ht="43.5" customHeight="1">
      <c r="A50" s="12">
        <v>6</v>
      </c>
      <c r="B50" s="183" t="s">
        <v>65</v>
      </c>
      <c r="C50" s="184"/>
      <c r="D50" s="18">
        <v>0</v>
      </c>
      <c r="E50" s="18"/>
      <c r="F50" s="18"/>
      <c r="G50" s="18"/>
      <c r="H50" s="18"/>
      <c r="I50" s="18"/>
      <c r="J50" s="18"/>
      <c r="K50" s="18"/>
      <c r="L50" s="18"/>
      <c r="M50" s="18"/>
      <c r="N50" s="18"/>
      <c r="O50" s="18"/>
      <c r="P50" s="18"/>
      <c r="Q50" s="18"/>
      <c r="R50" s="18"/>
      <c r="S50" s="18"/>
      <c r="T50" s="18"/>
    </row>
    <row r="51" spans="1:20" s="25" customFormat="1" ht="39.75" customHeight="1">
      <c r="A51" s="12">
        <v>7</v>
      </c>
      <c r="B51" s="183" t="s">
        <v>55</v>
      </c>
      <c r="C51" s="184"/>
      <c r="D51" s="18">
        <v>0</v>
      </c>
      <c r="E51" s="18">
        <v>1</v>
      </c>
      <c r="F51" s="18">
        <v>1</v>
      </c>
      <c r="G51" s="18"/>
      <c r="H51" s="18"/>
      <c r="I51" s="18"/>
      <c r="J51" s="18"/>
      <c r="K51" s="18"/>
      <c r="L51" s="18"/>
      <c r="M51" s="18"/>
      <c r="N51" s="18"/>
      <c r="O51" s="18"/>
      <c r="P51" s="18"/>
      <c r="Q51" s="18"/>
      <c r="R51" s="18"/>
      <c r="S51" s="18"/>
      <c r="T51" s="18"/>
    </row>
    <row r="52" spans="1:20" s="25" customFormat="1" ht="27.75" customHeight="1">
      <c r="A52" s="12">
        <v>8</v>
      </c>
      <c r="B52" s="183" t="s">
        <v>56</v>
      </c>
      <c r="C52" s="184"/>
      <c r="D52" s="18">
        <v>1</v>
      </c>
      <c r="E52" s="18">
        <v>33</v>
      </c>
      <c r="F52" s="18">
        <v>1</v>
      </c>
      <c r="G52" s="18">
        <v>2</v>
      </c>
      <c r="H52" s="18">
        <v>22</v>
      </c>
      <c r="I52" s="18"/>
      <c r="J52" s="18"/>
      <c r="K52" s="18">
        <v>3</v>
      </c>
      <c r="L52" s="18"/>
      <c r="M52" s="18">
        <v>27</v>
      </c>
      <c r="N52" s="18">
        <v>6</v>
      </c>
      <c r="O52" s="18"/>
      <c r="P52" s="18">
        <v>3</v>
      </c>
      <c r="Q52" s="18">
        <v>3</v>
      </c>
      <c r="R52" s="18"/>
      <c r="S52" s="18"/>
      <c r="T52" s="18">
        <v>1</v>
      </c>
    </row>
    <row r="53" spans="1:20" s="25" customFormat="1" ht="27.75" customHeight="1">
      <c r="A53" s="12">
        <v>9</v>
      </c>
      <c r="B53" s="183" t="s">
        <v>57</v>
      </c>
      <c r="C53" s="184"/>
      <c r="D53" s="18">
        <v>3</v>
      </c>
      <c r="E53" s="18">
        <v>1</v>
      </c>
      <c r="F53" s="18"/>
      <c r="G53" s="18"/>
      <c r="H53" s="18">
        <v>2</v>
      </c>
      <c r="I53" s="18"/>
      <c r="J53" s="18"/>
      <c r="K53" s="18"/>
      <c r="L53" s="18"/>
      <c r="M53" s="18">
        <v>2</v>
      </c>
      <c r="N53" s="18">
        <v>2</v>
      </c>
      <c r="O53" s="18"/>
      <c r="P53" s="18"/>
      <c r="Q53" s="18"/>
      <c r="R53" s="18"/>
      <c r="S53" s="18"/>
      <c r="T53" s="18"/>
    </row>
    <row r="54" spans="1:20" s="25" customFormat="1" ht="27.75" customHeight="1">
      <c r="A54" s="185" t="s">
        <v>64</v>
      </c>
      <c r="B54" s="186"/>
      <c r="C54" s="187"/>
      <c r="D54" s="24">
        <f t="shared" ref="D54:T54" si="6">SUM(D6+D12+D21+D29+D42+D44)</f>
        <v>6</v>
      </c>
      <c r="E54" s="24">
        <f t="shared" si="6"/>
        <v>371</v>
      </c>
      <c r="F54" s="24">
        <f>SUM(F6+F12+F21+F29+F42+F44)</f>
        <v>7</v>
      </c>
      <c r="G54" s="24">
        <f t="shared" si="6"/>
        <v>25</v>
      </c>
      <c r="H54" s="24">
        <f t="shared" si="6"/>
        <v>301</v>
      </c>
      <c r="I54" s="24">
        <f t="shared" si="6"/>
        <v>10</v>
      </c>
      <c r="J54" s="24">
        <f t="shared" si="6"/>
        <v>0</v>
      </c>
      <c r="K54" s="24">
        <f t="shared" si="6"/>
        <v>15</v>
      </c>
      <c r="L54" s="24">
        <f t="shared" si="6"/>
        <v>0</v>
      </c>
      <c r="M54" s="24">
        <f t="shared" si="6"/>
        <v>351</v>
      </c>
      <c r="N54" s="24">
        <f t="shared" si="6"/>
        <v>19</v>
      </c>
      <c r="O54" s="24">
        <f t="shared" si="6"/>
        <v>1</v>
      </c>
      <c r="P54" s="24">
        <f t="shared" si="6"/>
        <v>19</v>
      </c>
      <c r="Q54" s="24">
        <f t="shared" si="6"/>
        <v>20</v>
      </c>
      <c r="R54" s="24">
        <f t="shared" si="6"/>
        <v>2</v>
      </c>
      <c r="S54" s="24">
        <f t="shared" si="6"/>
        <v>2</v>
      </c>
      <c r="T54" s="24">
        <f t="shared" si="6"/>
        <v>5</v>
      </c>
    </row>
    <row r="55" spans="1:20" ht="63.75" customHeight="1"/>
    <row r="56" spans="1:20">
      <c r="F56" s="35"/>
    </row>
    <row r="58" spans="1:20">
      <c r="B58" s="320"/>
      <c r="C58" s="320"/>
      <c r="D58" s="320"/>
      <c r="E58" s="320"/>
      <c r="F58" s="320"/>
      <c r="G58" s="320"/>
      <c r="H58" s="320"/>
      <c r="I58" s="320"/>
      <c r="J58" s="320"/>
    </row>
    <row r="59" spans="1:20">
      <c r="B59" s="320"/>
      <c r="C59" s="320"/>
      <c r="D59" s="320"/>
      <c r="E59" s="320"/>
      <c r="F59" s="320"/>
      <c r="G59" s="320"/>
      <c r="H59" s="320"/>
      <c r="I59" s="320"/>
      <c r="J59" s="320"/>
    </row>
    <row r="60" spans="1:20">
      <c r="B60" s="320"/>
      <c r="C60" s="320"/>
      <c r="D60" s="320"/>
      <c r="E60" s="320"/>
      <c r="F60" s="320"/>
      <c r="G60" s="320"/>
      <c r="H60" s="320"/>
      <c r="I60" s="320"/>
      <c r="J60" s="320"/>
    </row>
  </sheetData>
  <sheetProtection sheet="1" objects="1" scenarios="1"/>
  <mergeCells count="64">
    <mergeCell ref="T3:T4"/>
    <mergeCell ref="B58:J60"/>
    <mergeCell ref="A1:B1"/>
    <mergeCell ref="D1:P1"/>
    <mergeCell ref="Q1:T1"/>
    <mergeCell ref="A2:T2"/>
    <mergeCell ref="A3:C4"/>
    <mergeCell ref="D3:D4"/>
    <mergeCell ref="E3:E4"/>
    <mergeCell ref="F3:F4"/>
    <mergeCell ref="G3:M3"/>
    <mergeCell ref="N3:N4"/>
    <mergeCell ref="O3:P3"/>
    <mergeCell ref="Q3:Q4"/>
    <mergeCell ref="R3:S3"/>
    <mergeCell ref="B18:C18"/>
    <mergeCell ref="B19:C19"/>
    <mergeCell ref="A6:C6"/>
    <mergeCell ref="B20:C20"/>
    <mergeCell ref="A21:C21"/>
    <mergeCell ref="B7:C7"/>
    <mergeCell ref="B8:C8"/>
    <mergeCell ref="B9:C9"/>
    <mergeCell ref="B10:C10"/>
    <mergeCell ref="B11:C11"/>
    <mergeCell ref="A12:C12"/>
    <mergeCell ref="B13:C13"/>
    <mergeCell ref="B14:C14"/>
    <mergeCell ref="B15:C15"/>
    <mergeCell ref="B16:C16"/>
    <mergeCell ref="B17:C17"/>
    <mergeCell ref="B22:C22"/>
    <mergeCell ref="B23:C23"/>
    <mergeCell ref="B24:C24"/>
    <mergeCell ref="B39:C39"/>
    <mergeCell ref="B26:C26"/>
    <mergeCell ref="B27:C27"/>
    <mergeCell ref="B28:C28"/>
    <mergeCell ref="A29:C29"/>
    <mergeCell ref="B30:C30"/>
    <mergeCell ref="B34:C34"/>
    <mergeCell ref="B25:C25"/>
    <mergeCell ref="B31:C31"/>
    <mergeCell ref="B32:C32"/>
    <mergeCell ref="B33:C33"/>
    <mergeCell ref="A42:C42"/>
    <mergeCell ref="B37:C37"/>
    <mergeCell ref="B38:C38"/>
    <mergeCell ref="B35:C35"/>
    <mergeCell ref="B36:C36"/>
    <mergeCell ref="B40:C40"/>
    <mergeCell ref="B41:C41"/>
    <mergeCell ref="B52:C52"/>
    <mergeCell ref="B53:C53"/>
    <mergeCell ref="A54:C54"/>
    <mergeCell ref="B43:C43"/>
    <mergeCell ref="B47:C47"/>
    <mergeCell ref="A44:C44"/>
    <mergeCell ref="B49:C49"/>
    <mergeCell ref="B50:C50"/>
    <mergeCell ref="B51:C51"/>
    <mergeCell ref="B45:C45"/>
    <mergeCell ref="B46:C46"/>
    <mergeCell ref="B48:C48"/>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55"/>
  <sheetViews>
    <sheetView zoomScale="80" zoomScaleNormal="80" workbookViewId="0">
      <selection activeCell="M54" sqref="M54:N54"/>
    </sheetView>
  </sheetViews>
  <sheetFormatPr defaultRowHeight="15"/>
  <cols>
    <col min="1" max="2" width="9.140625" style="17" customWidth="1"/>
    <col min="3" max="3" width="35.7109375" style="17" customWidth="1"/>
    <col min="4" max="4" width="12" style="17" customWidth="1"/>
    <col min="5" max="6" width="8.42578125" style="17" customWidth="1"/>
    <col min="7" max="7" width="11.28515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6" width="14.140625" style="17" customWidth="1"/>
    <col min="17" max="17" width="8.42578125" style="17" customWidth="1"/>
    <col min="18" max="18" width="9.140625" style="17" customWidth="1"/>
    <col min="19" max="20" width="13.28515625" style="17" customWidth="1"/>
    <col min="21" max="21" width="9.140625" style="17" customWidth="1"/>
    <col min="22" max="16384" width="9.140625" style="17"/>
  </cols>
  <sheetData>
    <row r="1" spans="1:20" ht="94.5" customHeight="1">
      <c r="A1" s="213"/>
      <c r="B1" s="214"/>
      <c r="C1" s="20" t="s">
        <v>136</v>
      </c>
      <c r="D1" s="215"/>
      <c r="E1" s="214"/>
      <c r="F1" s="214"/>
      <c r="G1" s="214"/>
      <c r="H1" s="214"/>
      <c r="I1" s="214"/>
      <c r="J1" s="214"/>
      <c r="K1" s="214"/>
      <c r="L1" s="214"/>
      <c r="M1" s="214"/>
      <c r="N1" s="214"/>
      <c r="O1" s="214"/>
      <c r="P1" s="214"/>
      <c r="Q1" s="213" t="s">
        <v>62</v>
      </c>
      <c r="R1" s="214"/>
      <c r="S1" s="214"/>
      <c r="T1" s="214"/>
    </row>
    <row r="2" spans="1:20" s="25" customFormat="1" ht="114.75" customHeight="1">
      <c r="A2" s="216" t="s">
        <v>114</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23.75" customHeight="1">
      <c r="A4" s="221"/>
      <c r="B4" s="222"/>
      <c r="C4" s="222"/>
      <c r="D4" s="230"/>
      <c r="E4" s="230"/>
      <c r="F4" s="231"/>
      <c r="G4" s="9" t="s">
        <v>3</v>
      </c>
      <c r="H4" s="45" t="s">
        <v>4</v>
      </c>
      <c r="I4" s="45" t="s">
        <v>5</v>
      </c>
      <c r="J4" s="45" t="s">
        <v>6</v>
      </c>
      <c r="K4" s="45" t="s">
        <v>60</v>
      </c>
      <c r="L4" s="45" t="s">
        <v>7</v>
      </c>
      <c r="M4" s="45" t="s">
        <v>8</v>
      </c>
      <c r="N4" s="234"/>
      <c r="O4" s="44" t="s">
        <v>9</v>
      </c>
      <c r="P4" s="44" t="s">
        <v>10</v>
      </c>
      <c r="Q4" s="238"/>
      <c r="R4" s="44" t="s">
        <v>9</v>
      </c>
      <c r="S4" s="44" t="s">
        <v>10</v>
      </c>
      <c r="T4" s="240"/>
    </row>
    <row r="5" spans="1:20" s="25" customFormat="1" ht="41.25" customHeight="1">
      <c r="A5" s="10"/>
      <c r="B5" s="11"/>
      <c r="C5" s="11"/>
      <c r="D5" s="46">
        <v>1</v>
      </c>
      <c r="E5" s="46">
        <v>2</v>
      </c>
      <c r="F5" s="46">
        <v>3</v>
      </c>
      <c r="G5" s="46">
        <v>4</v>
      </c>
      <c r="H5" s="46">
        <v>5</v>
      </c>
      <c r="I5" s="46">
        <v>6</v>
      </c>
      <c r="J5" s="46">
        <v>7</v>
      </c>
      <c r="K5" s="46">
        <v>8</v>
      </c>
      <c r="L5" s="46">
        <v>9</v>
      </c>
      <c r="M5" s="46">
        <v>10</v>
      </c>
      <c r="N5" s="46">
        <v>11</v>
      </c>
      <c r="O5" s="46">
        <v>12</v>
      </c>
      <c r="P5" s="46">
        <v>13</v>
      </c>
      <c r="Q5" s="46">
        <v>14</v>
      </c>
      <c r="R5" s="46">
        <v>15</v>
      </c>
      <c r="S5" s="46">
        <v>16</v>
      </c>
      <c r="T5" s="46">
        <v>17</v>
      </c>
    </row>
    <row r="6" spans="1:20" s="25" customFormat="1" ht="53.25" customHeight="1">
      <c r="A6" s="204" t="s">
        <v>15</v>
      </c>
      <c r="B6" s="205"/>
      <c r="C6" s="206"/>
      <c r="D6" s="21">
        <f>SUM(D7:D11)</f>
        <v>0</v>
      </c>
      <c r="E6" s="21">
        <f t="shared" ref="E6:T6" si="0">SUM(E7:E11)</f>
        <v>61</v>
      </c>
      <c r="F6" s="21">
        <f t="shared" si="0"/>
        <v>0</v>
      </c>
      <c r="G6" s="21">
        <f t="shared" si="0"/>
        <v>0</v>
      </c>
      <c r="H6" s="21">
        <f t="shared" si="0"/>
        <v>38</v>
      </c>
      <c r="I6" s="21">
        <f t="shared" si="0"/>
        <v>22</v>
      </c>
      <c r="J6" s="21">
        <f t="shared" si="0"/>
        <v>0</v>
      </c>
      <c r="K6" s="21">
        <f t="shared" si="0"/>
        <v>1</v>
      </c>
      <c r="L6" s="21">
        <f t="shared" si="0"/>
        <v>0</v>
      </c>
      <c r="M6" s="21">
        <f t="shared" si="0"/>
        <v>61</v>
      </c>
      <c r="N6" s="21">
        <f t="shared" si="0"/>
        <v>0</v>
      </c>
      <c r="O6" s="21">
        <f t="shared" si="0"/>
        <v>0</v>
      </c>
      <c r="P6" s="21">
        <f t="shared" si="0"/>
        <v>28</v>
      </c>
      <c r="Q6" s="21">
        <f t="shared" si="0"/>
        <v>28</v>
      </c>
      <c r="R6" s="21">
        <f t="shared" si="0"/>
        <v>0</v>
      </c>
      <c r="S6" s="21">
        <f t="shared" si="0"/>
        <v>0</v>
      </c>
      <c r="T6" s="21">
        <f t="shared" si="0"/>
        <v>0</v>
      </c>
    </row>
    <row r="7" spans="1:20" s="25" customFormat="1" ht="46.5" customHeight="1">
      <c r="A7" s="12">
        <v>1</v>
      </c>
      <c r="B7" s="207" t="s">
        <v>16</v>
      </c>
      <c r="C7" s="208"/>
      <c r="D7" s="18"/>
      <c r="E7" s="18">
        <v>41</v>
      </c>
      <c r="F7" s="18"/>
      <c r="G7" s="18"/>
      <c r="H7" s="18">
        <v>28</v>
      </c>
      <c r="I7" s="18">
        <v>12</v>
      </c>
      <c r="J7" s="18"/>
      <c r="K7" s="18">
        <v>1</v>
      </c>
      <c r="L7" s="18"/>
      <c r="M7" s="18">
        <v>41</v>
      </c>
      <c r="N7" s="18"/>
      <c r="O7" s="18"/>
      <c r="P7" s="18">
        <v>16</v>
      </c>
      <c r="Q7" s="18">
        <v>16</v>
      </c>
      <c r="R7" s="18"/>
      <c r="S7" s="18"/>
      <c r="T7" s="18"/>
    </row>
    <row r="8" spans="1:20" s="25" customFormat="1" ht="42" customHeight="1">
      <c r="A8" s="12">
        <v>2</v>
      </c>
      <c r="B8" s="207" t="s">
        <v>63</v>
      </c>
      <c r="C8" s="208"/>
      <c r="D8" s="18"/>
      <c r="E8" s="18">
        <v>18</v>
      </c>
      <c r="F8" s="18"/>
      <c r="G8" s="18"/>
      <c r="H8" s="18">
        <v>8</v>
      </c>
      <c r="I8" s="18">
        <v>10</v>
      </c>
      <c r="J8" s="18"/>
      <c r="K8" s="18"/>
      <c r="L8" s="18"/>
      <c r="M8" s="18">
        <v>18</v>
      </c>
      <c r="N8" s="18"/>
      <c r="O8" s="18"/>
      <c r="P8" s="18">
        <v>11</v>
      </c>
      <c r="Q8" s="18">
        <v>11</v>
      </c>
      <c r="R8" s="18"/>
      <c r="S8" s="18"/>
      <c r="T8" s="18"/>
    </row>
    <row r="9" spans="1:20" s="25" customFormat="1" ht="46.5" customHeight="1">
      <c r="A9" s="12">
        <v>3</v>
      </c>
      <c r="B9" s="207" t="s">
        <v>17</v>
      </c>
      <c r="C9" s="208"/>
      <c r="D9" s="18"/>
      <c r="E9" s="18">
        <v>2</v>
      </c>
      <c r="F9" s="18"/>
      <c r="G9" s="18"/>
      <c r="H9" s="18">
        <v>2</v>
      </c>
      <c r="I9" s="18"/>
      <c r="J9" s="18"/>
      <c r="K9" s="18"/>
      <c r="L9" s="18"/>
      <c r="M9" s="18">
        <v>2</v>
      </c>
      <c r="N9" s="18"/>
      <c r="O9" s="18"/>
      <c r="P9" s="18">
        <v>1</v>
      </c>
      <c r="Q9" s="18">
        <v>1</v>
      </c>
      <c r="R9" s="18"/>
      <c r="S9" s="18"/>
      <c r="T9" s="18"/>
    </row>
    <row r="10" spans="1:20" s="25" customFormat="1" ht="46.5" customHeight="1">
      <c r="A10" s="13">
        <v>4</v>
      </c>
      <c r="B10" s="207" t="s">
        <v>59</v>
      </c>
      <c r="C10" s="209"/>
      <c r="D10" s="18"/>
      <c r="E10" s="18"/>
      <c r="F10" s="18"/>
      <c r="G10" s="18"/>
      <c r="H10" s="18"/>
      <c r="I10" s="18"/>
      <c r="J10" s="18"/>
      <c r="K10" s="18"/>
      <c r="L10" s="18"/>
      <c r="M10" s="18"/>
      <c r="N10" s="18"/>
      <c r="O10" s="18"/>
      <c r="P10" s="18"/>
      <c r="Q10" s="18"/>
      <c r="R10" s="18"/>
      <c r="S10" s="18"/>
      <c r="T10" s="18"/>
    </row>
    <row r="11" spans="1:20" s="25" customFormat="1" ht="41.25" customHeight="1">
      <c r="A11" s="13">
        <v>5</v>
      </c>
      <c r="B11" s="210" t="s">
        <v>58</v>
      </c>
      <c r="C11" s="211"/>
      <c r="D11" s="18"/>
      <c r="E11" s="18"/>
      <c r="F11" s="18"/>
      <c r="G11" s="18"/>
      <c r="H11" s="18"/>
      <c r="I11" s="18"/>
      <c r="J11" s="18"/>
      <c r="K11" s="18"/>
      <c r="L11" s="18"/>
      <c r="M11" s="18"/>
      <c r="N11" s="18"/>
      <c r="O11" s="18"/>
      <c r="P11" s="18"/>
      <c r="Q11" s="18"/>
      <c r="R11" s="18"/>
      <c r="S11" s="18"/>
      <c r="T11" s="18"/>
    </row>
    <row r="12" spans="1:20" s="25" customFormat="1" ht="63" customHeight="1">
      <c r="A12" s="204" t="s">
        <v>18</v>
      </c>
      <c r="B12" s="212"/>
      <c r="C12" s="212"/>
      <c r="D12" s="18">
        <f>SUM(D13:D20)</f>
        <v>0</v>
      </c>
      <c r="E12" s="18">
        <f t="shared" ref="E12:T12" si="1">SUM(E13:E20)</f>
        <v>1</v>
      </c>
      <c r="F12" s="18">
        <f t="shared" si="1"/>
        <v>0</v>
      </c>
      <c r="G12" s="18">
        <f t="shared" si="1"/>
        <v>0</v>
      </c>
      <c r="H12" s="18">
        <f t="shared" si="1"/>
        <v>0</v>
      </c>
      <c r="I12" s="18">
        <f t="shared" si="1"/>
        <v>1</v>
      </c>
      <c r="J12" s="18">
        <f t="shared" si="1"/>
        <v>0</v>
      </c>
      <c r="K12" s="18">
        <f t="shared" si="1"/>
        <v>0</v>
      </c>
      <c r="L12" s="18">
        <f t="shared" si="1"/>
        <v>0</v>
      </c>
      <c r="M12" s="18">
        <f t="shared" si="1"/>
        <v>1</v>
      </c>
      <c r="N12" s="18">
        <f t="shared" si="1"/>
        <v>0</v>
      </c>
      <c r="O12" s="18">
        <f t="shared" si="1"/>
        <v>0</v>
      </c>
      <c r="P12" s="18">
        <f t="shared" si="1"/>
        <v>1</v>
      </c>
      <c r="Q12" s="18">
        <f t="shared" si="1"/>
        <v>1</v>
      </c>
      <c r="R12" s="18">
        <f t="shared" si="1"/>
        <v>0</v>
      </c>
      <c r="S12" s="18">
        <f t="shared" si="1"/>
        <v>0</v>
      </c>
      <c r="T12" s="18">
        <f t="shared" si="1"/>
        <v>0</v>
      </c>
    </row>
    <row r="13" spans="1:20" s="25" customFormat="1" ht="47.25" customHeight="1">
      <c r="A13" s="12">
        <v>1</v>
      </c>
      <c r="B13" s="183" t="s">
        <v>19</v>
      </c>
      <c r="C13" s="184"/>
      <c r="D13" s="18"/>
      <c r="E13" s="18"/>
      <c r="F13" s="18"/>
      <c r="G13" s="18"/>
      <c r="H13" s="18"/>
      <c r="I13" s="18"/>
      <c r="J13" s="18"/>
      <c r="K13" s="18"/>
      <c r="L13" s="18"/>
      <c r="M13" s="18"/>
      <c r="N13" s="18"/>
      <c r="O13" s="18"/>
      <c r="P13" s="18"/>
      <c r="Q13" s="18"/>
      <c r="R13" s="18"/>
      <c r="S13" s="18"/>
      <c r="T13" s="18"/>
    </row>
    <row r="14" spans="1:20" s="25" customFormat="1" ht="54" customHeight="1">
      <c r="A14" s="12">
        <v>2</v>
      </c>
      <c r="B14" s="183" t="s">
        <v>20</v>
      </c>
      <c r="C14" s="184"/>
      <c r="D14" s="18"/>
      <c r="E14" s="18">
        <v>1</v>
      </c>
      <c r="F14" s="18"/>
      <c r="G14" s="18"/>
      <c r="H14" s="18"/>
      <c r="I14" s="18">
        <v>1</v>
      </c>
      <c r="J14" s="18"/>
      <c r="K14" s="18"/>
      <c r="L14" s="18"/>
      <c r="M14" s="18">
        <v>1</v>
      </c>
      <c r="N14" s="18"/>
      <c r="O14" s="18"/>
      <c r="P14" s="18">
        <v>1</v>
      </c>
      <c r="Q14" s="18">
        <v>1</v>
      </c>
      <c r="R14" s="18"/>
      <c r="S14" s="18"/>
      <c r="T14" s="18"/>
    </row>
    <row r="15" spans="1:20" s="25" customFormat="1" ht="42" customHeight="1">
      <c r="A15" s="14">
        <v>3</v>
      </c>
      <c r="B15" s="183" t="s">
        <v>21</v>
      </c>
      <c r="C15" s="184"/>
      <c r="D15" s="18"/>
      <c r="E15" s="18"/>
      <c r="F15" s="18"/>
      <c r="G15" s="18"/>
      <c r="H15" s="18"/>
      <c r="I15" s="18"/>
      <c r="J15" s="18"/>
      <c r="K15" s="18"/>
      <c r="L15" s="18"/>
      <c r="M15" s="18"/>
      <c r="N15" s="18"/>
      <c r="O15" s="18"/>
      <c r="P15" s="18"/>
      <c r="Q15" s="18"/>
      <c r="R15" s="18"/>
      <c r="S15" s="18"/>
      <c r="T15" s="18"/>
    </row>
    <row r="16" spans="1:20" s="25" customFormat="1" ht="57" customHeight="1">
      <c r="A16" s="12">
        <v>4</v>
      </c>
      <c r="B16" s="183" t="s">
        <v>22</v>
      </c>
      <c r="C16" s="184"/>
      <c r="D16" s="18"/>
      <c r="E16" s="18"/>
      <c r="F16" s="18"/>
      <c r="G16" s="18"/>
      <c r="H16" s="18"/>
      <c r="I16" s="18"/>
      <c r="J16" s="18"/>
      <c r="K16" s="18"/>
      <c r="L16" s="18"/>
      <c r="M16" s="18"/>
      <c r="N16" s="18"/>
      <c r="O16" s="18"/>
      <c r="P16" s="18"/>
      <c r="Q16" s="18"/>
      <c r="R16" s="18"/>
      <c r="S16" s="18"/>
      <c r="T16" s="18"/>
    </row>
    <row r="17" spans="1:55" s="25" customFormat="1" ht="38.25" customHeight="1">
      <c r="A17" s="12">
        <v>5</v>
      </c>
      <c r="B17" s="183" t="s">
        <v>23</v>
      </c>
      <c r="C17" s="184"/>
      <c r="D17" s="18"/>
      <c r="E17" s="18"/>
      <c r="F17" s="18"/>
      <c r="G17" s="18"/>
      <c r="H17" s="18"/>
      <c r="I17" s="18"/>
      <c r="J17" s="18"/>
      <c r="K17" s="18"/>
      <c r="L17" s="18"/>
      <c r="M17" s="18"/>
      <c r="N17" s="18"/>
      <c r="O17" s="18"/>
      <c r="P17" s="18"/>
      <c r="Q17" s="18"/>
      <c r="R17" s="18"/>
      <c r="S17" s="18"/>
      <c r="T17" s="18"/>
    </row>
    <row r="18" spans="1:55" s="25" customFormat="1" ht="47.25" customHeight="1">
      <c r="A18" s="14">
        <v>6</v>
      </c>
      <c r="B18" s="183" t="s">
        <v>24</v>
      </c>
      <c r="C18" s="184"/>
      <c r="D18" s="18"/>
      <c r="E18" s="18"/>
      <c r="F18" s="18"/>
      <c r="G18" s="18"/>
      <c r="H18" s="18"/>
      <c r="I18" s="18"/>
      <c r="J18" s="18"/>
      <c r="K18" s="18"/>
      <c r="L18" s="18"/>
      <c r="M18" s="18"/>
      <c r="N18" s="18"/>
      <c r="O18" s="18"/>
      <c r="P18" s="18"/>
      <c r="Q18" s="18"/>
      <c r="R18" s="18"/>
      <c r="S18" s="18"/>
      <c r="T18" s="18"/>
    </row>
    <row r="19" spans="1:55" s="25" customFormat="1" ht="44.25" customHeight="1">
      <c r="A19" s="12">
        <v>7</v>
      </c>
      <c r="B19" s="183" t="s">
        <v>25</v>
      </c>
      <c r="C19" s="184"/>
      <c r="D19" s="18"/>
      <c r="E19" s="18"/>
      <c r="F19" s="18"/>
      <c r="G19" s="18"/>
      <c r="H19" s="18"/>
      <c r="I19" s="18"/>
      <c r="J19" s="18"/>
      <c r="K19" s="18"/>
      <c r="L19" s="18"/>
      <c r="M19" s="18"/>
      <c r="N19" s="18"/>
      <c r="O19" s="18"/>
      <c r="P19" s="18"/>
      <c r="Q19" s="18"/>
      <c r="R19" s="18"/>
      <c r="S19" s="18"/>
      <c r="T19" s="18"/>
    </row>
    <row r="20" spans="1:55" s="25" customFormat="1" ht="45.75" customHeight="1">
      <c r="A20" s="12">
        <v>8</v>
      </c>
      <c r="B20" s="183" t="s">
        <v>26</v>
      </c>
      <c r="C20" s="184"/>
      <c r="D20" s="18"/>
      <c r="E20" s="18"/>
      <c r="F20" s="18"/>
      <c r="G20" s="18"/>
      <c r="H20" s="18"/>
      <c r="I20" s="18"/>
      <c r="J20" s="18"/>
      <c r="K20" s="18"/>
      <c r="L20" s="18"/>
      <c r="M20" s="18"/>
      <c r="N20" s="18"/>
      <c r="O20" s="18"/>
      <c r="P20" s="18"/>
      <c r="Q20" s="18"/>
      <c r="R20" s="18"/>
      <c r="S20" s="18"/>
      <c r="T20" s="18"/>
    </row>
    <row r="21" spans="1:55" s="25" customFormat="1" ht="42" customHeight="1">
      <c r="A21" s="191" t="s">
        <v>27</v>
      </c>
      <c r="B21" s="191"/>
      <c r="C21" s="191"/>
      <c r="D21" s="18">
        <f>SUM(D22:D28)</f>
        <v>0</v>
      </c>
      <c r="E21" s="18">
        <f t="shared" ref="E21:T21" si="2">SUM(E22:E28)</f>
        <v>341</v>
      </c>
      <c r="F21" s="18">
        <f t="shared" si="2"/>
        <v>0</v>
      </c>
      <c r="G21" s="18">
        <f t="shared" si="2"/>
        <v>18</v>
      </c>
      <c r="H21" s="18">
        <f t="shared" si="2"/>
        <v>312</v>
      </c>
      <c r="I21" s="18">
        <f t="shared" si="2"/>
        <v>0</v>
      </c>
      <c r="J21" s="18">
        <f t="shared" si="2"/>
        <v>0</v>
      </c>
      <c r="K21" s="18">
        <f t="shared" si="2"/>
        <v>11</v>
      </c>
      <c r="L21" s="18">
        <f t="shared" si="2"/>
        <v>0</v>
      </c>
      <c r="M21" s="18">
        <f t="shared" si="2"/>
        <v>341</v>
      </c>
      <c r="N21" s="18">
        <f t="shared" si="2"/>
        <v>0</v>
      </c>
      <c r="O21" s="18">
        <f t="shared" si="2"/>
        <v>0</v>
      </c>
      <c r="P21" s="18">
        <f t="shared" si="2"/>
        <v>0</v>
      </c>
      <c r="Q21" s="18">
        <f t="shared" si="2"/>
        <v>0</v>
      </c>
      <c r="R21" s="18">
        <f t="shared" si="2"/>
        <v>0</v>
      </c>
      <c r="S21" s="18">
        <f t="shared" si="2"/>
        <v>0</v>
      </c>
      <c r="T21" s="18">
        <f t="shared" si="2"/>
        <v>0</v>
      </c>
    </row>
    <row r="22" spans="1:55" s="25" customFormat="1" ht="42" customHeight="1">
      <c r="A22" s="43">
        <v>1</v>
      </c>
      <c r="B22" s="195" t="s">
        <v>28</v>
      </c>
      <c r="C22" s="196"/>
      <c r="D22" s="18"/>
      <c r="E22" s="18">
        <v>145</v>
      </c>
      <c r="F22" s="18"/>
      <c r="G22" s="18">
        <v>9</v>
      </c>
      <c r="H22" s="18">
        <v>133</v>
      </c>
      <c r="I22" s="18"/>
      <c r="J22" s="18"/>
      <c r="K22" s="18">
        <v>3</v>
      </c>
      <c r="L22" s="18"/>
      <c r="M22" s="18">
        <v>145</v>
      </c>
      <c r="N22" s="18"/>
      <c r="O22" s="18"/>
      <c r="P22" s="18"/>
      <c r="Q22" s="18"/>
      <c r="R22" s="18"/>
      <c r="S22" s="18"/>
      <c r="T22" s="18"/>
    </row>
    <row r="23" spans="1:55" s="16" customFormat="1" ht="45" customHeight="1">
      <c r="A23" s="43">
        <v>2</v>
      </c>
      <c r="B23" s="195" t="s">
        <v>29</v>
      </c>
      <c r="C23" s="196"/>
      <c r="D23" s="18"/>
      <c r="E23" s="18"/>
      <c r="F23" s="18"/>
      <c r="G23" s="18"/>
      <c r="H23" s="18"/>
      <c r="I23" s="18"/>
      <c r="J23" s="18"/>
      <c r="K23" s="18"/>
      <c r="L23" s="18"/>
      <c r="M23" s="18"/>
      <c r="N23" s="18"/>
      <c r="O23" s="18"/>
      <c r="P23" s="18"/>
      <c r="Q23" s="18"/>
      <c r="R23" s="18"/>
      <c r="S23" s="18"/>
      <c r="T23" s="18"/>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row>
    <row r="24" spans="1:55" s="25" customFormat="1" ht="48" customHeight="1">
      <c r="A24" s="12">
        <v>3</v>
      </c>
      <c r="B24" s="197" t="s">
        <v>30</v>
      </c>
      <c r="C24" s="193"/>
      <c r="D24" s="18"/>
      <c r="E24" s="18"/>
      <c r="F24" s="18"/>
      <c r="G24" s="18"/>
      <c r="H24" s="18"/>
      <c r="I24" s="18"/>
      <c r="J24" s="18"/>
      <c r="K24" s="18"/>
      <c r="L24" s="18"/>
      <c r="M24" s="18"/>
      <c r="N24" s="18"/>
      <c r="O24" s="18"/>
      <c r="P24" s="18"/>
      <c r="Q24" s="18"/>
      <c r="R24" s="18"/>
      <c r="S24" s="18"/>
      <c r="T24" s="18"/>
    </row>
    <row r="25" spans="1:55" s="25" customFormat="1" ht="42" customHeight="1">
      <c r="A25" s="12">
        <v>4</v>
      </c>
      <c r="B25" s="192" t="s">
        <v>31</v>
      </c>
      <c r="C25" s="193"/>
      <c r="D25" s="18"/>
      <c r="E25" s="18">
        <v>48</v>
      </c>
      <c r="F25" s="18"/>
      <c r="G25" s="18">
        <v>3</v>
      </c>
      <c r="H25" s="18">
        <v>44</v>
      </c>
      <c r="I25" s="18"/>
      <c r="J25" s="18"/>
      <c r="K25" s="18">
        <v>1</v>
      </c>
      <c r="L25" s="18"/>
      <c r="M25" s="18">
        <v>48</v>
      </c>
      <c r="N25" s="18"/>
      <c r="O25" s="18"/>
      <c r="P25" s="18"/>
      <c r="Q25" s="18"/>
      <c r="R25" s="18"/>
      <c r="S25" s="18"/>
      <c r="T25" s="18"/>
    </row>
    <row r="26" spans="1:55" s="25" customFormat="1" ht="55.5" customHeight="1">
      <c r="A26" s="43">
        <v>5</v>
      </c>
      <c r="B26" s="192" t="s">
        <v>32</v>
      </c>
      <c r="C26" s="193"/>
      <c r="D26" s="18"/>
      <c r="E26" s="18">
        <v>83</v>
      </c>
      <c r="F26" s="18"/>
      <c r="G26" s="18">
        <v>5</v>
      </c>
      <c r="H26" s="18">
        <v>74</v>
      </c>
      <c r="I26" s="18"/>
      <c r="J26" s="18"/>
      <c r="K26" s="18">
        <v>4</v>
      </c>
      <c r="L26" s="18"/>
      <c r="M26" s="18">
        <v>83</v>
      </c>
      <c r="N26" s="18"/>
      <c r="O26" s="18"/>
      <c r="P26" s="18"/>
      <c r="Q26" s="18"/>
      <c r="R26" s="18"/>
      <c r="S26" s="18"/>
      <c r="T26" s="18"/>
    </row>
    <row r="27" spans="1:55" s="25" customFormat="1" ht="69.75" customHeight="1">
      <c r="A27" s="12">
        <v>6</v>
      </c>
      <c r="B27" s="192" t="s">
        <v>33</v>
      </c>
      <c r="C27" s="193"/>
      <c r="D27" s="18"/>
      <c r="E27" s="18">
        <v>65</v>
      </c>
      <c r="F27" s="18"/>
      <c r="G27" s="18">
        <v>1</v>
      </c>
      <c r="H27" s="18">
        <v>61</v>
      </c>
      <c r="I27" s="18"/>
      <c r="J27" s="18"/>
      <c r="K27" s="18">
        <v>3</v>
      </c>
      <c r="L27" s="18"/>
      <c r="M27" s="18">
        <v>65</v>
      </c>
      <c r="N27" s="18"/>
      <c r="O27" s="18"/>
      <c r="P27" s="18"/>
      <c r="Q27" s="18"/>
      <c r="R27" s="18"/>
      <c r="S27" s="18"/>
      <c r="T27" s="18"/>
    </row>
    <row r="28" spans="1:55" s="25" customFormat="1" ht="71.25" customHeight="1">
      <c r="A28" s="12">
        <v>7</v>
      </c>
      <c r="B28" s="192" t="s">
        <v>34</v>
      </c>
      <c r="C28" s="193"/>
      <c r="D28" s="18"/>
      <c r="E28" s="18"/>
      <c r="F28" s="18"/>
      <c r="G28" s="18"/>
      <c r="H28" s="18"/>
      <c r="I28" s="18"/>
      <c r="J28" s="18"/>
      <c r="K28" s="18"/>
      <c r="L28" s="18"/>
      <c r="M28" s="18"/>
      <c r="N28" s="18"/>
      <c r="O28" s="18"/>
      <c r="P28" s="18"/>
      <c r="Q28" s="18"/>
      <c r="R28" s="18"/>
      <c r="S28" s="18"/>
      <c r="T28" s="18"/>
    </row>
    <row r="29" spans="1:55" s="25" customFormat="1" ht="56.25" customHeight="1">
      <c r="A29" s="191" t="s">
        <v>35</v>
      </c>
      <c r="B29" s="191"/>
      <c r="C29" s="191"/>
      <c r="D29" s="18">
        <f>SUM(D30:D41)</f>
        <v>0</v>
      </c>
      <c r="E29" s="18">
        <f t="shared" ref="E29:T29" si="3">SUM(E30:E41)</f>
        <v>12</v>
      </c>
      <c r="F29" s="18">
        <f t="shared" si="3"/>
        <v>0</v>
      </c>
      <c r="G29" s="18">
        <f t="shared" si="3"/>
        <v>0</v>
      </c>
      <c r="H29" s="18">
        <f t="shared" si="3"/>
        <v>12</v>
      </c>
      <c r="I29" s="18">
        <f t="shared" si="3"/>
        <v>0</v>
      </c>
      <c r="J29" s="18">
        <f t="shared" si="3"/>
        <v>0</v>
      </c>
      <c r="K29" s="18">
        <f t="shared" si="3"/>
        <v>0</v>
      </c>
      <c r="L29" s="18">
        <f t="shared" si="3"/>
        <v>0</v>
      </c>
      <c r="M29" s="18">
        <f t="shared" si="3"/>
        <v>12</v>
      </c>
      <c r="N29" s="18">
        <f t="shared" si="3"/>
        <v>0</v>
      </c>
      <c r="O29" s="18">
        <f t="shared" si="3"/>
        <v>0</v>
      </c>
      <c r="P29" s="18">
        <f t="shared" si="3"/>
        <v>0</v>
      </c>
      <c r="Q29" s="18">
        <f t="shared" si="3"/>
        <v>0</v>
      </c>
      <c r="R29" s="18">
        <f t="shared" si="3"/>
        <v>0</v>
      </c>
      <c r="S29" s="18">
        <f t="shared" si="3"/>
        <v>0</v>
      </c>
      <c r="T29" s="18">
        <f t="shared" si="3"/>
        <v>0</v>
      </c>
    </row>
    <row r="30" spans="1:55" s="25" customFormat="1" ht="44.25" customHeight="1">
      <c r="A30" s="12">
        <v>1</v>
      </c>
      <c r="B30" s="183" t="s">
        <v>36</v>
      </c>
      <c r="C30" s="184"/>
      <c r="D30" s="18"/>
      <c r="E30" s="18">
        <v>3</v>
      </c>
      <c r="F30" s="18"/>
      <c r="G30" s="18"/>
      <c r="H30" s="18">
        <v>3</v>
      </c>
      <c r="I30" s="18"/>
      <c r="J30" s="18"/>
      <c r="K30" s="18"/>
      <c r="L30" s="18"/>
      <c r="M30" s="18">
        <v>3</v>
      </c>
      <c r="N30" s="18"/>
      <c r="O30" s="18"/>
      <c r="P30" s="18"/>
      <c r="Q30" s="18"/>
      <c r="R30" s="18"/>
      <c r="S30" s="18"/>
      <c r="T30" s="18"/>
    </row>
    <row r="31" spans="1:55" s="25" customFormat="1" ht="37.5" customHeight="1">
      <c r="A31" s="12">
        <v>2</v>
      </c>
      <c r="B31" s="183" t="s">
        <v>37</v>
      </c>
      <c r="C31" s="184"/>
      <c r="D31" s="18"/>
      <c r="E31" s="18">
        <v>5</v>
      </c>
      <c r="F31" s="18"/>
      <c r="G31" s="18"/>
      <c r="H31" s="18">
        <v>5</v>
      </c>
      <c r="I31" s="18"/>
      <c r="J31" s="18"/>
      <c r="K31" s="18"/>
      <c r="L31" s="18"/>
      <c r="M31" s="18">
        <v>5</v>
      </c>
      <c r="N31" s="18"/>
      <c r="O31" s="18"/>
      <c r="P31" s="18"/>
      <c r="Q31" s="18"/>
      <c r="R31" s="18"/>
      <c r="S31" s="18"/>
      <c r="T31" s="18"/>
    </row>
    <row r="32" spans="1:55" s="25" customFormat="1" ht="51.75" customHeight="1">
      <c r="A32" s="12">
        <v>3</v>
      </c>
      <c r="B32" s="183" t="s">
        <v>38</v>
      </c>
      <c r="C32" s="184"/>
      <c r="D32" s="18"/>
      <c r="E32" s="18"/>
      <c r="F32" s="18"/>
      <c r="G32" s="18"/>
      <c r="H32" s="18"/>
      <c r="I32" s="18"/>
      <c r="J32" s="18"/>
      <c r="K32" s="18"/>
      <c r="L32" s="18"/>
      <c r="M32" s="18"/>
      <c r="N32" s="18"/>
      <c r="O32" s="18"/>
      <c r="P32" s="18"/>
      <c r="Q32" s="18"/>
      <c r="R32" s="18"/>
      <c r="S32" s="18"/>
      <c r="T32" s="18"/>
    </row>
    <row r="33" spans="1:20" s="25" customFormat="1" ht="52.5" customHeight="1">
      <c r="A33" s="12">
        <v>4</v>
      </c>
      <c r="B33" s="183" t="s">
        <v>39</v>
      </c>
      <c r="C33" s="184"/>
      <c r="D33" s="18"/>
      <c r="E33" s="18">
        <v>4</v>
      </c>
      <c r="F33" s="18"/>
      <c r="G33" s="18"/>
      <c r="H33" s="18">
        <v>4</v>
      </c>
      <c r="I33" s="18"/>
      <c r="J33" s="18"/>
      <c r="K33" s="18"/>
      <c r="L33" s="18"/>
      <c r="M33" s="18">
        <v>4</v>
      </c>
      <c r="N33" s="18"/>
      <c r="O33" s="18"/>
      <c r="P33" s="18"/>
      <c r="Q33" s="18"/>
      <c r="R33" s="18"/>
      <c r="S33" s="18"/>
      <c r="T33" s="18"/>
    </row>
    <row r="34" spans="1:20" s="25" customFormat="1" ht="43.5" customHeight="1">
      <c r="A34" s="12">
        <v>5</v>
      </c>
      <c r="B34" s="183" t="s">
        <v>40</v>
      </c>
      <c r="C34" s="184"/>
      <c r="D34" s="18"/>
      <c r="E34" s="18"/>
      <c r="F34" s="18"/>
      <c r="G34" s="18"/>
      <c r="H34" s="18"/>
      <c r="I34" s="18"/>
      <c r="J34" s="18"/>
      <c r="K34" s="18"/>
      <c r="L34" s="18"/>
      <c r="M34" s="18"/>
      <c r="N34" s="18"/>
      <c r="O34" s="18"/>
      <c r="P34" s="18"/>
      <c r="Q34" s="18"/>
      <c r="R34" s="18"/>
      <c r="S34" s="18"/>
      <c r="T34" s="18"/>
    </row>
    <row r="35" spans="1:20" s="25" customFormat="1" ht="44.25" customHeight="1">
      <c r="A35" s="12">
        <v>6</v>
      </c>
      <c r="B35" s="183" t="s">
        <v>41</v>
      </c>
      <c r="C35" s="184"/>
      <c r="D35" s="18">
        <v>0</v>
      </c>
      <c r="E35" s="18"/>
      <c r="F35" s="18"/>
      <c r="G35" s="18"/>
      <c r="H35" s="18"/>
      <c r="I35" s="18"/>
      <c r="J35" s="18"/>
      <c r="K35" s="18"/>
      <c r="L35" s="18"/>
      <c r="M35" s="18"/>
      <c r="N35" s="18"/>
      <c r="O35" s="18"/>
      <c r="P35" s="18">
        <v>0</v>
      </c>
      <c r="Q35" s="18">
        <v>0</v>
      </c>
      <c r="R35" s="18"/>
      <c r="S35" s="18"/>
      <c r="T35" s="18"/>
    </row>
    <row r="36" spans="1:20" s="25" customFormat="1" ht="44.25" customHeight="1">
      <c r="A36" s="12">
        <v>7</v>
      </c>
      <c r="B36" s="194" t="s">
        <v>42</v>
      </c>
      <c r="C36" s="194"/>
      <c r="D36" s="18">
        <v>0</v>
      </c>
      <c r="E36" s="18"/>
      <c r="F36" s="18"/>
      <c r="G36" s="18"/>
      <c r="H36" s="18"/>
      <c r="I36" s="18"/>
      <c r="J36" s="18"/>
      <c r="K36" s="18"/>
      <c r="L36" s="18"/>
      <c r="M36" s="18"/>
      <c r="N36" s="18"/>
      <c r="O36" s="18"/>
      <c r="P36" s="18">
        <v>0</v>
      </c>
      <c r="Q36" s="18">
        <v>0</v>
      </c>
      <c r="R36" s="18"/>
      <c r="S36" s="18"/>
      <c r="T36" s="18"/>
    </row>
    <row r="37" spans="1:20" s="25" customFormat="1" ht="44.25" customHeight="1">
      <c r="A37" s="12">
        <v>8</v>
      </c>
      <c r="B37" s="183" t="s">
        <v>43</v>
      </c>
      <c r="C37" s="184"/>
      <c r="D37" s="18">
        <v>0</v>
      </c>
      <c r="E37" s="18"/>
      <c r="F37" s="18"/>
      <c r="G37" s="18"/>
      <c r="H37" s="18"/>
      <c r="I37" s="18"/>
      <c r="J37" s="18"/>
      <c r="K37" s="18"/>
      <c r="L37" s="18"/>
      <c r="M37" s="18"/>
      <c r="N37" s="18"/>
      <c r="O37" s="18"/>
      <c r="P37" s="18">
        <v>0</v>
      </c>
      <c r="Q37" s="18">
        <v>0</v>
      </c>
      <c r="R37" s="18"/>
      <c r="S37" s="18"/>
      <c r="T37" s="18"/>
    </row>
    <row r="38" spans="1:20" s="25" customFormat="1" ht="44.25" customHeight="1">
      <c r="A38" s="12">
        <v>9</v>
      </c>
      <c r="B38" s="183" t="s">
        <v>44</v>
      </c>
      <c r="C38" s="184"/>
      <c r="D38" s="18">
        <v>0</v>
      </c>
      <c r="E38" s="18"/>
      <c r="F38" s="18"/>
      <c r="G38" s="18"/>
      <c r="H38" s="18"/>
      <c r="I38" s="18"/>
      <c r="J38" s="18"/>
      <c r="K38" s="18"/>
      <c r="L38" s="18"/>
      <c r="M38" s="18"/>
      <c r="N38" s="18"/>
      <c r="O38" s="18"/>
      <c r="P38" s="18">
        <v>0</v>
      </c>
      <c r="Q38" s="18">
        <v>0</v>
      </c>
      <c r="R38" s="18"/>
      <c r="S38" s="18"/>
      <c r="T38" s="18"/>
    </row>
    <row r="39" spans="1:20" s="25" customFormat="1" ht="61.5" customHeight="1">
      <c r="A39" s="12">
        <v>10</v>
      </c>
      <c r="B39" s="183" t="s">
        <v>45</v>
      </c>
      <c r="C39" s="184"/>
      <c r="D39" s="18">
        <v>0</v>
      </c>
      <c r="E39" s="18"/>
      <c r="F39" s="18"/>
      <c r="G39" s="18"/>
      <c r="H39" s="18"/>
      <c r="I39" s="18"/>
      <c r="J39" s="18"/>
      <c r="K39" s="18"/>
      <c r="L39" s="18"/>
      <c r="M39" s="18"/>
      <c r="N39" s="18"/>
      <c r="O39" s="18"/>
      <c r="P39" s="18">
        <v>0</v>
      </c>
      <c r="Q39" s="18">
        <v>0</v>
      </c>
      <c r="R39" s="18"/>
      <c r="S39" s="18"/>
      <c r="T39" s="18"/>
    </row>
    <row r="40" spans="1:20" s="25" customFormat="1" ht="52.5" customHeight="1">
      <c r="A40" s="12">
        <v>11</v>
      </c>
      <c r="B40" s="183" t="s">
        <v>74</v>
      </c>
      <c r="C40" s="184"/>
      <c r="D40" s="18">
        <v>0</v>
      </c>
      <c r="E40" s="18"/>
      <c r="F40" s="18"/>
      <c r="G40" s="18"/>
      <c r="H40" s="18"/>
      <c r="I40" s="18"/>
      <c r="J40" s="18"/>
      <c r="K40" s="18"/>
      <c r="L40" s="18"/>
      <c r="M40" s="18"/>
      <c r="N40" s="18"/>
      <c r="O40" s="18"/>
      <c r="P40" s="18">
        <v>0</v>
      </c>
      <c r="Q40" s="18">
        <v>0</v>
      </c>
      <c r="R40" s="18"/>
      <c r="S40" s="18"/>
      <c r="T40" s="18"/>
    </row>
    <row r="41" spans="1:20" s="25" customFormat="1" ht="61.5" customHeight="1">
      <c r="A41" s="12">
        <v>12</v>
      </c>
      <c r="B41" s="183" t="s">
        <v>46</v>
      </c>
      <c r="C41" s="184"/>
      <c r="D41" s="18">
        <v>0</v>
      </c>
      <c r="E41" s="18"/>
      <c r="F41" s="18"/>
      <c r="G41" s="18"/>
      <c r="H41" s="18"/>
      <c r="I41" s="18"/>
      <c r="J41" s="18"/>
      <c r="K41" s="18"/>
      <c r="L41" s="18"/>
      <c r="M41" s="18"/>
      <c r="N41" s="18"/>
      <c r="O41" s="18"/>
      <c r="P41" s="18">
        <v>0</v>
      </c>
      <c r="Q41" s="18">
        <v>0</v>
      </c>
      <c r="R41" s="18"/>
      <c r="S41" s="18"/>
      <c r="T41" s="18"/>
    </row>
    <row r="42" spans="1:20" s="25" customFormat="1" ht="67.5" customHeight="1">
      <c r="A42" s="188" t="s">
        <v>47</v>
      </c>
      <c r="B42" s="189"/>
      <c r="C42" s="189"/>
      <c r="D42" s="18">
        <f>SUM(D43)</f>
        <v>0</v>
      </c>
      <c r="E42" s="18">
        <f t="shared" ref="E42:T42" si="4">SUM(E43)</f>
        <v>11</v>
      </c>
      <c r="F42" s="18">
        <f t="shared" si="4"/>
        <v>0</v>
      </c>
      <c r="G42" s="18">
        <f t="shared" si="4"/>
        <v>2</v>
      </c>
      <c r="H42" s="18">
        <f t="shared" si="4"/>
        <v>3</v>
      </c>
      <c r="I42" s="18">
        <f t="shared" si="4"/>
        <v>0</v>
      </c>
      <c r="J42" s="18">
        <f t="shared" si="4"/>
        <v>0</v>
      </c>
      <c r="K42" s="18">
        <f t="shared" si="4"/>
        <v>2</v>
      </c>
      <c r="L42" s="18">
        <f t="shared" si="4"/>
        <v>3</v>
      </c>
      <c r="M42" s="18">
        <f t="shared" si="4"/>
        <v>10</v>
      </c>
      <c r="N42" s="18">
        <f t="shared" si="4"/>
        <v>1</v>
      </c>
      <c r="O42" s="18">
        <f t="shared" si="4"/>
        <v>0</v>
      </c>
      <c r="P42" s="18">
        <f t="shared" si="4"/>
        <v>3</v>
      </c>
      <c r="Q42" s="18">
        <f t="shared" si="4"/>
        <v>3</v>
      </c>
      <c r="R42" s="18">
        <f t="shared" si="4"/>
        <v>0</v>
      </c>
      <c r="S42" s="18">
        <f t="shared" si="4"/>
        <v>0</v>
      </c>
      <c r="T42" s="18">
        <f t="shared" si="4"/>
        <v>0</v>
      </c>
    </row>
    <row r="43" spans="1:20" s="25" customFormat="1" ht="74.25" customHeight="1">
      <c r="A43" s="12">
        <v>1</v>
      </c>
      <c r="B43" s="190" t="s">
        <v>48</v>
      </c>
      <c r="C43" s="190"/>
      <c r="D43" s="18"/>
      <c r="E43" s="18">
        <v>11</v>
      </c>
      <c r="F43" s="18"/>
      <c r="G43" s="18">
        <v>2</v>
      </c>
      <c r="H43" s="18">
        <v>3</v>
      </c>
      <c r="I43" s="18"/>
      <c r="J43" s="18"/>
      <c r="K43" s="18">
        <v>2</v>
      </c>
      <c r="L43" s="18">
        <v>3</v>
      </c>
      <c r="M43" s="18">
        <v>10</v>
      </c>
      <c r="N43" s="18">
        <v>1</v>
      </c>
      <c r="O43" s="18"/>
      <c r="P43" s="18">
        <v>3</v>
      </c>
      <c r="Q43" s="18">
        <v>3</v>
      </c>
      <c r="R43" s="18"/>
      <c r="S43" s="18"/>
      <c r="T43" s="18"/>
    </row>
    <row r="44" spans="1:20" s="25" customFormat="1" ht="67.5" customHeight="1">
      <c r="A44" s="188" t="s">
        <v>49</v>
      </c>
      <c r="B44" s="191"/>
      <c r="C44" s="191"/>
      <c r="D44" s="18">
        <f>SUM(D45:D53)</f>
        <v>0</v>
      </c>
      <c r="E44" s="18">
        <f t="shared" ref="E44:T44" si="5">SUM(E45:E53)</f>
        <v>51</v>
      </c>
      <c r="F44" s="18">
        <f t="shared" si="5"/>
        <v>0</v>
      </c>
      <c r="G44" s="18">
        <f t="shared" si="5"/>
        <v>12</v>
      </c>
      <c r="H44" s="18">
        <f t="shared" si="5"/>
        <v>26</v>
      </c>
      <c r="I44" s="18">
        <f t="shared" si="5"/>
        <v>0</v>
      </c>
      <c r="J44" s="18">
        <f t="shared" si="5"/>
        <v>0</v>
      </c>
      <c r="K44" s="18">
        <f t="shared" si="5"/>
        <v>5</v>
      </c>
      <c r="L44" s="18">
        <f t="shared" si="5"/>
        <v>0</v>
      </c>
      <c r="M44" s="18">
        <f t="shared" si="5"/>
        <v>43</v>
      </c>
      <c r="N44" s="18">
        <f t="shared" si="5"/>
        <v>8</v>
      </c>
      <c r="O44" s="18">
        <f t="shared" si="5"/>
        <v>0</v>
      </c>
      <c r="P44" s="18">
        <f t="shared" si="5"/>
        <v>2</v>
      </c>
      <c r="Q44" s="18">
        <f t="shared" si="5"/>
        <v>2</v>
      </c>
      <c r="R44" s="18">
        <f t="shared" si="5"/>
        <v>0</v>
      </c>
      <c r="S44" s="18">
        <f t="shared" si="5"/>
        <v>0</v>
      </c>
      <c r="T44" s="18">
        <f t="shared" si="5"/>
        <v>0</v>
      </c>
    </row>
    <row r="45" spans="1:20" s="25" customFormat="1" ht="40.5" customHeight="1">
      <c r="A45" s="12">
        <v>1</v>
      </c>
      <c r="B45" s="183" t="s">
        <v>50</v>
      </c>
      <c r="C45" s="184"/>
      <c r="D45" s="18">
        <v>0</v>
      </c>
      <c r="E45" s="18">
        <v>2</v>
      </c>
      <c r="F45" s="18"/>
      <c r="G45" s="18"/>
      <c r="H45" s="18">
        <v>2</v>
      </c>
      <c r="I45" s="18"/>
      <c r="J45" s="18"/>
      <c r="K45" s="18"/>
      <c r="L45" s="18"/>
      <c r="M45" s="18">
        <v>2</v>
      </c>
      <c r="N45" s="18"/>
      <c r="O45" s="18"/>
      <c r="P45" s="18"/>
      <c r="Q45" s="18"/>
      <c r="R45" s="18"/>
      <c r="S45" s="18"/>
      <c r="T45" s="18"/>
    </row>
    <row r="46" spans="1:20" s="25" customFormat="1" ht="54" customHeight="1">
      <c r="A46" s="12">
        <v>2</v>
      </c>
      <c r="B46" s="183" t="s">
        <v>51</v>
      </c>
      <c r="C46" s="184"/>
      <c r="D46" s="18">
        <v>0</v>
      </c>
      <c r="E46" s="18"/>
      <c r="F46" s="18"/>
      <c r="G46" s="18"/>
      <c r="H46" s="18"/>
      <c r="I46" s="18"/>
      <c r="J46" s="18"/>
      <c r="K46" s="18"/>
      <c r="L46" s="18"/>
      <c r="M46" s="18"/>
      <c r="N46" s="18"/>
      <c r="O46" s="18"/>
      <c r="P46" s="18"/>
      <c r="Q46" s="18"/>
      <c r="R46" s="18"/>
      <c r="S46" s="18"/>
      <c r="T46" s="18"/>
    </row>
    <row r="47" spans="1:20" s="25" customFormat="1" ht="42.75" customHeight="1">
      <c r="A47" s="12">
        <v>3</v>
      </c>
      <c r="B47" s="183" t="s">
        <v>52</v>
      </c>
      <c r="C47" s="184"/>
      <c r="D47" s="18">
        <v>0</v>
      </c>
      <c r="E47" s="18"/>
      <c r="F47" s="18"/>
      <c r="G47" s="18"/>
      <c r="H47" s="18"/>
      <c r="I47" s="18"/>
      <c r="J47" s="18"/>
      <c r="K47" s="18"/>
      <c r="L47" s="18"/>
      <c r="M47" s="18"/>
      <c r="N47" s="18"/>
      <c r="O47" s="18"/>
      <c r="P47" s="18" t="s">
        <v>122</v>
      </c>
      <c r="Q47" s="18"/>
      <c r="R47" s="18"/>
      <c r="S47" s="18"/>
      <c r="T47" s="18"/>
    </row>
    <row r="48" spans="1:20" s="25" customFormat="1" ht="41.25" customHeight="1">
      <c r="A48" s="12">
        <v>4</v>
      </c>
      <c r="B48" s="183" t="s">
        <v>53</v>
      </c>
      <c r="C48" s="184"/>
      <c r="D48" s="18">
        <v>0</v>
      </c>
      <c r="E48" s="18">
        <v>20</v>
      </c>
      <c r="F48" s="18"/>
      <c r="G48" s="18">
        <v>6</v>
      </c>
      <c r="H48" s="18">
        <v>8</v>
      </c>
      <c r="I48" s="18"/>
      <c r="J48" s="18"/>
      <c r="K48" s="18"/>
      <c r="L48" s="18"/>
      <c r="M48" s="18">
        <v>14</v>
      </c>
      <c r="N48" s="18">
        <v>6</v>
      </c>
      <c r="O48" s="18"/>
      <c r="P48" s="18">
        <v>1</v>
      </c>
      <c r="Q48" s="18">
        <v>1</v>
      </c>
      <c r="R48" s="18"/>
      <c r="S48" s="18"/>
      <c r="T48" s="18"/>
    </row>
    <row r="49" spans="1:20" s="25" customFormat="1" ht="41.25" customHeight="1">
      <c r="A49" s="12">
        <v>5</v>
      </c>
      <c r="B49" s="183" t="s">
        <v>54</v>
      </c>
      <c r="C49" s="184"/>
      <c r="D49" s="18">
        <v>0</v>
      </c>
      <c r="E49" s="18"/>
      <c r="F49" s="18"/>
      <c r="G49" s="18"/>
      <c r="H49" s="18"/>
      <c r="I49" s="18"/>
      <c r="J49" s="18"/>
      <c r="K49" s="18"/>
      <c r="L49" s="18"/>
      <c r="M49" s="18"/>
      <c r="N49" s="18"/>
      <c r="O49" s="18"/>
      <c r="P49" s="18"/>
      <c r="Q49" s="18"/>
      <c r="R49" s="18"/>
      <c r="S49" s="18"/>
      <c r="T49" s="18"/>
    </row>
    <row r="50" spans="1:20" s="25" customFormat="1" ht="43.5" customHeight="1">
      <c r="A50" s="12">
        <v>6</v>
      </c>
      <c r="B50" s="183" t="s">
        <v>65</v>
      </c>
      <c r="C50" s="184"/>
      <c r="D50" s="18">
        <v>0</v>
      </c>
      <c r="E50" s="18"/>
      <c r="F50" s="18"/>
      <c r="G50" s="18"/>
      <c r="H50" s="18"/>
      <c r="I50" s="18"/>
      <c r="J50" s="18"/>
      <c r="K50" s="18"/>
      <c r="L50" s="18"/>
      <c r="M50" s="18"/>
      <c r="N50" s="18"/>
      <c r="O50" s="18"/>
      <c r="P50" s="18"/>
      <c r="Q50" s="18"/>
      <c r="R50" s="18"/>
      <c r="S50" s="18"/>
      <c r="T50" s="18"/>
    </row>
    <row r="51" spans="1:20" s="25" customFormat="1" ht="39.75" customHeight="1">
      <c r="A51" s="12">
        <v>7</v>
      </c>
      <c r="B51" s="183" t="s">
        <v>55</v>
      </c>
      <c r="C51" s="184"/>
      <c r="D51" s="18"/>
      <c r="E51" s="18">
        <v>1</v>
      </c>
      <c r="F51" s="18"/>
      <c r="G51" s="18">
        <v>1</v>
      </c>
      <c r="H51" s="18"/>
      <c r="I51" s="18"/>
      <c r="J51" s="18"/>
      <c r="K51" s="18"/>
      <c r="L51" s="18"/>
      <c r="M51" s="18">
        <v>1</v>
      </c>
      <c r="N51" s="18"/>
      <c r="O51" s="18"/>
      <c r="P51" s="18"/>
      <c r="Q51" s="18"/>
      <c r="R51" s="18"/>
      <c r="S51" s="18"/>
      <c r="T51" s="18"/>
    </row>
    <row r="52" spans="1:20" s="25" customFormat="1" ht="27.75" customHeight="1">
      <c r="A52" s="12">
        <v>8</v>
      </c>
      <c r="B52" s="183" t="s">
        <v>56</v>
      </c>
      <c r="C52" s="184"/>
      <c r="D52" s="18">
        <v>0</v>
      </c>
      <c r="E52" s="18">
        <v>27</v>
      </c>
      <c r="F52" s="18"/>
      <c r="G52" s="18">
        <v>5</v>
      </c>
      <c r="H52" s="18">
        <v>15</v>
      </c>
      <c r="I52" s="18"/>
      <c r="J52" s="18"/>
      <c r="K52" s="18">
        <v>5</v>
      </c>
      <c r="L52" s="18"/>
      <c r="M52" s="18">
        <v>25</v>
      </c>
      <c r="N52" s="18">
        <v>2</v>
      </c>
      <c r="O52" s="18"/>
      <c r="P52" s="18">
        <v>1</v>
      </c>
      <c r="Q52" s="18">
        <v>1</v>
      </c>
      <c r="R52" s="18"/>
      <c r="S52" s="18"/>
      <c r="T52" s="18"/>
    </row>
    <row r="53" spans="1:20" s="25" customFormat="1" ht="27.75" customHeight="1">
      <c r="A53" s="12">
        <v>9</v>
      </c>
      <c r="B53" s="183" t="s">
        <v>57</v>
      </c>
      <c r="C53" s="184"/>
      <c r="D53" s="18"/>
      <c r="E53" s="18">
        <v>1</v>
      </c>
      <c r="F53" s="18"/>
      <c r="G53" s="18"/>
      <c r="H53" s="18">
        <v>1</v>
      </c>
      <c r="I53" s="18"/>
      <c r="J53" s="18"/>
      <c r="K53" s="18"/>
      <c r="L53" s="18"/>
      <c r="M53" s="18">
        <v>1</v>
      </c>
      <c r="N53" s="18"/>
      <c r="O53" s="18"/>
      <c r="P53" s="18"/>
      <c r="Q53" s="18"/>
      <c r="R53" s="18"/>
      <c r="S53" s="18"/>
      <c r="T53" s="18"/>
    </row>
    <row r="54" spans="1:20" s="25" customFormat="1" ht="27.75" customHeight="1">
      <c r="A54" s="185" t="s">
        <v>64</v>
      </c>
      <c r="B54" s="186"/>
      <c r="C54" s="187"/>
      <c r="D54" s="24">
        <f t="shared" ref="D54:T54" si="6">SUM(D6+D12+D21+D29+D42+D44)</f>
        <v>0</v>
      </c>
      <c r="E54" s="24">
        <f t="shared" si="6"/>
        <v>477</v>
      </c>
      <c r="F54" s="24">
        <f t="shared" si="6"/>
        <v>0</v>
      </c>
      <c r="G54" s="24">
        <f t="shared" si="6"/>
        <v>32</v>
      </c>
      <c r="H54" s="24">
        <f t="shared" si="6"/>
        <v>391</v>
      </c>
      <c r="I54" s="24">
        <f t="shared" si="6"/>
        <v>23</v>
      </c>
      <c r="J54" s="24">
        <f t="shared" si="6"/>
        <v>0</v>
      </c>
      <c r="K54" s="24">
        <f t="shared" si="6"/>
        <v>19</v>
      </c>
      <c r="L54" s="24">
        <f t="shared" si="6"/>
        <v>3</v>
      </c>
      <c r="M54" s="24">
        <f>SUM(M6+M12+M21+M29+M42+M44)</f>
        <v>468</v>
      </c>
      <c r="N54" s="24">
        <f t="shared" si="6"/>
        <v>9</v>
      </c>
      <c r="O54" s="24">
        <f t="shared" si="6"/>
        <v>0</v>
      </c>
      <c r="P54" s="24">
        <f t="shared" si="6"/>
        <v>34</v>
      </c>
      <c r="Q54" s="24">
        <f t="shared" si="6"/>
        <v>34</v>
      </c>
      <c r="R54" s="24">
        <f t="shared" si="6"/>
        <v>0</v>
      </c>
      <c r="S54" s="24">
        <f t="shared" si="6"/>
        <v>0</v>
      </c>
      <c r="T54" s="24">
        <f t="shared" si="6"/>
        <v>0</v>
      </c>
    </row>
    <row r="55" spans="1:20" ht="71.25" customHeight="1">
      <c r="C55" s="263"/>
      <c r="D55" s="281"/>
      <c r="E55" s="281"/>
      <c r="F55" s="281"/>
    </row>
  </sheetData>
  <sheetProtection sheet="1"/>
  <mergeCells count="64">
    <mergeCell ref="Q1:T1"/>
    <mergeCell ref="A2:T2"/>
    <mergeCell ref="A3:C4"/>
    <mergeCell ref="D3:D4"/>
    <mergeCell ref="E3:E4"/>
    <mergeCell ref="F3:F4"/>
    <mergeCell ref="G3:M3"/>
    <mergeCell ref="N3:N4"/>
    <mergeCell ref="O3:P3"/>
    <mergeCell ref="Q3:Q4"/>
    <mergeCell ref="R3:S3"/>
    <mergeCell ref="T3:T4"/>
    <mergeCell ref="B17:C17"/>
    <mergeCell ref="A6:C6"/>
    <mergeCell ref="C55:F55"/>
    <mergeCell ref="A1:B1"/>
    <mergeCell ref="D1:P1"/>
    <mergeCell ref="A12:C12"/>
    <mergeCell ref="B13:C13"/>
    <mergeCell ref="B14:C14"/>
    <mergeCell ref="B15:C15"/>
    <mergeCell ref="B16:C16"/>
    <mergeCell ref="B7:C7"/>
    <mergeCell ref="B8:C8"/>
    <mergeCell ref="B9:C9"/>
    <mergeCell ref="B10:C10"/>
    <mergeCell ref="B11:C11"/>
    <mergeCell ref="B27:C27"/>
    <mergeCell ref="B28:C28"/>
    <mergeCell ref="A29:C29"/>
    <mergeCell ref="B30:C30"/>
    <mergeCell ref="B18:C18"/>
    <mergeCell ref="B40:C40"/>
    <mergeCell ref="B38:C38"/>
    <mergeCell ref="B39:C39"/>
    <mergeCell ref="B41:C41"/>
    <mergeCell ref="B19:C19"/>
    <mergeCell ref="B32:C32"/>
    <mergeCell ref="B33:C33"/>
    <mergeCell ref="B35:C35"/>
    <mergeCell ref="B36:C36"/>
    <mergeCell ref="B34:C34"/>
    <mergeCell ref="B31:C31"/>
    <mergeCell ref="B20:C20"/>
    <mergeCell ref="A21:C21"/>
    <mergeCell ref="B22:C22"/>
    <mergeCell ref="B23:C23"/>
    <mergeCell ref="B24:C24"/>
    <mergeCell ref="B25:C25"/>
    <mergeCell ref="B26:C26"/>
    <mergeCell ref="B37:C37"/>
    <mergeCell ref="B52:C52"/>
    <mergeCell ref="B53:C53"/>
    <mergeCell ref="A54:C54"/>
    <mergeCell ref="A42:C42"/>
    <mergeCell ref="B43:C43"/>
    <mergeCell ref="A44:C44"/>
    <mergeCell ref="B45:C45"/>
    <mergeCell ref="B46:C46"/>
    <mergeCell ref="B47:C47"/>
    <mergeCell ref="B48:C48"/>
    <mergeCell ref="B50:C50"/>
    <mergeCell ref="B51:C51"/>
    <mergeCell ref="B49:C49"/>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86"/>
  <sheetViews>
    <sheetView zoomScale="80" zoomScaleNormal="80" workbookViewId="0">
      <selection activeCell="F7" sqref="F7:F11"/>
    </sheetView>
  </sheetViews>
  <sheetFormatPr defaultRowHeight="15"/>
  <cols>
    <col min="1" max="2" width="9.140625" style="17" customWidth="1"/>
    <col min="3" max="3" width="32.5703125" style="17" customWidth="1"/>
    <col min="4" max="4" width="12" style="17" customWidth="1"/>
    <col min="5" max="6" width="8.42578125" style="17" customWidth="1"/>
    <col min="7" max="7" width="7.710937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6" width="14.140625" style="17" customWidth="1"/>
    <col min="17" max="17" width="7.85546875" style="17" customWidth="1"/>
    <col min="18" max="18" width="9.140625" style="17" customWidth="1"/>
    <col min="19" max="20" width="13.28515625" style="17" customWidth="1"/>
    <col min="21" max="16384" width="9.140625" style="17"/>
  </cols>
  <sheetData>
    <row r="1" spans="1:20" ht="94.5" customHeight="1">
      <c r="A1" s="213"/>
      <c r="B1" s="214"/>
      <c r="C1" s="20" t="s">
        <v>136</v>
      </c>
      <c r="D1" s="215"/>
      <c r="E1" s="214"/>
      <c r="F1" s="214"/>
      <c r="G1" s="214"/>
      <c r="H1" s="214"/>
      <c r="I1" s="214"/>
      <c r="J1" s="214"/>
      <c r="K1" s="214"/>
      <c r="L1" s="214"/>
      <c r="M1" s="214"/>
      <c r="N1" s="214"/>
      <c r="O1" s="214"/>
      <c r="P1" s="214"/>
      <c r="Q1" s="213" t="s">
        <v>62</v>
      </c>
      <c r="R1" s="214"/>
      <c r="S1" s="214"/>
      <c r="T1" s="214"/>
    </row>
    <row r="2" spans="1:20" s="25" customFormat="1" ht="96.75" customHeight="1">
      <c r="A2" s="216" t="s">
        <v>115</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41.75" customHeight="1">
      <c r="A4" s="221"/>
      <c r="B4" s="222"/>
      <c r="C4" s="222"/>
      <c r="D4" s="230"/>
      <c r="E4" s="230"/>
      <c r="F4" s="231"/>
      <c r="G4" s="9" t="s">
        <v>3</v>
      </c>
      <c r="H4" s="45" t="s">
        <v>4</v>
      </c>
      <c r="I4" s="45" t="s">
        <v>5</v>
      </c>
      <c r="J4" s="45" t="s">
        <v>6</v>
      </c>
      <c r="K4" s="45" t="s">
        <v>60</v>
      </c>
      <c r="L4" s="45" t="s">
        <v>7</v>
      </c>
      <c r="M4" s="45" t="s">
        <v>8</v>
      </c>
      <c r="N4" s="234"/>
      <c r="O4" s="44" t="s">
        <v>9</v>
      </c>
      <c r="P4" s="44" t="s">
        <v>10</v>
      </c>
      <c r="Q4" s="238"/>
      <c r="R4" s="44" t="s">
        <v>9</v>
      </c>
      <c r="S4" s="44" t="s">
        <v>10</v>
      </c>
      <c r="T4" s="240"/>
    </row>
    <row r="5" spans="1:20" s="25" customFormat="1" ht="41.25" customHeight="1">
      <c r="A5" s="10"/>
      <c r="B5" s="11"/>
      <c r="C5" s="11"/>
      <c r="D5" s="46">
        <v>1</v>
      </c>
      <c r="E5" s="46">
        <v>2</v>
      </c>
      <c r="F5" s="46">
        <v>3</v>
      </c>
      <c r="G5" s="46">
        <v>4</v>
      </c>
      <c r="H5" s="46">
        <v>5</v>
      </c>
      <c r="I5" s="46">
        <v>6</v>
      </c>
      <c r="J5" s="46">
        <v>7</v>
      </c>
      <c r="K5" s="46">
        <v>8</v>
      </c>
      <c r="L5" s="46">
        <v>9</v>
      </c>
      <c r="M5" s="46">
        <v>10</v>
      </c>
      <c r="N5" s="46">
        <v>11</v>
      </c>
      <c r="O5" s="46">
        <v>12</v>
      </c>
      <c r="P5" s="46">
        <v>13</v>
      </c>
      <c r="Q5" s="46">
        <v>14</v>
      </c>
      <c r="R5" s="46">
        <v>15</v>
      </c>
      <c r="S5" s="46">
        <v>16</v>
      </c>
      <c r="T5" s="46">
        <v>17</v>
      </c>
    </row>
    <row r="6" spans="1:20" s="25" customFormat="1" ht="53.25" customHeight="1">
      <c r="A6" s="204" t="s">
        <v>15</v>
      </c>
      <c r="B6" s="205"/>
      <c r="C6" s="206"/>
      <c r="D6" s="21">
        <f>SUM(D7:D11)</f>
        <v>0</v>
      </c>
      <c r="E6" s="21">
        <f t="shared" ref="E6:T6" si="0">SUM(E7:E11)</f>
        <v>65</v>
      </c>
      <c r="F6" s="21">
        <f t="shared" si="0"/>
        <v>1</v>
      </c>
      <c r="G6" s="21">
        <f t="shared" si="0"/>
        <v>8</v>
      </c>
      <c r="H6" s="21">
        <f t="shared" si="0"/>
        <v>47</v>
      </c>
      <c r="I6" s="21">
        <f t="shared" si="0"/>
        <v>7</v>
      </c>
      <c r="J6" s="21">
        <f t="shared" si="0"/>
        <v>0</v>
      </c>
      <c r="K6" s="21">
        <f t="shared" si="0"/>
        <v>2</v>
      </c>
      <c r="L6" s="21">
        <f t="shared" si="0"/>
        <v>0</v>
      </c>
      <c r="M6" s="21">
        <f t="shared" si="0"/>
        <v>64</v>
      </c>
      <c r="N6" s="21">
        <f t="shared" si="0"/>
        <v>0</v>
      </c>
      <c r="O6" s="21">
        <f t="shared" si="0"/>
        <v>0</v>
      </c>
      <c r="P6" s="21">
        <f t="shared" si="0"/>
        <v>26</v>
      </c>
      <c r="Q6" s="21">
        <f t="shared" si="0"/>
        <v>26</v>
      </c>
      <c r="R6" s="21">
        <f t="shared" si="0"/>
        <v>0</v>
      </c>
      <c r="S6" s="21">
        <f t="shared" si="0"/>
        <v>0</v>
      </c>
      <c r="T6" s="21">
        <f t="shared" si="0"/>
        <v>0</v>
      </c>
    </row>
    <row r="7" spans="1:20" s="25" customFormat="1" ht="46.5" customHeight="1">
      <c r="A7" s="12">
        <v>1</v>
      </c>
      <c r="B7" s="207" t="s">
        <v>16</v>
      </c>
      <c r="C7" s="208"/>
      <c r="D7" s="18">
        <v>0</v>
      </c>
      <c r="E7" s="18">
        <v>38</v>
      </c>
      <c r="F7" s="18"/>
      <c r="G7" s="18">
        <v>8</v>
      </c>
      <c r="H7" s="18">
        <v>21</v>
      </c>
      <c r="I7" s="18">
        <v>7</v>
      </c>
      <c r="J7" s="18"/>
      <c r="K7" s="18">
        <v>2</v>
      </c>
      <c r="L7" s="18"/>
      <c r="M7" s="18">
        <v>38</v>
      </c>
      <c r="N7" s="18"/>
      <c r="O7" s="18"/>
      <c r="P7" s="18">
        <v>17</v>
      </c>
      <c r="Q7" s="18">
        <v>17</v>
      </c>
      <c r="R7" s="18"/>
      <c r="S7" s="18"/>
      <c r="T7" s="18"/>
    </row>
    <row r="8" spans="1:20" s="25" customFormat="1" ht="42" customHeight="1">
      <c r="A8" s="12">
        <v>2</v>
      </c>
      <c r="B8" s="207" t="s">
        <v>63</v>
      </c>
      <c r="C8" s="208"/>
      <c r="D8" s="18">
        <v>0</v>
      </c>
      <c r="E8" s="18">
        <v>20</v>
      </c>
      <c r="F8" s="18"/>
      <c r="G8" s="18"/>
      <c r="H8" s="18">
        <v>20</v>
      </c>
      <c r="I8" s="18"/>
      <c r="J8" s="18"/>
      <c r="K8" s="18"/>
      <c r="L8" s="18"/>
      <c r="M8" s="18">
        <v>20</v>
      </c>
      <c r="N8" s="18"/>
      <c r="O8" s="18"/>
      <c r="P8" s="18">
        <v>8</v>
      </c>
      <c r="Q8" s="18">
        <v>8</v>
      </c>
      <c r="R8" s="18"/>
      <c r="S8" s="18"/>
      <c r="T8" s="18"/>
    </row>
    <row r="9" spans="1:20" s="25" customFormat="1" ht="46.5" customHeight="1">
      <c r="A9" s="12">
        <v>3</v>
      </c>
      <c r="B9" s="207" t="s">
        <v>17</v>
      </c>
      <c r="C9" s="208"/>
      <c r="D9" s="18">
        <v>0</v>
      </c>
      <c r="E9" s="18">
        <v>2</v>
      </c>
      <c r="F9" s="18"/>
      <c r="G9" s="18"/>
      <c r="H9" s="18">
        <v>2</v>
      </c>
      <c r="I9" s="18"/>
      <c r="J9" s="18"/>
      <c r="K9" s="18"/>
      <c r="L9" s="18"/>
      <c r="M9" s="18">
        <v>2</v>
      </c>
      <c r="N9" s="18"/>
      <c r="O9" s="18"/>
      <c r="P9" s="18">
        <v>1</v>
      </c>
      <c r="Q9" s="18">
        <v>1</v>
      </c>
      <c r="R9" s="18"/>
      <c r="S9" s="18"/>
      <c r="T9" s="18"/>
    </row>
    <row r="10" spans="1:20" s="25" customFormat="1" ht="46.5" customHeight="1">
      <c r="A10" s="13">
        <v>4</v>
      </c>
      <c r="B10" s="207" t="s">
        <v>59</v>
      </c>
      <c r="C10" s="209"/>
      <c r="D10" s="18">
        <v>0</v>
      </c>
      <c r="E10" s="18">
        <v>3</v>
      </c>
      <c r="F10" s="18"/>
      <c r="G10" s="18"/>
      <c r="H10" s="18">
        <v>3</v>
      </c>
      <c r="I10" s="18"/>
      <c r="J10" s="18"/>
      <c r="K10" s="18"/>
      <c r="L10" s="18"/>
      <c r="M10" s="18">
        <v>3</v>
      </c>
      <c r="N10" s="18"/>
      <c r="O10" s="18"/>
      <c r="P10" s="18"/>
      <c r="Q10" s="18"/>
      <c r="R10" s="18"/>
      <c r="S10" s="18"/>
      <c r="T10" s="18"/>
    </row>
    <row r="11" spans="1:20" s="25" customFormat="1" ht="41.25" customHeight="1">
      <c r="A11" s="13">
        <v>5</v>
      </c>
      <c r="B11" s="210" t="s">
        <v>58</v>
      </c>
      <c r="C11" s="211"/>
      <c r="D11" s="18">
        <v>0</v>
      </c>
      <c r="E11" s="18">
        <v>2</v>
      </c>
      <c r="F11" s="18">
        <v>1</v>
      </c>
      <c r="G11" s="18"/>
      <c r="H11" s="18">
        <v>1</v>
      </c>
      <c r="I11" s="18"/>
      <c r="J11" s="18"/>
      <c r="K11" s="18"/>
      <c r="L11" s="18"/>
      <c r="M11" s="18">
        <v>1</v>
      </c>
      <c r="N11" s="18"/>
      <c r="O11" s="18"/>
      <c r="P11" s="18"/>
      <c r="Q11" s="18"/>
      <c r="R11" s="18"/>
      <c r="S11" s="18"/>
      <c r="T11" s="18"/>
    </row>
    <row r="12" spans="1:20" s="25" customFormat="1" ht="63" customHeight="1">
      <c r="A12" s="204" t="s">
        <v>18</v>
      </c>
      <c r="B12" s="212"/>
      <c r="C12" s="212"/>
      <c r="D12" s="18">
        <f>SUM(D13:D20)</f>
        <v>0</v>
      </c>
      <c r="E12" s="18">
        <f t="shared" ref="E12:T12" si="1">SUM(E13:E20)</f>
        <v>1</v>
      </c>
      <c r="F12" s="18">
        <f t="shared" si="1"/>
        <v>0</v>
      </c>
      <c r="G12" s="18">
        <f t="shared" si="1"/>
        <v>1</v>
      </c>
      <c r="H12" s="18">
        <f t="shared" si="1"/>
        <v>0</v>
      </c>
      <c r="I12" s="18">
        <f t="shared" si="1"/>
        <v>0</v>
      </c>
      <c r="J12" s="18">
        <f t="shared" si="1"/>
        <v>0</v>
      </c>
      <c r="K12" s="18">
        <f t="shared" si="1"/>
        <v>0</v>
      </c>
      <c r="L12" s="18">
        <f t="shared" si="1"/>
        <v>0</v>
      </c>
      <c r="M12" s="18">
        <f t="shared" si="1"/>
        <v>1</v>
      </c>
      <c r="N12" s="18">
        <f t="shared" si="1"/>
        <v>0</v>
      </c>
      <c r="O12" s="18">
        <f t="shared" si="1"/>
        <v>0</v>
      </c>
      <c r="P12" s="18">
        <f t="shared" si="1"/>
        <v>0</v>
      </c>
      <c r="Q12" s="18">
        <f t="shared" si="1"/>
        <v>0</v>
      </c>
      <c r="R12" s="18">
        <f t="shared" si="1"/>
        <v>0</v>
      </c>
      <c r="S12" s="18">
        <f t="shared" si="1"/>
        <v>0</v>
      </c>
      <c r="T12" s="18">
        <f t="shared" si="1"/>
        <v>0</v>
      </c>
    </row>
    <row r="13" spans="1:20" s="25" customFormat="1" ht="47.25" customHeight="1">
      <c r="A13" s="12">
        <v>1</v>
      </c>
      <c r="B13" s="183" t="s">
        <v>19</v>
      </c>
      <c r="C13" s="184"/>
      <c r="D13" s="18">
        <v>0</v>
      </c>
      <c r="E13" s="18">
        <v>1</v>
      </c>
      <c r="F13" s="18"/>
      <c r="G13" s="18">
        <v>1</v>
      </c>
      <c r="H13" s="18"/>
      <c r="I13" s="18"/>
      <c r="J13" s="18"/>
      <c r="K13" s="18"/>
      <c r="L13" s="18"/>
      <c r="M13" s="18">
        <v>1</v>
      </c>
      <c r="N13" s="18"/>
      <c r="O13" s="18"/>
      <c r="P13" s="18"/>
      <c r="Q13" s="18"/>
      <c r="R13" s="18"/>
      <c r="S13" s="18"/>
      <c r="T13" s="18"/>
    </row>
    <row r="14" spans="1:20" s="25" customFormat="1" ht="54" customHeight="1">
      <c r="A14" s="12">
        <v>2</v>
      </c>
      <c r="B14" s="183" t="s">
        <v>20</v>
      </c>
      <c r="C14" s="184"/>
      <c r="D14" s="18">
        <v>0</v>
      </c>
      <c r="E14" s="18"/>
      <c r="F14" s="18"/>
      <c r="G14" s="18"/>
      <c r="H14" s="18"/>
      <c r="I14" s="18"/>
      <c r="J14" s="18"/>
      <c r="K14" s="18"/>
      <c r="L14" s="18"/>
      <c r="M14" s="18"/>
      <c r="N14" s="18"/>
      <c r="O14" s="18"/>
      <c r="P14" s="18"/>
      <c r="Q14" s="18"/>
      <c r="R14" s="18"/>
      <c r="S14" s="18"/>
      <c r="T14" s="18"/>
    </row>
    <row r="15" spans="1:20" s="25" customFormat="1" ht="42" customHeight="1">
      <c r="A15" s="14">
        <v>3</v>
      </c>
      <c r="B15" s="183" t="s">
        <v>21</v>
      </c>
      <c r="C15" s="184"/>
      <c r="D15" s="18">
        <v>0</v>
      </c>
      <c r="E15" s="18"/>
      <c r="F15" s="18"/>
      <c r="G15" s="18"/>
      <c r="H15" s="18"/>
      <c r="I15" s="18"/>
      <c r="J15" s="18"/>
      <c r="K15" s="18"/>
      <c r="L15" s="18"/>
      <c r="M15" s="18"/>
      <c r="N15" s="18"/>
      <c r="O15" s="18"/>
      <c r="P15" s="18"/>
      <c r="Q15" s="18"/>
      <c r="R15" s="18"/>
      <c r="S15" s="18"/>
      <c r="T15" s="18"/>
    </row>
    <row r="16" spans="1:20" s="25" customFormat="1" ht="57" customHeight="1">
      <c r="A16" s="12">
        <v>4</v>
      </c>
      <c r="B16" s="183" t="s">
        <v>22</v>
      </c>
      <c r="C16" s="184"/>
      <c r="D16" s="18">
        <v>0</v>
      </c>
      <c r="E16" s="18"/>
      <c r="F16" s="18"/>
      <c r="G16" s="18"/>
      <c r="H16" s="18"/>
      <c r="I16" s="18"/>
      <c r="J16" s="18"/>
      <c r="K16" s="18"/>
      <c r="L16" s="18"/>
      <c r="M16" s="18"/>
      <c r="N16" s="18"/>
      <c r="O16" s="18"/>
      <c r="P16" s="18"/>
      <c r="Q16" s="18"/>
      <c r="R16" s="18"/>
      <c r="S16" s="18"/>
      <c r="T16" s="18"/>
    </row>
    <row r="17" spans="1:51" s="25" customFormat="1" ht="38.25" customHeight="1">
      <c r="A17" s="12">
        <v>5</v>
      </c>
      <c r="B17" s="183" t="s">
        <v>23</v>
      </c>
      <c r="C17" s="184"/>
      <c r="D17" s="18">
        <v>0</v>
      </c>
      <c r="E17" s="18"/>
      <c r="F17" s="18"/>
      <c r="G17" s="18"/>
      <c r="H17" s="18"/>
      <c r="I17" s="18"/>
      <c r="J17" s="18"/>
      <c r="K17" s="18"/>
      <c r="L17" s="18"/>
      <c r="M17" s="18"/>
      <c r="N17" s="18"/>
      <c r="O17" s="18"/>
      <c r="P17" s="18"/>
      <c r="Q17" s="18"/>
      <c r="R17" s="18"/>
      <c r="S17" s="18"/>
      <c r="T17" s="18"/>
    </row>
    <row r="18" spans="1:51" s="25" customFormat="1" ht="47.25" customHeight="1">
      <c r="A18" s="14">
        <v>6</v>
      </c>
      <c r="B18" s="183" t="s">
        <v>24</v>
      </c>
      <c r="C18" s="184"/>
      <c r="D18" s="18">
        <v>0</v>
      </c>
      <c r="E18" s="18"/>
      <c r="F18" s="18"/>
      <c r="G18" s="18"/>
      <c r="H18" s="18"/>
      <c r="I18" s="18"/>
      <c r="J18" s="18"/>
      <c r="K18" s="18"/>
      <c r="L18" s="18"/>
      <c r="M18" s="18"/>
      <c r="N18" s="18"/>
      <c r="O18" s="18"/>
      <c r="P18" s="18"/>
      <c r="Q18" s="18"/>
      <c r="R18" s="18"/>
      <c r="S18" s="18"/>
      <c r="T18" s="18"/>
    </row>
    <row r="19" spans="1:51" s="25" customFormat="1" ht="44.25" customHeight="1">
      <c r="A19" s="12">
        <v>7</v>
      </c>
      <c r="B19" s="183" t="s">
        <v>25</v>
      </c>
      <c r="C19" s="184"/>
      <c r="D19" s="18">
        <v>0</v>
      </c>
      <c r="E19" s="18"/>
      <c r="F19" s="18"/>
      <c r="G19" s="18"/>
      <c r="H19" s="18"/>
      <c r="I19" s="18"/>
      <c r="J19" s="18"/>
      <c r="K19" s="18"/>
      <c r="L19" s="18"/>
      <c r="M19" s="18"/>
      <c r="N19" s="18"/>
      <c r="O19" s="18"/>
      <c r="P19" s="18"/>
      <c r="Q19" s="18"/>
      <c r="R19" s="18"/>
      <c r="S19" s="18"/>
      <c r="T19" s="18"/>
    </row>
    <row r="20" spans="1:51" s="25" customFormat="1" ht="45.75" customHeight="1">
      <c r="A20" s="12">
        <v>8</v>
      </c>
      <c r="B20" s="183" t="s">
        <v>26</v>
      </c>
      <c r="C20" s="184"/>
      <c r="D20" s="18">
        <v>0</v>
      </c>
      <c r="E20" s="18"/>
      <c r="F20" s="18"/>
      <c r="G20" s="18"/>
      <c r="H20" s="18"/>
      <c r="I20" s="18"/>
      <c r="J20" s="18"/>
      <c r="K20" s="18"/>
      <c r="L20" s="18"/>
      <c r="M20" s="18"/>
      <c r="N20" s="18"/>
      <c r="O20" s="18"/>
      <c r="P20" s="18"/>
      <c r="Q20" s="18"/>
      <c r="R20" s="18"/>
      <c r="S20" s="18"/>
      <c r="T20" s="18"/>
    </row>
    <row r="21" spans="1:51" s="25" customFormat="1" ht="42" customHeight="1">
      <c r="A21" s="191" t="s">
        <v>27</v>
      </c>
      <c r="B21" s="191"/>
      <c r="C21" s="191"/>
      <c r="D21" s="18">
        <f>SUM(D22:D28)</f>
        <v>0</v>
      </c>
      <c r="E21" s="18">
        <f t="shared" ref="E21:T21" si="2">SUM(E22:E28)</f>
        <v>330</v>
      </c>
      <c r="F21" s="18">
        <f t="shared" si="2"/>
        <v>0</v>
      </c>
      <c r="G21" s="18">
        <f t="shared" si="2"/>
        <v>42</v>
      </c>
      <c r="H21" s="18">
        <f t="shared" si="2"/>
        <v>183</v>
      </c>
      <c r="I21" s="18">
        <f t="shared" si="2"/>
        <v>0</v>
      </c>
      <c r="J21" s="18">
        <f t="shared" si="2"/>
        <v>0</v>
      </c>
      <c r="K21" s="18">
        <f t="shared" si="2"/>
        <v>105</v>
      </c>
      <c r="L21" s="18">
        <f t="shared" si="2"/>
        <v>0</v>
      </c>
      <c r="M21" s="18">
        <f t="shared" si="2"/>
        <v>330</v>
      </c>
      <c r="N21" s="18">
        <f t="shared" si="2"/>
        <v>0</v>
      </c>
      <c r="O21" s="18">
        <f t="shared" si="2"/>
        <v>0</v>
      </c>
      <c r="P21" s="18">
        <f t="shared" si="2"/>
        <v>7</v>
      </c>
      <c r="Q21" s="18">
        <f t="shared" si="2"/>
        <v>7</v>
      </c>
      <c r="R21" s="18">
        <f t="shared" si="2"/>
        <v>0</v>
      </c>
      <c r="S21" s="18">
        <f t="shared" si="2"/>
        <v>0</v>
      </c>
      <c r="T21" s="18">
        <f t="shared" si="2"/>
        <v>0</v>
      </c>
    </row>
    <row r="22" spans="1:51" s="25" customFormat="1" ht="42" customHeight="1">
      <c r="A22" s="43">
        <v>1</v>
      </c>
      <c r="B22" s="195" t="s">
        <v>28</v>
      </c>
      <c r="C22" s="196"/>
      <c r="D22" s="18">
        <v>0</v>
      </c>
      <c r="E22" s="18">
        <v>109</v>
      </c>
      <c r="F22" s="18"/>
      <c r="G22" s="18">
        <v>16</v>
      </c>
      <c r="H22" s="18">
        <v>67</v>
      </c>
      <c r="I22" s="18"/>
      <c r="J22" s="18"/>
      <c r="K22" s="18">
        <v>26</v>
      </c>
      <c r="L22" s="18"/>
      <c r="M22" s="18">
        <v>109</v>
      </c>
      <c r="N22" s="18"/>
      <c r="O22" s="18"/>
      <c r="P22" s="18">
        <v>4</v>
      </c>
      <c r="Q22" s="18">
        <v>4</v>
      </c>
      <c r="R22" s="18"/>
      <c r="S22" s="18"/>
      <c r="T22" s="18"/>
    </row>
    <row r="23" spans="1:51" s="16" customFormat="1" ht="45" customHeight="1">
      <c r="A23" s="43">
        <v>2</v>
      </c>
      <c r="B23" s="195" t="s">
        <v>29</v>
      </c>
      <c r="C23" s="196"/>
      <c r="D23" s="18">
        <v>0</v>
      </c>
      <c r="E23" s="18"/>
      <c r="F23" s="18"/>
      <c r="G23" s="18"/>
      <c r="H23" s="18"/>
      <c r="I23" s="18"/>
      <c r="J23" s="18"/>
      <c r="K23" s="18"/>
      <c r="L23" s="18"/>
      <c r="M23" s="18"/>
      <c r="N23" s="18"/>
      <c r="O23" s="18"/>
      <c r="P23" s="18"/>
      <c r="Q23" s="18"/>
      <c r="R23" s="18"/>
      <c r="S23" s="18"/>
      <c r="T23" s="18"/>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row>
    <row r="24" spans="1:51" s="25" customFormat="1" ht="48" customHeight="1">
      <c r="A24" s="12">
        <v>3</v>
      </c>
      <c r="B24" s="197" t="s">
        <v>30</v>
      </c>
      <c r="C24" s="193"/>
      <c r="D24" s="18">
        <v>0</v>
      </c>
      <c r="E24" s="18"/>
      <c r="F24" s="18"/>
      <c r="G24" s="18"/>
      <c r="H24" s="18"/>
      <c r="I24" s="18"/>
      <c r="J24" s="18"/>
      <c r="K24" s="18"/>
      <c r="L24" s="18"/>
      <c r="M24" s="18"/>
      <c r="N24" s="18"/>
      <c r="O24" s="18"/>
      <c r="P24" s="18"/>
      <c r="Q24" s="18"/>
      <c r="R24" s="18"/>
      <c r="S24" s="18"/>
      <c r="T24" s="18"/>
    </row>
    <row r="25" spans="1:51" s="25" customFormat="1" ht="42" customHeight="1">
      <c r="A25" s="12">
        <v>4</v>
      </c>
      <c r="B25" s="192" t="s">
        <v>31</v>
      </c>
      <c r="C25" s="193"/>
      <c r="D25" s="18">
        <v>0</v>
      </c>
      <c r="E25" s="18">
        <v>61</v>
      </c>
      <c r="F25" s="18"/>
      <c r="G25" s="18">
        <v>15</v>
      </c>
      <c r="H25" s="18">
        <v>27</v>
      </c>
      <c r="I25" s="18"/>
      <c r="J25" s="18"/>
      <c r="K25" s="18">
        <v>19</v>
      </c>
      <c r="L25" s="18"/>
      <c r="M25" s="18">
        <v>61</v>
      </c>
      <c r="N25" s="18"/>
      <c r="O25" s="18"/>
      <c r="P25" s="18">
        <v>2</v>
      </c>
      <c r="Q25" s="18">
        <v>2</v>
      </c>
      <c r="R25" s="18"/>
      <c r="S25" s="18"/>
      <c r="T25" s="18"/>
    </row>
    <row r="26" spans="1:51" s="25" customFormat="1" ht="55.5" customHeight="1">
      <c r="A26" s="43">
        <v>5</v>
      </c>
      <c r="B26" s="192" t="s">
        <v>32</v>
      </c>
      <c r="C26" s="193"/>
      <c r="D26" s="18">
        <v>0</v>
      </c>
      <c r="E26" s="18">
        <v>97</v>
      </c>
      <c r="F26" s="18"/>
      <c r="G26" s="18">
        <v>9</v>
      </c>
      <c r="H26" s="18">
        <v>45</v>
      </c>
      <c r="I26" s="18"/>
      <c r="J26" s="18"/>
      <c r="K26" s="18">
        <v>43</v>
      </c>
      <c r="L26" s="18"/>
      <c r="M26" s="18">
        <v>97</v>
      </c>
      <c r="N26" s="18"/>
      <c r="O26" s="18"/>
      <c r="P26" s="18">
        <v>1</v>
      </c>
      <c r="Q26" s="18">
        <v>1</v>
      </c>
      <c r="R26" s="18"/>
      <c r="S26" s="18"/>
      <c r="T26" s="18"/>
    </row>
    <row r="27" spans="1:51" s="25" customFormat="1" ht="69.75" customHeight="1">
      <c r="A27" s="12">
        <v>6</v>
      </c>
      <c r="B27" s="192" t="s">
        <v>33</v>
      </c>
      <c r="C27" s="193"/>
      <c r="D27" s="18">
        <v>0</v>
      </c>
      <c r="E27" s="18">
        <v>63</v>
      </c>
      <c r="F27" s="18"/>
      <c r="G27" s="18">
        <v>2</v>
      </c>
      <c r="H27" s="18">
        <v>44</v>
      </c>
      <c r="I27" s="18"/>
      <c r="J27" s="18"/>
      <c r="K27" s="18">
        <v>17</v>
      </c>
      <c r="L27" s="18"/>
      <c r="M27" s="18">
        <v>63</v>
      </c>
      <c r="N27" s="18"/>
      <c r="O27" s="18"/>
      <c r="P27" s="18"/>
      <c r="Q27" s="18"/>
      <c r="R27" s="18"/>
      <c r="S27" s="18"/>
      <c r="T27" s="18"/>
    </row>
    <row r="28" spans="1:51" s="25" customFormat="1" ht="71.25" customHeight="1">
      <c r="A28" s="12">
        <v>7</v>
      </c>
      <c r="B28" s="192" t="s">
        <v>34</v>
      </c>
      <c r="C28" s="193"/>
      <c r="D28" s="18">
        <v>0</v>
      </c>
      <c r="E28" s="18"/>
      <c r="F28" s="18"/>
      <c r="G28" s="18"/>
      <c r="H28" s="18"/>
      <c r="I28" s="18"/>
      <c r="J28" s="18"/>
      <c r="K28" s="18"/>
      <c r="L28" s="18"/>
      <c r="M28" s="18"/>
      <c r="N28" s="18"/>
      <c r="O28" s="18"/>
      <c r="P28" s="18"/>
      <c r="Q28" s="18"/>
      <c r="R28" s="18"/>
      <c r="S28" s="18"/>
      <c r="T28" s="18"/>
    </row>
    <row r="29" spans="1:51" s="25" customFormat="1" ht="56.25" customHeight="1">
      <c r="A29" s="191" t="s">
        <v>35</v>
      </c>
      <c r="B29" s="191"/>
      <c r="C29" s="191"/>
      <c r="D29" s="18">
        <f>SUM(D30:D41)</f>
        <v>0</v>
      </c>
      <c r="E29" s="18">
        <f t="shared" ref="E29:T29" si="3">SUM(E30:E41)</f>
        <v>10</v>
      </c>
      <c r="F29" s="18">
        <f t="shared" si="3"/>
        <v>0</v>
      </c>
      <c r="G29" s="18">
        <f t="shared" si="3"/>
        <v>0</v>
      </c>
      <c r="H29" s="18">
        <f t="shared" si="3"/>
        <v>0</v>
      </c>
      <c r="I29" s="18">
        <f t="shared" si="3"/>
        <v>6</v>
      </c>
      <c r="J29" s="18">
        <f t="shared" si="3"/>
        <v>0</v>
      </c>
      <c r="K29" s="18">
        <f t="shared" si="3"/>
        <v>4</v>
      </c>
      <c r="L29" s="18">
        <f t="shared" si="3"/>
        <v>0</v>
      </c>
      <c r="M29" s="18">
        <f t="shared" si="3"/>
        <v>10</v>
      </c>
      <c r="N29" s="18">
        <f t="shared" si="3"/>
        <v>0</v>
      </c>
      <c r="O29" s="18">
        <f t="shared" si="3"/>
        <v>0</v>
      </c>
      <c r="P29" s="18">
        <f t="shared" si="3"/>
        <v>0</v>
      </c>
      <c r="Q29" s="18">
        <f t="shared" si="3"/>
        <v>0</v>
      </c>
      <c r="R29" s="18">
        <f t="shared" si="3"/>
        <v>0</v>
      </c>
      <c r="S29" s="18">
        <f t="shared" si="3"/>
        <v>0</v>
      </c>
      <c r="T29" s="18">
        <f t="shared" si="3"/>
        <v>0</v>
      </c>
    </row>
    <row r="30" spans="1:51" s="25" customFormat="1" ht="44.25" customHeight="1">
      <c r="A30" s="12">
        <v>1</v>
      </c>
      <c r="B30" s="183" t="s">
        <v>36</v>
      </c>
      <c r="C30" s="184"/>
      <c r="D30" s="18">
        <v>0</v>
      </c>
      <c r="E30" s="18">
        <v>2</v>
      </c>
      <c r="F30" s="18"/>
      <c r="G30" s="18"/>
      <c r="H30" s="18"/>
      <c r="I30" s="18">
        <v>2</v>
      </c>
      <c r="J30" s="18"/>
      <c r="K30" s="18"/>
      <c r="L30" s="18"/>
      <c r="M30" s="18">
        <v>2</v>
      </c>
      <c r="N30" s="18"/>
      <c r="O30" s="18"/>
      <c r="P30" s="18"/>
      <c r="Q30" s="18"/>
      <c r="R30" s="18"/>
      <c r="S30" s="18"/>
      <c r="T30" s="18"/>
    </row>
    <row r="31" spans="1:51" s="25" customFormat="1" ht="37.5" customHeight="1">
      <c r="A31" s="12">
        <v>2</v>
      </c>
      <c r="B31" s="183" t="s">
        <v>37</v>
      </c>
      <c r="C31" s="184"/>
      <c r="D31" s="18">
        <v>0</v>
      </c>
      <c r="E31" s="18">
        <v>1</v>
      </c>
      <c r="F31" s="18"/>
      <c r="G31" s="18"/>
      <c r="H31" s="18"/>
      <c r="I31" s="18">
        <v>1</v>
      </c>
      <c r="J31" s="18"/>
      <c r="K31" s="18"/>
      <c r="L31" s="18"/>
      <c r="M31" s="18">
        <v>1</v>
      </c>
      <c r="N31" s="18"/>
      <c r="O31" s="18"/>
      <c r="P31" s="18">
        <v>0</v>
      </c>
      <c r="Q31" s="18">
        <v>0</v>
      </c>
      <c r="R31" s="18"/>
      <c r="S31" s="18"/>
      <c r="T31" s="18"/>
    </row>
    <row r="32" spans="1:51" s="25" customFormat="1" ht="51.75" customHeight="1">
      <c r="A32" s="12">
        <v>3</v>
      </c>
      <c r="B32" s="183" t="s">
        <v>38</v>
      </c>
      <c r="C32" s="184"/>
      <c r="D32" s="18">
        <v>0</v>
      </c>
      <c r="E32" s="18"/>
      <c r="F32" s="18"/>
      <c r="G32" s="18"/>
      <c r="H32" s="18"/>
      <c r="I32" s="18"/>
      <c r="J32" s="18"/>
      <c r="K32" s="18"/>
      <c r="L32" s="18"/>
      <c r="M32" s="18"/>
      <c r="N32" s="18"/>
      <c r="O32" s="18"/>
      <c r="P32" s="18">
        <v>0</v>
      </c>
      <c r="Q32" s="18">
        <v>0</v>
      </c>
      <c r="R32" s="18"/>
      <c r="S32" s="18"/>
      <c r="T32" s="18"/>
    </row>
    <row r="33" spans="1:20" s="25" customFormat="1" ht="52.5" customHeight="1">
      <c r="A33" s="12">
        <v>4</v>
      </c>
      <c r="B33" s="183" t="s">
        <v>39</v>
      </c>
      <c r="C33" s="184"/>
      <c r="D33" s="18">
        <v>0</v>
      </c>
      <c r="E33" s="18">
        <v>7</v>
      </c>
      <c r="F33" s="18"/>
      <c r="G33" s="18"/>
      <c r="H33" s="18"/>
      <c r="I33" s="18">
        <v>3</v>
      </c>
      <c r="J33" s="18"/>
      <c r="K33" s="18">
        <v>4</v>
      </c>
      <c r="L33" s="18"/>
      <c r="M33" s="18">
        <v>7</v>
      </c>
      <c r="N33" s="18"/>
      <c r="O33" s="18"/>
      <c r="P33" s="18">
        <v>0</v>
      </c>
      <c r="Q33" s="18">
        <v>0</v>
      </c>
      <c r="R33" s="18"/>
      <c r="S33" s="18"/>
      <c r="T33" s="18"/>
    </row>
    <row r="34" spans="1:20" s="25" customFormat="1" ht="43.5" customHeight="1">
      <c r="A34" s="12">
        <v>5</v>
      </c>
      <c r="B34" s="183" t="s">
        <v>40</v>
      </c>
      <c r="C34" s="184"/>
      <c r="D34" s="18">
        <v>0</v>
      </c>
      <c r="E34" s="18"/>
      <c r="F34" s="18"/>
      <c r="G34" s="18"/>
      <c r="H34" s="18"/>
      <c r="I34" s="18"/>
      <c r="J34" s="18"/>
      <c r="K34" s="18"/>
      <c r="L34" s="18"/>
      <c r="M34" s="18"/>
      <c r="N34" s="18"/>
      <c r="O34" s="18"/>
      <c r="P34" s="18">
        <v>0</v>
      </c>
      <c r="Q34" s="18">
        <v>0</v>
      </c>
      <c r="R34" s="18"/>
      <c r="S34" s="18"/>
      <c r="T34" s="18"/>
    </row>
    <row r="35" spans="1:20" s="25" customFormat="1" ht="44.25" customHeight="1">
      <c r="A35" s="12">
        <v>6</v>
      </c>
      <c r="B35" s="183" t="s">
        <v>41</v>
      </c>
      <c r="C35" s="184"/>
      <c r="D35" s="18">
        <v>0</v>
      </c>
      <c r="E35" s="18"/>
      <c r="F35" s="18"/>
      <c r="G35" s="18"/>
      <c r="H35" s="18"/>
      <c r="I35" s="18"/>
      <c r="J35" s="18"/>
      <c r="K35" s="18"/>
      <c r="L35" s="18"/>
      <c r="M35" s="18"/>
      <c r="N35" s="18"/>
      <c r="O35" s="18"/>
      <c r="P35" s="18">
        <v>0</v>
      </c>
      <c r="Q35" s="18">
        <v>0</v>
      </c>
      <c r="R35" s="18"/>
      <c r="S35" s="18"/>
      <c r="T35" s="18"/>
    </row>
    <row r="36" spans="1:20" s="25" customFormat="1" ht="44.25" customHeight="1">
      <c r="A36" s="12">
        <v>7</v>
      </c>
      <c r="B36" s="194" t="s">
        <v>42</v>
      </c>
      <c r="C36" s="194"/>
      <c r="D36" s="18">
        <v>0</v>
      </c>
      <c r="E36" s="18"/>
      <c r="F36" s="18"/>
      <c r="G36" s="18"/>
      <c r="H36" s="18"/>
      <c r="I36" s="18"/>
      <c r="J36" s="18"/>
      <c r="K36" s="18"/>
      <c r="L36" s="18"/>
      <c r="M36" s="18"/>
      <c r="N36" s="18"/>
      <c r="O36" s="18"/>
      <c r="P36" s="18">
        <v>0</v>
      </c>
      <c r="Q36" s="18">
        <v>0</v>
      </c>
      <c r="R36" s="18"/>
      <c r="S36" s="18"/>
      <c r="T36" s="18"/>
    </row>
    <row r="37" spans="1:20" s="25" customFormat="1" ht="44.25" customHeight="1">
      <c r="A37" s="12">
        <v>8</v>
      </c>
      <c r="B37" s="183" t="s">
        <v>43</v>
      </c>
      <c r="C37" s="184"/>
      <c r="D37" s="18">
        <v>0</v>
      </c>
      <c r="E37" s="18"/>
      <c r="F37" s="18"/>
      <c r="G37" s="18"/>
      <c r="H37" s="18"/>
      <c r="I37" s="18"/>
      <c r="J37" s="18"/>
      <c r="K37" s="18"/>
      <c r="L37" s="18"/>
      <c r="M37" s="18"/>
      <c r="N37" s="18"/>
      <c r="O37" s="18"/>
      <c r="P37" s="18">
        <v>0</v>
      </c>
      <c r="Q37" s="18">
        <v>0</v>
      </c>
      <c r="R37" s="18"/>
      <c r="S37" s="18"/>
      <c r="T37" s="18"/>
    </row>
    <row r="38" spans="1:20" s="25" customFormat="1" ht="44.25" customHeight="1">
      <c r="A38" s="12">
        <v>9</v>
      </c>
      <c r="B38" s="183" t="s">
        <v>44</v>
      </c>
      <c r="C38" s="184"/>
      <c r="D38" s="18">
        <v>0</v>
      </c>
      <c r="E38" s="18"/>
      <c r="F38" s="18"/>
      <c r="G38" s="18"/>
      <c r="H38" s="18"/>
      <c r="I38" s="18"/>
      <c r="J38" s="18"/>
      <c r="K38" s="18"/>
      <c r="L38" s="18"/>
      <c r="M38" s="18"/>
      <c r="N38" s="18"/>
      <c r="O38" s="18"/>
      <c r="P38" s="18">
        <v>0</v>
      </c>
      <c r="Q38" s="18">
        <v>0</v>
      </c>
      <c r="R38" s="18"/>
      <c r="S38" s="18"/>
      <c r="T38" s="18"/>
    </row>
    <row r="39" spans="1:20" s="25" customFormat="1" ht="61.5" customHeight="1">
      <c r="A39" s="12">
        <v>10</v>
      </c>
      <c r="B39" s="183" t="s">
        <v>45</v>
      </c>
      <c r="C39" s="184"/>
      <c r="D39" s="18">
        <v>0</v>
      </c>
      <c r="E39" s="18"/>
      <c r="F39" s="18"/>
      <c r="G39" s="18"/>
      <c r="H39" s="18"/>
      <c r="I39" s="18"/>
      <c r="J39" s="18"/>
      <c r="K39" s="18"/>
      <c r="L39" s="18"/>
      <c r="M39" s="18"/>
      <c r="N39" s="18"/>
      <c r="O39" s="18"/>
      <c r="P39" s="18">
        <v>0</v>
      </c>
      <c r="Q39" s="18">
        <v>0</v>
      </c>
      <c r="R39" s="18"/>
      <c r="S39" s="18"/>
      <c r="T39" s="18"/>
    </row>
    <row r="40" spans="1:20" s="25" customFormat="1" ht="52.5" customHeight="1">
      <c r="A40" s="12">
        <v>11</v>
      </c>
      <c r="B40" s="183" t="s">
        <v>74</v>
      </c>
      <c r="C40" s="184"/>
      <c r="D40" s="18">
        <v>0</v>
      </c>
      <c r="E40" s="18"/>
      <c r="F40" s="18"/>
      <c r="G40" s="18"/>
      <c r="H40" s="18"/>
      <c r="I40" s="18"/>
      <c r="J40" s="18"/>
      <c r="K40" s="18"/>
      <c r="L40" s="18"/>
      <c r="M40" s="18"/>
      <c r="N40" s="18"/>
      <c r="O40" s="18"/>
      <c r="P40" s="18">
        <v>0</v>
      </c>
      <c r="Q40" s="18">
        <v>0</v>
      </c>
      <c r="R40" s="18"/>
      <c r="S40" s="18"/>
      <c r="T40" s="18"/>
    </row>
    <row r="41" spans="1:20" s="25" customFormat="1" ht="61.5" customHeight="1">
      <c r="A41" s="12">
        <v>12</v>
      </c>
      <c r="B41" s="183" t="s">
        <v>46</v>
      </c>
      <c r="C41" s="184"/>
      <c r="D41" s="18">
        <v>0</v>
      </c>
      <c r="E41" s="18"/>
      <c r="F41" s="18"/>
      <c r="G41" s="18"/>
      <c r="H41" s="18"/>
      <c r="I41" s="18"/>
      <c r="J41" s="18"/>
      <c r="K41" s="18"/>
      <c r="L41" s="18"/>
      <c r="M41" s="18"/>
      <c r="N41" s="18"/>
      <c r="O41" s="18"/>
      <c r="P41" s="18">
        <v>0</v>
      </c>
      <c r="Q41" s="18">
        <v>0</v>
      </c>
      <c r="R41" s="18"/>
      <c r="S41" s="18"/>
      <c r="T41" s="18"/>
    </row>
    <row r="42" spans="1:20" s="25" customFormat="1" ht="67.5" customHeight="1">
      <c r="A42" s="188" t="s">
        <v>47</v>
      </c>
      <c r="B42" s="189"/>
      <c r="C42" s="189"/>
      <c r="D42" s="18">
        <f>SUM(D43)</f>
        <v>1</v>
      </c>
      <c r="E42" s="18">
        <f t="shared" ref="E42:T42" si="4">SUM(E43)</f>
        <v>11</v>
      </c>
      <c r="F42" s="18">
        <f t="shared" si="4"/>
        <v>1</v>
      </c>
      <c r="G42" s="18">
        <f t="shared" si="4"/>
        <v>5</v>
      </c>
      <c r="H42" s="18">
        <f t="shared" si="4"/>
        <v>2</v>
      </c>
      <c r="I42" s="18">
        <f t="shared" si="4"/>
        <v>0</v>
      </c>
      <c r="J42" s="18">
        <f t="shared" si="4"/>
        <v>0</v>
      </c>
      <c r="K42" s="18">
        <f t="shared" si="4"/>
        <v>2</v>
      </c>
      <c r="L42" s="18">
        <f t="shared" si="4"/>
        <v>1</v>
      </c>
      <c r="M42" s="18">
        <f t="shared" si="4"/>
        <v>10</v>
      </c>
      <c r="N42" s="18">
        <f t="shared" si="4"/>
        <v>1</v>
      </c>
      <c r="O42" s="18">
        <f t="shared" si="4"/>
        <v>0</v>
      </c>
      <c r="P42" s="18">
        <f t="shared" si="4"/>
        <v>8</v>
      </c>
      <c r="Q42" s="18">
        <f t="shared" si="4"/>
        <v>8</v>
      </c>
      <c r="R42" s="18">
        <f t="shared" si="4"/>
        <v>0</v>
      </c>
      <c r="S42" s="18">
        <f t="shared" si="4"/>
        <v>0</v>
      </c>
      <c r="T42" s="18">
        <f t="shared" si="4"/>
        <v>0</v>
      </c>
    </row>
    <row r="43" spans="1:20" s="25" customFormat="1" ht="74.25" customHeight="1">
      <c r="A43" s="12">
        <v>1</v>
      </c>
      <c r="B43" s="190" t="s">
        <v>48</v>
      </c>
      <c r="C43" s="190"/>
      <c r="D43" s="18">
        <v>1</v>
      </c>
      <c r="E43" s="18">
        <v>11</v>
      </c>
      <c r="F43" s="18">
        <v>1</v>
      </c>
      <c r="G43" s="18">
        <v>5</v>
      </c>
      <c r="H43" s="18">
        <v>2</v>
      </c>
      <c r="I43" s="18"/>
      <c r="J43" s="18"/>
      <c r="K43" s="18">
        <v>2</v>
      </c>
      <c r="L43" s="18">
        <v>1</v>
      </c>
      <c r="M43" s="18">
        <v>10</v>
      </c>
      <c r="N43" s="18">
        <v>1</v>
      </c>
      <c r="O43" s="18"/>
      <c r="P43" s="18">
        <v>8</v>
      </c>
      <c r="Q43" s="18">
        <v>8</v>
      </c>
      <c r="R43" s="18"/>
      <c r="S43" s="18"/>
      <c r="T43" s="18"/>
    </row>
    <row r="44" spans="1:20" s="25" customFormat="1" ht="67.5" customHeight="1">
      <c r="A44" s="188" t="s">
        <v>49</v>
      </c>
      <c r="B44" s="191"/>
      <c r="C44" s="191"/>
      <c r="D44" s="18">
        <f t="shared" ref="D44:T44" si="5">SUM(D45:D53)</f>
        <v>6</v>
      </c>
      <c r="E44" s="18">
        <f t="shared" si="5"/>
        <v>46</v>
      </c>
      <c r="F44" s="18">
        <f t="shared" si="5"/>
        <v>0</v>
      </c>
      <c r="G44" s="18">
        <f t="shared" si="5"/>
        <v>13</v>
      </c>
      <c r="H44" s="18">
        <f t="shared" si="5"/>
        <v>28</v>
      </c>
      <c r="I44" s="18">
        <f t="shared" si="5"/>
        <v>0</v>
      </c>
      <c r="J44" s="18">
        <f t="shared" si="5"/>
        <v>0</v>
      </c>
      <c r="K44" s="18">
        <f t="shared" si="5"/>
        <v>1</v>
      </c>
      <c r="L44" s="18">
        <f t="shared" si="5"/>
        <v>0</v>
      </c>
      <c r="M44" s="18">
        <f t="shared" si="5"/>
        <v>42</v>
      </c>
      <c r="N44" s="18">
        <f t="shared" si="5"/>
        <v>10</v>
      </c>
      <c r="O44" s="18">
        <f t="shared" si="5"/>
        <v>0</v>
      </c>
      <c r="P44" s="18">
        <f t="shared" si="5"/>
        <v>8</v>
      </c>
      <c r="Q44" s="18">
        <f t="shared" si="5"/>
        <v>8</v>
      </c>
      <c r="R44" s="18">
        <f t="shared" si="5"/>
        <v>0</v>
      </c>
      <c r="S44" s="18">
        <f t="shared" si="5"/>
        <v>0</v>
      </c>
      <c r="T44" s="18">
        <f t="shared" si="5"/>
        <v>0</v>
      </c>
    </row>
    <row r="45" spans="1:20" s="25" customFormat="1" ht="40.5" customHeight="1">
      <c r="A45" s="12">
        <v>1</v>
      </c>
      <c r="B45" s="183" t="s">
        <v>50</v>
      </c>
      <c r="C45" s="184"/>
      <c r="D45" s="18">
        <v>0</v>
      </c>
      <c r="E45" s="18">
        <v>1</v>
      </c>
      <c r="F45" s="18"/>
      <c r="G45" s="18"/>
      <c r="H45" s="18">
        <v>1</v>
      </c>
      <c r="I45" s="18"/>
      <c r="J45" s="18"/>
      <c r="K45" s="18"/>
      <c r="L45" s="18"/>
      <c r="M45" s="18">
        <v>1</v>
      </c>
      <c r="N45" s="18"/>
      <c r="O45" s="18"/>
      <c r="P45" s="18">
        <v>1</v>
      </c>
      <c r="Q45" s="18">
        <v>1</v>
      </c>
      <c r="R45" s="18"/>
      <c r="S45" s="18"/>
      <c r="T45" s="18"/>
    </row>
    <row r="46" spans="1:20" s="25" customFormat="1" ht="54" customHeight="1">
      <c r="A46" s="12">
        <v>2</v>
      </c>
      <c r="B46" s="183" t="s">
        <v>51</v>
      </c>
      <c r="C46" s="184"/>
      <c r="D46" s="18">
        <v>0</v>
      </c>
      <c r="E46" s="18"/>
      <c r="F46" s="18"/>
      <c r="G46" s="18"/>
      <c r="H46" s="18"/>
      <c r="I46" s="18"/>
      <c r="J46" s="18"/>
      <c r="K46" s="18"/>
      <c r="L46" s="18"/>
      <c r="M46" s="18"/>
      <c r="N46" s="18"/>
      <c r="O46" s="18"/>
      <c r="P46" s="18"/>
      <c r="Q46" s="18"/>
      <c r="R46" s="18"/>
      <c r="S46" s="18"/>
      <c r="T46" s="18"/>
    </row>
    <row r="47" spans="1:20" s="25" customFormat="1" ht="42.75" customHeight="1">
      <c r="A47" s="12">
        <v>3</v>
      </c>
      <c r="B47" s="183" t="s">
        <v>52</v>
      </c>
      <c r="C47" s="184"/>
      <c r="D47" s="18">
        <v>0</v>
      </c>
      <c r="E47" s="18"/>
      <c r="F47" s="18"/>
      <c r="G47" s="18"/>
      <c r="H47" s="18"/>
      <c r="I47" s="18"/>
      <c r="J47" s="18"/>
      <c r="K47" s="18"/>
      <c r="L47" s="18"/>
      <c r="M47" s="18"/>
      <c r="N47" s="18"/>
      <c r="O47" s="18"/>
      <c r="P47" s="18"/>
      <c r="Q47" s="18"/>
      <c r="R47" s="18"/>
      <c r="S47" s="18"/>
      <c r="T47" s="18"/>
    </row>
    <row r="48" spans="1:20" s="25" customFormat="1" ht="41.25" customHeight="1">
      <c r="A48" s="12">
        <v>4</v>
      </c>
      <c r="B48" s="183" t="s">
        <v>53</v>
      </c>
      <c r="C48" s="184"/>
      <c r="D48" s="18">
        <v>3</v>
      </c>
      <c r="E48" s="18">
        <v>19</v>
      </c>
      <c r="F48" s="18"/>
      <c r="G48" s="18">
        <v>7</v>
      </c>
      <c r="H48" s="18">
        <v>9</v>
      </c>
      <c r="I48" s="18"/>
      <c r="J48" s="18"/>
      <c r="K48" s="18"/>
      <c r="L48" s="18"/>
      <c r="M48" s="18">
        <v>16</v>
      </c>
      <c r="N48" s="18">
        <v>6</v>
      </c>
      <c r="O48" s="18"/>
      <c r="P48" s="18">
        <v>3</v>
      </c>
      <c r="Q48" s="18">
        <v>3</v>
      </c>
      <c r="R48" s="18"/>
      <c r="S48" s="18"/>
      <c r="T48" s="18"/>
    </row>
    <row r="49" spans="1:20" s="25" customFormat="1" ht="41.25" customHeight="1">
      <c r="A49" s="12">
        <v>5</v>
      </c>
      <c r="B49" s="183" t="s">
        <v>54</v>
      </c>
      <c r="C49" s="184"/>
      <c r="D49" s="18">
        <v>0</v>
      </c>
      <c r="E49" s="18"/>
      <c r="F49" s="18"/>
      <c r="G49" s="18"/>
      <c r="H49" s="18"/>
      <c r="I49" s="18"/>
      <c r="J49" s="18"/>
      <c r="K49" s="18"/>
      <c r="L49" s="18"/>
      <c r="M49" s="18"/>
      <c r="N49" s="18"/>
      <c r="O49" s="18"/>
      <c r="P49" s="18"/>
      <c r="Q49" s="18"/>
      <c r="R49" s="18"/>
      <c r="S49" s="18"/>
      <c r="T49" s="18"/>
    </row>
    <row r="50" spans="1:20" s="25" customFormat="1" ht="43.5" customHeight="1">
      <c r="A50" s="12">
        <v>6</v>
      </c>
      <c r="B50" s="183" t="s">
        <v>65</v>
      </c>
      <c r="C50" s="184"/>
      <c r="D50" s="18">
        <v>0</v>
      </c>
      <c r="E50" s="18"/>
      <c r="F50" s="18"/>
      <c r="G50" s="18"/>
      <c r="H50" s="18"/>
      <c r="I50" s="18"/>
      <c r="J50" s="18"/>
      <c r="K50" s="18"/>
      <c r="L50" s="18"/>
      <c r="M50" s="18"/>
      <c r="N50" s="18"/>
      <c r="O50" s="18"/>
      <c r="P50" s="18"/>
      <c r="Q50" s="18"/>
      <c r="R50" s="18"/>
      <c r="S50" s="18"/>
      <c r="T50" s="18"/>
    </row>
    <row r="51" spans="1:20" s="25" customFormat="1" ht="39.75" customHeight="1">
      <c r="A51" s="12">
        <v>7</v>
      </c>
      <c r="B51" s="183" t="s">
        <v>55</v>
      </c>
      <c r="C51" s="184"/>
      <c r="D51" s="18">
        <v>0</v>
      </c>
      <c r="E51" s="18">
        <v>1</v>
      </c>
      <c r="F51" s="18"/>
      <c r="G51" s="18"/>
      <c r="H51" s="18"/>
      <c r="I51" s="18"/>
      <c r="J51" s="18"/>
      <c r="K51" s="18"/>
      <c r="L51" s="18"/>
      <c r="M51" s="18"/>
      <c r="N51" s="18">
        <v>1</v>
      </c>
      <c r="O51" s="18"/>
      <c r="P51" s="18"/>
      <c r="Q51" s="18"/>
      <c r="R51" s="18"/>
      <c r="S51" s="18"/>
      <c r="T51" s="18"/>
    </row>
    <row r="52" spans="1:20" s="25" customFormat="1" ht="27.75" customHeight="1">
      <c r="A52" s="12">
        <v>8</v>
      </c>
      <c r="B52" s="183" t="s">
        <v>56</v>
      </c>
      <c r="C52" s="184"/>
      <c r="D52" s="18">
        <v>3</v>
      </c>
      <c r="E52" s="18">
        <v>25</v>
      </c>
      <c r="F52" s="18"/>
      <c r="G52" s="18">
        <v>6</v>
      </c>
      <c r="H52" s="18">
        <v>18</v>
      </c>
      <c r="I52" s="18"/>
      <c r="J52" s="18"/>
      <c r="K52" s="18">
        <v>1</v>
      </c>
      <c r="L52" s="18"/>
      <c r="M52" s="18">
        <v>25</v>
      </c>
      <c r="N52" s="18">
        <v>3</v>
      </c>
      <c r="O52" s="18"/>
      <c r="P52" s="18">
        <v>4</v>
      </c>
      <c r="Q52" s="18">
        <v>4</v>
      </c>
      <c r="R52" s="18"/>
      <c r="S52" s="18"/>
      <c r="T52" s="18"/>
    </row>
    <row r="53" spans="1:20" s="25" customFormat="1" ht="27.75" customHeight="1">
      <c r="A53" s="12">
        <v>9</v>
      </c>
      <c r="B53" s="183" t="s">
        <v>57</v>
      </c>
      <c r="C53" s="184"/>
      <c r="D53" s="18">
        <v>0</v>
      </c>
      <c r="E53" s="18"/>
      <c r="F53" s="18"/>
      <c r="G53" s="18"/>
      <c r="H53" s="18"/>
      <c r="I53" s="18"/>
      <c r="J53" s="18"/>
      <c r="K53" s="18"/>
      <c r="L53" s="18"/>
      <c r="M53" s="18"/>
      <c r="N53" s="18"/>
      <c r="O53" s="18"/>
      <c r="P53" s="18"/>
      <c r="Q53" s="18"/>
      <c r="R53" s="18"/>
      <c r="S53" s="18"/>
      <c r="T53" s="18"/>
    </row>
    <row r="54" spans="1:20" s="25" customFormat="1" ht="27.75" customHeight="1">
      <c r="A54" s="185" t="s">
        <v>64</v>
      </c>
      <c r="B54" s="186"/>
      <c r="C54" s="187"/>
      <c r="D54" s="24">
        <f t="shared" ref="D54:T54" si="6">SUM(D6+D12+D21+D29+D42+D44)</f>
        <v>7</v>
      </c>
      <c r="E54" s="24">
        <f t="shared" si="6"/>
        <v>463</v>
      </c>
      <c r="F54" s="24">
        <f t="shared" si="6"/>
        <v>2</v>
      </c>
      <c r="G54" s="24">
        <f t="shared" si="6"/>
        <v>69</v>
      </c>
      <c r="H54" s="24">
        <f t="shared" si="6"/>
        <v>260</v>
      </c>
      <c r="I54" s="24">
        <f t="shared" si="6"/>
        <v>13</v>
      </c>
      <c r="J54" s="24">
        <f t="shared" si="6"/>
        <v>0</v>
      </c>
      <c r="K54" s="24">
        <f t="shared" si="6"/>
        <v>114</v>
      </c>
      <c r="L54" s="24">
        <f t="shared" si="6"/>
        <v>1</v>
      </c>
      <c r="M54" s="24">
        <f t="shared" si="6"/>
        <v>457</v>
      </c>
      <c r="N54" s="24">
        <f t="shared" si="6"/>
        <v>11</v>
      </c>
      <c r="O54" s="24">
        <f t="shared" si="6"/>
        <v>0</v>
      </c>
      <c r="P54" s="24">
        <f t="shared" si="6"/>
        <v>49</v>
      </c>
      <c r="Q54" s="24">
        <f t="shared" si="6"/>
        <v>49</v>
      </c>
      <c r="R54" s="24">
        <f t="shared" si="6"/>
        <v>0</v>
      </c>
      <c r="S54" s="24">
        <f t="shared" si="6"/>
        <v>0</v>
      </c>
      <c r="T54" s="24">
        <f t="shared" si="6"/>
        <v>0</v>
      </c>
    </row>
    <row r="55" spans="1:20">
      <c r="B55" s="321"/>
      <c r="C55" s="322"/>
      <c r="D55" s="322"/>
      <c r="E55" s="322"/>
      <c r="F55" s="322"/>
      <c r="G55" s="322"/>
      <c r="H55" s="322"/>
      <c r="I55" s="322"/>
      <c r="J55" s="322"/>
      <c r="K55" s="322"/>
    </row>
    <row r="56" spans="1:20" ht="16.5" customHeight="1">
      <c r="B56" s="322"/>
      <c r="C56" s="322"/>
      <c r="D56" s="322"/>
      <c r="E56" s="322"/>
      <c r="F56" s="322"/>
      <c r="G56" s="322"/>
      <c r="H56" s="322"/>
      <c r="I56" s="322"/>
      <c r="J56" s="322"/>
      <c r="K56" s="322"/>
    </row>
    <row r="57" spans="1:20" hidden="1">
      <c r="B57" s="322"/>
      <c r="C57" s="322"/>
      <c r="D57" s="322"/>
      <c r="E57" s="322"/>
      <c r="F57" s="322"/>
      <c r="G57" s="322"/>
      <c r="H57" s="322"/>
      <c r="I57" s="322"/>
      <c r="J57" s="322"/>
      <c r="K57" s="322"/>
    </row>
    <row r="58" spans="1:20" hidden="1">
      <c r="B58" s="322"/>
      <c r="C58" s="322"/>
      <c r="D58" s="322"/>
      <c r="E58" s="322"/>
      <c r="F58" s="322"/>
      <c r="G58" s="322"/>
      <c r="H58" s="322"/>
      <c r="I58" s="322"/>
      <c r="J58" s="322"/>
      <c r="K58" s="322"/>
    </row>
    <row r="59" spans="1:20" hidden="1">
      <c r="B59" s="322"/>
      <c r="C59" s="322"/>
      <c r="D59" s="322"/>
      <c r="E59" s="322"/>
      <c r="F59" s="322"/>
      <c r="G59" s="322"/>
      <c r="H59" s="322"/>
      <c r="I59" s="322"/>
      <c r="J59" s="322"/>
      <c r="K59" s="322"/>
    </row>
    <row r="60" spans="1:20" hidden="1">
      <c r="B60" s="322"/>
      <c r="C60" s="322"/>
      <c r="D60" s="322"/>
      <c r="E60" s="322"/>
      <c r="F60" s="322"/>
      <c r="G60" s="322"/>
      <c r="H60" s="322"/>
      <c r="I60" s="322"/>
      <c r="J60" s="322"/>
      <c r="K60" s="322"/>
    </row>
    <row r="61" spans="1:20" hidden="1">
      <c r="B61" s="322"/>
      <c r="C61" s="322"/>
      <c r="D61" s="322"/>
      <c r="E61" s="322"/>
      <c r="F61" s="322"/>
      <c r="G61" s="322"/>
      <c r="H61" s="322"/>
      <c r="I61" s="322"/>
      <c r="J61" s="322"/>
      <c r="K61" s="322"/>
    </row>
    <row r="62" spans="1:20" hidden="1">
      <c r="B62" s="322"/>
      <c r="C62" s="322"/>
      <c r="D62" s="322"/>
      <c r="E62" s="322"/>
      <c r="F62" s="322"/>
      <c r="G62" s="322"/>
      <c r="H62" s="322"/>
      <c r="I62" s="322"/>
      <c r="J62" s="322"/>
      <c r="K62" s="322"/>
    </row>
    <row r="63" spans="1:20" hidden="1">
      <c r="B63" s="322"/>
      <c r="C63" s="322"/>
      <c r="D63" s="322"/>
      <c r="E63" s="322"/>
      <c r="F63" s="322"/>
      <c r="G63" s="322"/>
      <c r="H63" s="322"/>
      <c r="I63" s="322"/>
      <c r="J63" s="322"/>
      <c r="K63" s="322"/>
    </row>
    <row r="64" spans="1:20" hidden="1">
      <c r="B64" s="322"/>
      <c r="C64" s="322"/>
      <c r="D64" s="322"/>
      <c r="E64" s="322"/>
      <c r="F64" s="322"/>
      <c r="G64" s="322"/>
      <c r="H64" s="322"/>
      <c r="I64" s="322"/>
      <c r="J64" s="322"/>
      <c r="K64" s="322"/>
    </row>
    <row r="65" spans="2:13" hidden="1">
      <c r="B65" s="322"/>
      <c r="C65" s="322"/>
      <c r="D65" s="322"/>
      <c r="E65" s="322"/>
      <c r="F65" s="322"/>
      <c r="G65" s="322"/>
      <c r="H65" s="322"/>
      <c r="I65" s="322"/>
      <c r="J65" s="322"/>
      <c r="K65" s="322"/>
    </row>
    <row r="66" spans="2:13" hidden="1">
      <c r="B66" s="322"/>
      <c r="C66" s="322"/>
      <c r="D66" s="322"/>
      <c r="E66" s="322"/>
      <c r="F66" s="322"/>
      <c r="G66" s="322"/>
      <c r="H66" s="322"/>
      <c r="I66" s="322"/>
      <c r="J66" s="322"/>
      <c r="K66" s="322"/>
    </row>
    <row r="67" spans="2:13" hidden="1">
      <c r="B67" s="322"/>
      <c r="C67" s="322"/>
      <c r="D67" s="322"/>
      <c r="E67" s="322"/>
      <c r="F67" s="322"/>
      <c r="G67" s="322"/>
      <c r="H67" s="322"/>
      <c r="I67" s="322"/>
      <c r="J67" s="322"/>
      <c r="K67" s="322"/>
    </row>
    <row r="68" spans="2:13" hidden="1">
      <c r="B68" s="322"/>
      <c r="C68" s="322"/>
      <c r="D68" s="322"/>
      <c r="E68" s="322"/>
      <c r="F68" s="322"/>
      <c r="G68" s="322"/>
      <c r="H68" s="322"/>
      <c r="I68" s="322"/>
      <c r="J68" s="322"/>
      <c r="K68" s="322"/>
    </row>
    <row r="69" spans="2:13" hidden="1">
      <c r="B69" s="322"/>
      <c r="C69" s="322"/>
      <c r="D69" s="322"/>
      <c r="E69" s="322"/>
      <c r="F69" s="322"/>
      <c r="G69" s="322"/>
      <c r="H69" s="322"/>
      <c r="I69" s="322"/>
      <c r="J69" s="322"/>
      <c r="K69" s="322"/>
    </row>
    <row r="71" spans="2:13">
      <c r="B71" s="323"/>
      <c r="C71" s="323"/>
      <c r="D71" s="323"/>
      <c r="E71" s="323"/>
      <c r="F71" s="323"/>
      <c r="G71" s="323"/>
    </row>
    <row r="72" spans="2:13">
      <c r="D72" s="321"/>
      <c r="E72" s="322"/>
      <c r="F72" s="322"/>
      <c r="G72" s="322"/>
      <c r="H72" s="322"/>
      <c r="I72" s="322"/>
      <c r="J72" s="322"/>
      <c r="K72" s="322"/>
      <c r="L72" s="322"/>
      <c r="M72" s="322"/>
    </row>
    <row r="73" spans="2:13">
      <c r="D73" s="322"/>
      <c r="E73" s="322"/>
      <c r="F73" s="322"/>
      <c r="G73" s="322"/>
      <c r="H73" s="322"/>
      <c r="I73" s="322"/>
      <c r="J73" s="322"/>
      <c r="K73" s="322"/>
      <c r="L73" s="322"/>
      <c r="M73" s="322"/>
    </row>
    <row r="74" spans="2:13">
      <c r="D74" s="322"/>
      <c r="E74" s="322"/>
      <c r="F74" s="322"/>
      <c r="G74" s="322"/>
      <c r="H74" s="322"/>
      <c r="I74" s="322"/>
      <c r="J74" s="322"/>
      <c r="K74" s="322"/>
      <c r="L74" s="322"/>
      <c r="M74" s="322"/>
    </row>
    <row r="75" spans="2:13">
      <c r="D75" s="322"/>
      <c r="E75" s="322"/>
      <c r="F75" s="322"/>
      <c r="G75" s="322"/>
      <c r="H75" s="322"/>
      <c r="I75" s="322"/>
      <c r="J75" s="322"/>
      <c r="K75" s="322"/>
      <c r="L75" s="322"/>
      <c r="M75" s="322"/>
    </row>
    <row r="76" spans="2:13">
      <c r="D76" s="322"/>
      <c r="E76" s="322"/>
      <c r="F76" s="322"/>
      <c r="G76" s="322"/>
      <c r="H76" s="322"/>
      <c r="I76" s="322"/>
      <c r="J76" s="322"/>
      <c r="K76" s="322"/>
      <c r="L76" s="322"/>
      <c r="M76" s="322"/>
    </row>
    <row r="77" spans="2:13">
      <c r="D77" s="322"/>
      <c r="E77" s="322"/>
      <c r="F77" s="322"/>
      <c r="G77" s="322"/>
      <c r="H77" s="322"/>
      <c r="I77" s="322"/>
      <c r="J77" s="322"/>
      <c r="K77" s="322"/>
      <c r="L77" s="322"/>
      <c r="M77" s="322"/>
    </row>
    <row r="78" spans="2:13">
      <c r="D78" s="322"/>
      <c r="E78" s="322"/>
      <c r="F78" s="322"/>
      <c r="G78" s="322"/>
      <c r="H78" s="322"/>
      <c r="I78" s="322"/>
      <c r="J78" s="322"/>
      <c r="K78" s="322"/>
      <c r="L78" s="322"/>
      <c r="M78" s="322"/>
    </row>
    <row r="79" spans="2:13">
      <c r="D79" s="322"/>
      <c r="E79" s="322"/>
      <c r="F79" s="322"/>
      <c r="G79" s="322"/>
      <c r="H79" s="322"/>
      <c r="I79" s="322"/>
      <c r="J79" s="322"/>
      <c r="K79" s="322"/>
      <c r="L79" s="322"/>
      <c r="M79" s="322"/>
    </row>
    <row r="80" spans="2:13">
      <c r="D80" s="322"/>
      <c r="E80" s="322"/>
      <c r="F80" s="322"/>
      <c r="G80" s="322"/>
      <c r="H80" s="322"/>
      <c r="I80" s="322"/>
      <c r="J80" s="322"/>
      <c r="K80" s="322"/>
      <c r="L80" s="322"/>
      <c r="M80" s="322"/>
    </row>
    <row r="81" spans="4:13">
      <c r="D81" s="322"/>
      <c r="E81" s="322"/>
      <c r="F81" s="322"/>
      <c r="G81" s="322"/>
      <c r="H81" s="322"/>
      <c r="I81" s="322"/>
      <c r="J81" s="322"/>
      <c r="K81" s="322"/>
      <c r="L81" s="322"/>
      <c r="M81" s="322"/>
    </row>
    <row r="82" spans="4:13">
      <c r="D82" s="322"/>
      <c r="E82" s="322"/>
      <c r="F82" s="322"/>
      <c r="G82" s="322"/>
      <c r="H82" s="322"/>
      <c r="I82" s="322"/>
      <c r="J82" s="322"/>
      <c r="K82" s="322"/>
      <c r="L82" s="322"/>
      <c r="M82" s="322"/>
    </row>
    <row r="83" spans="4:13">
      <c r="D83" s="322"/>
      <c r="E83" s="322"/>
      <c r="F83" s="322"/>
      <c r="G83" s="322"/>
      <c r="H83" s="322"/>
      <c r="I83" s="322"/>
      <c r="J83" s="322"/>
      <c r="K83" s="322"/>
      <c r="L83" s="322"/>
      <c r="M83" s="322"/>
    </row>
    <row r="84" spans="4:13">
      <c r="D84" s="322"/>
      <c r="E84" s="322"/>
      <c r="F84" s="322"/>
      <c r="G84" s="322"/>
      <c r="H84" s="322"/>
      <c r="I84" s="322"/>
      <c r="J84" s="322"/>
      <c r="K84" s="322"/>
      <c r="L84" s="322"/>
      <c r="M84" s="322"/>
    </row>
    <row r="85" spans="4:13">
      <c r="D85" s="322"/>
      <c r="E85" s="322"/>
      <c r="F85" s="322"/>
      <c r="G85" s="322"/>
      <c r="H85" s="322"/>
      <c r="I85" s="322"/>
      <c r="J85" s="322"/>
      <c r="K85" s="322"/>
      <c r="L85" s="322"/>
      <c r="M85" s="322"/>
    </row>
    <row r="86" spans="4:13">
      <c r="D86" s="322"/>
      <c r="E86" s="322"/>
      <c r="F86" s="322"/>
      <c r="G86" s="322"/>
      <c r="H86" s="322"/>
      <c r="I86" s="322"/>
      <c r="J86" s="322"/>
      <c r="K86" s="322"/>
      <c r="L86" s="322"/>
      <c r="M86" s="322"/>
    </row>
  </sheetData>
  <sheetProtection sheet="1"/>
  <mergeCells count="66">
    <mergeCell ref="T3:T4"/>
    <mergeCell ref="A6:C6"/>
    <mergeCell ref="B55:K69"/>
    <mergeCell ref="A1:B1"/>
    <mergeCell ref="D1:P1"/>
    <mergeCell ref="Q1:T1"/>
    <mergeCell ref="A2:T2"/>
    <mergeCell ref="A3:C4"/>
    <mergeCell ref="D3:D4"/>
    <mergeCell ref="E3:E4"/>
    <mergeCell ref="F3:F4"/>
    <mergeCell ref="G3:M3"/>
    <mergeCell ref="A12:C12"/>
    <mergeCell ref="N3:N4"/>
    <mergeCell ref="O3:P3"/>
    <mergeCell ref="Q3:Q4"/>
    <mergeCell ref="R3:S3"/>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A21:C21"/>
    <mergeCell ref="B22:C22"/>
    <mergeCell ref="B23:C23"/>
    <mergeCell ref="B36:C36"/>
    <mergeCell ref="B25:C25"/>
    <mergeCell ref="B26:C26"/>
    <mergeCell ref="B27:C27"/>
    <mergeCell ref="B28:C28"/>
    <mergeCell ref="A29:C29"/>
    <mergeCell ref="B30:C30"/>
    <mergeCell ref="B31:C31"/>
    <mergeCell ref="B32:C32"/>
    <mergeCell ref="B33:C33"/>
    <mergeCell ref="B34:C34"/>
    <mergeCell ref="B35:C35"/>
    <mergeCell ref="B37:C37"/>
    <mergeCell ref="B49:C49"/>
    <mergeCell ref="B38:C38"/>
    <mergeCell ref="B39:C39"/>
    <mergeCell ref="B40:C40"/>
    <mergeCell ref="B41:C41"/>
    <mergeCell ref="A42:C42"/>
    <mergeCell ref="B43:C43"/>
    <mergeCell ref="A44:C44"/>
    <mergeCell ref="B45:C45"/>
    <mergeCell ref="B46:C46"/>
    <mergeCell ref="B47:C47"/>
    <mergeCell ref="B48:C48"/>
    <mergeCell ref="D72:M86"/>
    <mergeCell ref="B71:G71"/>
    <mergeCell ref="B50:C50"/>
    <mergeCell ref="B51:C51"/>
    <mergeCell ref="B52:C52"/>
    <mergeCell ref="B53:C53"/>
    <mergeCell ref="A54:C54"/>
  </mergeCells>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54"/>
  <sheetViews>
    <sheetView zoomScale="80" zoomScaleNormal="80" workbookViewId="0">
      <selection activeCell="F55" sqref="F55"/>
    </sheetView>
  </sheetViews>
  <sheetFormatPr defaultRowHeight="15"/>
  <cols>
    <col min="1" max="2" width="9.140625" style="17"/>
    <col min="3" max="3" width="33.7109375" style="17" customWidth="1"/>
    <col min="4" max="4" width="12" style="17" customWidth="1"/>
    <col min="5" max="6" width="8.42578125" style="17" customWidth="1"/>
    <col min="7" max="7" width="6.57031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6" width="14.140625" style="17" customWidth="1"/>
    <col min="17" max="17" width="5.7109375" style="17" customWidth="1"/>
    <col min="18" max="18" width="9.140625" style="17"/>
    <col min="19" max="20" width="13.28515625" style="17" customWidth="1"/>
    <col min="21" max="16384" width="9.140625" style="17"/>
  </cols>
  <sheetData>
    <row r="1" spans="1:20" ht="94.5" customHeight="1">
      <c r="A1" s="213"/>
      <c r="B1" s="214"/>
      <c r="C1" s="20" t="s">
        <v>136</v>
      </c>
      <c r="D1" s="215"/>
      <c r="E1" s="214"/>
      <c r="F1" s="214"/>
      <c r="G1" s="214"/>
      <c r="H1" s="214"/>
      <c r="I1" s="214"/>
      <c r="J1" s="214"/>
      <c r="K1" s="214"/>
      <c r="L1" s="214"/>
      <c r="M1" s="214"/>
      <c r="N1" s="214"/>
      <c r="O1" s="214"/>
      <c r="P1" s="214"/>
      <c r="Q1" s="213" t="s">
        <v>62</v>
      </c>
      <c r="R1" s="214"/>
      <c r="S1" s="214"/>
      <c r="T1" s="214"/>
    </row>
    <row r="2" spans="1:20" s="25" customFormat="1" ht="114.75" customHeight="1">
      <c r="A2" s="216" t="s">
        <v>116</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41.75" customHeight="1">
      <c r="A4" s="221"/>
      <c r="B4" s="222"/>
      <c r="C4" s="222"/>
      <c r="D4" s="230"/>
      <c r="E4" s="230"/>
      <c r="F4" s="231"/>
      <c r="G4" s="9" t="s">
        <v>3</v>
      </c>
      <c r="H4" s="45" t="s">
        <v>4</v>
      </c>
      <c r="I4" s="45" t="s">
        <v>5</v>
      </c>
      <c r="J4" s="45" t="s">
        <v>6</v>
      </c>
      <c r="K4" s="45" t="s">
        <v>60</v>
      </c>
      <c r="L4" s="45" t="s">
        <v>7</v>
      </c>
      <c r="M4" s="45" t="s">
        <v>8</v>
      </c>
      <c r="N4" s="234"/>
      <c r="O4" s="44" t="s">
        <v>9</v>
      </c>
      <c r="P4" s="44" t="s">
        <v>10</v>
      </c>
      <c r="Q4" s="238"/>
      <c r="R4" s="44" t="s">
        <v>9</v>
      </c>
      <c r="S4" s="44" t="s">
        <v>10</v>
      </c>
      <c r="T4" s="240"/>
    </row>
    <row r="5" spans="1:20" s="25" customFormat="1" ht="41.25" customHeight="1">
      <c r="A5" s="10"/>
      <c r="B5" s="11"/>
      <c r="C5" s="11"/>
      <c r="D5" s="46">
        <v>1</v>
      </c>
      <c r="E5" s="46">
        <v>2</v>
      </c>
      <c r="F5" s="46">
        <v>3</v>
      </c>
      <c r="G5" s="46">
        <v>4</v>
      </c>
      <c r="H5" s="46">
        <v>5</v>
      </c>
      <c r="I5" s="46">
        <v>6</v>
      </c>
      <c r="J5" s="46">
        <v>7</v>
      </c>
      <c r="K5" s="46">
        <v>8</v>
      </c>
      <c r="L5" s="46">
        <v>9</v>
      </c>
      <c r="M5" s="46">
        <v>10</v>
      </c>
      <c r="N5" s="46">
        <v>11</v>
      </c>
      <c r="O5" s="46">
        <v>12</v>
      </c>
      <c r="P5" s="46">
        <v>13</v>
      </c>
      <c r="Q5" s="46">
        <v>14</v>
      </c>
      <c r="R5" s="46">
        <v>15</v>
      </c>
      <c r="S5" s="46">
        <v>16</v>
      </c>
      <c r="T5" s="46">
        <v>17</v>
      </c>
    </row>
    <row r="6" spans="1:20" s="25" customFormat="1" ht="53.25" customHeight="1">
      <c r="A6" s="204" t="s">
        <v>15</v>
      </c>
      <c r="B6" s="205"/>
      <c r="C6" s="206"/>
      <c r="D6" s="21">
        <f>SUM(D7:D11)</f>
        <v>0</v>
      </c>
      <c r="E6" s="21">
        <f t="shared" ref="E6:T6" si="0">SUM(E7:E11)</f>
        <v>59</v>
      </c>
      <c r="F6" s="21">
        <f t="shared" si="0"/>
        <v>0</v>
      </c>
      <c r="G6" s="21">
        <f t="shared" si="0"/>
        <v>2</v>
      </c>
      <c r="H6" s="21">
        <f t="shared" si="0"/>
        <v>48</v>
      </c>
      <c r="I6" s="21">
        <f t="shared" si="0"/>
        <v>9</v>
      </c>
      <c r="J6" s="21">
        <f t="shared" si="0"/>
        <v>0</v>
      </c>
      <c r="K6" s="21">
        <f t="shared" si="0"/>
        <v>0</v>
      </c>
      <c r="L6" s="21">
        <f t="shared" si="0"/>
        <v>0</v>
      </c>
      <c r="M6" s="21">
        <f t="shared" si="0"/>
        <v>59</v>
      </c>
      <c r="N6" s="21">
        <f t="shared" si="0"/>
        <v>0</v>
      </c>
      <c r="O6" s="21">
        <f t="shared" si="0"/>
        <v>0</v>
      </c>
      <c r="P6" s="21">
        <f t="shared" si="0"/>
        <v>27</v>
      </c>
      <c r="Q6" s="21">
        <f t="shared" si="0"/>
        <v>27</v>
      </c>
      <c r="R6" s="21">
        <f t="shared" si="0"/>
        <v>0</v>
      </c>
      <c r="S6" s="21">
        <f t="shared" si="0"/>
        <v>0</v>
      </c>
      <c r="T6" s="21">
        <f t="shared" si="0"/>
        <v>0</v>
      </c>
    </row>
    <row r="7" spans="1:20" s="25" customFormat="1" ht="46.5" customHeight="1">
      <c r="A7" s="12">
        <v>1</v>
      </c>
      <c r="B7" s="207" t="s">
        <v>16</v>
      </c>
      <c r="C7" s="208"/>
      <c r="D7" s="18">
        <v>0</v>
      </c>
      <c r="E7" s="18">
        <v>37</v>
      </c>
      <c r="F7" s="18"/>
      <c r="G7" s="18">
        <v>2</v>
      </c>
      <c r="H7" s="18">
        <v>29</v>
      </c>
      <c r="I7" s="18">
        <v>6</v>
      </c>
      <c r="J7" s="18"/>
      <c r="K7" s="18"/>
      <c r="L7" s="18"/>
      <c r="M7" s="18">
        <v>37</v>
      </c>
      <c r="N7" s="18"/>
      <c r="O7" s="18"/>
      <c r="P7" s="18">
        <v>15</v>
      </c>
      <c r="Q7" s="18">
        <v>15</v>
      </c>
      <c r="R7" s="18"/>
      <c r="S7" s="18"/>
      <c r="T7" s="18"/>
    </row>
    <row r="8" spans="1:20" s="25" customFormat="1" ht="42" customHeight="1">
      <c r="A8" s="12">
        <v>2</v>
      </c>
      <c r="B8" s="207" t="s">
        <v>63</v>
      </c>
      <c r="C8" s="208"/>
      <c r="D8" s="18">
        <v>0</v>
      </c>
      <c r="E8" s="18">
        <v>19</v>
      </c>
      <c r="F8" s="18"/>
      <c r="G8" s="18"/>
      <c r="H8" s="18">
        <v>16</v>
      </c>
      <c r="I8" s="18">
        <v>3</v>
      </c>
      <c r="J8" s="18"/>
      <c r="K8" s="18"/>
      <c r="L8" s="18"/>
      <c r="M8" s="18">
        <v>19</v>
      </c>
      <c r="N8" s="18"/>
      <c r="O8" s="18"/>
      <c r="P8" s="18">
        <v>11</v>
      </c>
      <c r="Q8" s="18">
        <v>11</v>
      </c>
      <c r="R8" s="18"/>
      <c r="S8" s="18"/>
      <c r="T8" s="18"/>
    </row>
    <row r="9" spans="1:20" s="25" customFormat="1" ht="46.5" customHeight="1">
      <c r="A9" s="12">
        <v>3</v>
      </c>
      <c r="B9" s="207" t="s">
        <v>17</v>
      </c>
      <c r="C9" s="208"/>
      <c r="D9" s="18">
        <v>0</v>
      </c>
      <c r="E9" s="18">
        <v>2</v>
      </c>
      <c r="F9" s="18"/>
      <c r="G9" s="18"/>
      <c r="H9" s="18">
        <v>2</v>
      </c>
      <c r="I9" s="18"/>
      <c r="J9" s="18"/>
      <c r="K9" s="18"/>
      <c r="L9" s="18"/>
      <c r="M9" s="18">
        <v>2</v>
      </c>
      <c r="N9" s="18"/>
      <c r="O9" s="18"/>
      <c r="P9" s="18">
        <v>1</v>
      </c>
      <c r="Q9" s="18">
        <v>1</v>
      </c>
      <c r="R9" s="18"/>
      <c r="S9" s="18"/>
      <c r="T9" s="18"/>
    </row>
    <row r="10" spans="1:20" s="25" customFormat="1" ht="46.5" customHeight="1">
      <c r="A10" s="13">
        <v>4</v>
      </c>
      <c r="B10" s="207" t="s">
        <v>59</v>
      </c>
      <c r="C10" s="209"/>
      <c r="D10" s="18">
        <v>0</v>
      </c>
      <c r="E10" s="18"/>
      <c r="F10" s="18"/>
      <c r="G10" s="18"/>
      <c r="H10" s="18"/>
      <c r="I10" s="18"/>
      <c r="J10" s="18"/>
      <c r="K10" s="18"/>
      <c r="L10" s="18"/>
      <c r="M10" s="18"/>
      <c r="N10" s="18"/>
      <c r="O10" s="18"/>
      <c r="P10" s="18"/>
      <c r="Q10" s="18"/>
      <c r="R10" s="18"/>
      <c r="S10" s="18"/>
      <c r="T10" s="18"/>
    </row>
    <row r="11" spans="1:20" s="25" customFormat="1" ht="41.25" customHeight="1">
      <c r="A11" s="13">
        <v>5</v>
      </c>
      <c r="B11" s="210" t="s">
        <v>58</v>
      </c>
      <c r="C11" s="211"/>
      <c r="D11" s="18">
        <v>0</v>
      </c>
      <c r="E11" s="18">
        <v>1</v>
      </c>
      <c r="F11" s="18"/>
      <c r="G11" s="18"/>
      <c r="H11" s="18">
        <v>1</v>
      </c>
      <c r="I11" s="18"/>
      <c r="J11" s="18"/>
      <c r="K11" s="18"/>
      <c r="L11" s="18"/>
      <c r="M11" s="18">
        <v>1</v>
      </c>
      <c r="N11" s="18"/>
      <c r="O11" s="18"/>
      <c r="P11" s="18"/>
      <c r="Q11" s="18"/>
      <c r="R11" s="18"/>
      <c r="S11" s="18"/>
      <c r="T11" s="18"/>
    </row>
    <row r="12" spans="1:20" s="25" customFormat="1" ht="63" customHeight="1">
      <c r="A12" s="204" t="s">
        <v>18</v>
      </c>
      <c r="B12" s="212"/>
      <c r="C12" s="212"/>
      <c r="D12" s="18">
        <f>SUM(D13:D20)</f>
        <v>0</v>
      </c>
      <c r="E12" s="18">
        <f t="shared" ref="E12:T12" si="1">SUM(E13:E20)</f>
        <v>1</v>
      </c>
      <c r="F12" s="18">
        <f t="shared" si="1"/>
        <v>0</v>
      </c>
      <c r="G12" s="18">
        <f t="shared" si="1"/>
        <v>1</v>
      </c>
      <c r="H12" s="18">
        <f t="shared" si="1"/>
        <v>0</v>
      </c>
      <c r="I12" s="18">
        <f t="shared" si="1"/>
        <v>0</v>
      </c>
      <c r="J12" s="18">
        <f t="shared" si="1"/>
        <v>0</v>
      </c>
      <c r="K12" s="18">
        <f t="shared" si="1"/>
        <v>0</v>
      </c>
      <c r="L12" s="18">
        <f t="shared" si="1"/>
        <v>0</v>
      </c>
      <c r="M12" s="18">
        <f t="shared" si="1"/>
        <v>1</v>
      </c>
      <c r="N12" s="18">
        <f t="shared" si="1"/>
        <v>0</v>
      </c>
      <c r="O12" s="18">
        <f t="shared" si="1"/>
        <v>0</v>
      </c>
      <c r="P12" s="18">
        <f t="shared" si="1"/>
        <v>0</v>
      </c>
      <c r="Q12" s="18">
        <f t="shared" si="1"/>
        <v>0</v>
      </c>
      <c r="R12" s="18">
        <f t="shared" si="1"/>
        <v>0</v>
      </c>
      <c r="S12" s="18">
        <f t="shared" si="1"/>
        <v>0</v>
      </c>
      <c r="T12" s="18">
        <f t="shared" si="1"/>
        <v>0</v>
      </c>
    </row>
    <row r="13" spans="1:20" s="25" customFormat="1" ht="47.25" customHeight="1">
      <c r="A13" s="12">
        <v>1</v>
      </c>
      <c r="B13" s="183" t="s">
        <v>19</v>
      </c>
      <c r="C13" s="184"/>
      <c r="D13" s="18">
        <v>0</v>
      </c>
      <c r="E13" s="18"/>
      <c r="F13" s="18"/>
      <c r="G13" s="18"/>
      <c r="H13" s="18"/>
      <c r="I13" s="18"/>
      <c r="J13" s="18"/>
      <c r="K13" s="18"/>
      <c r="L13" s="18"/>
      <c r="M13" s="18"/>
      <c r="N13" s="18"/>
      <c r="O13" s="18"/>
      <c r="P13" s="18"/>
      <c r="Q13" s="18"/>
      <c r="R13" s="18"/>
      <c r="S13" s="18"/>
      <c r="T13" s="18"/>
    </row>
    <row r="14" spans="1:20" s="25" customFormat="1" ht="54" customHeight="1">
      <c r="A14" s="12">
        <v>2</v>
      </c>
      <c r="B14" s="183" t="s">
        <v>20</v>
      </c>
      <c r="C14" s="184"/>
      <c r="D14" s="18">
        <v>0</v>
      </c>
      <c r="E14" s="18">
        <v>1</v>
      </c>
      <c r="F14" s="18"/>
      <c r="G14" s="18">
        <v>1</v>
      </c>
      <c r="H14" s="18"/>
      <c r="I14" s="18"/>
      <c r="J14" s="18"/>
      <c r="K14" s="18"/>
      <c r="L14" s="18"/>
      <c r="M14" s="18">
        <v>1</v>
      </c>
      <c r="N14" s="18"/>
      <c r="O14" s="18"/>
      <c r="P14" s="18"/>
      <c r="Q14" s="18"/>
      <c r="R14" s="18"/>
      <c r="S14" s="18"/>
      <c r="T14" s="18"/>
    </row>
    <row r="15" spans="1:20" s="25" customFormat="1" ht="42" customHeight="1">
      <c r="A15" s="14">
        <v>3</v>
      </c>
      <c r="B15" s="183" t="s">
        <v>21</v>
      </c>
      <c r="C15" s="184"/>
      <c r="D15" s="18">
        <v>0</v>
      </c>
      <c r="E15" s="18"/>
      <c r="F15" s="18"/>
      <c r="G15" s="18"/>
      <c r="H15" s="18"/>
      <c r="I15" s="18"/>
      <c r="J15" s="18"/>
      <c r="K15" s="18"/>
      <c r="L15" s="18"/>
      <c r="M15" s="18"/>
      <c r="N15" s="18"/>
      <c r="O15" s="18"/>
      <c r="P15" s="18"/>
      <c r="Q15" s="18"/>
      <c r="R15" s="18"/>
      <c r="S15" s="18"/>
      <c r="T15" s="18"/>
    </row>
    <row r="16" spans="1:20" s="25" customFormat="1" ht="57" customHeight="1">
      <c r="A16" s="12">
        <v>4</v>
      </c>
      <c r="B16" s="183" t="s">
        <v>22</v>
      </c>
      <c r="C16" s="184"/>
      <c r="D16" s="18">
        <v>0</v>
      </c>
      <c r="E16" s="18"/>
      <c r="F16" s="18"/>
      <c r="G16" s="18"/>
      <c r="H16" s="18"/>
      <c r="I16" s="18"/>
      <c r="J16" s="18"/>
      <c r="K16" s="18"/>
      <c r="L16" s="18"/>
      <c r="M16" s="18"/>
      <c r="N16" s="18"/>
      <c r="O16" s="18"/>
      <c r="P16" s="18"/>
      <c r="Q16" s="18"/>
      <c r="R16" s="18"/>
      <c r="S16" s="18"/>
      <c r="T16" s="18"/>
    </row>
    <row r="17" spans="1:57" s="25" customFormat="1" ht="38.25" customHeight="1">
      <c r="A17" s="12">
        <v>5</v>
      </c>
      <c r="B17" s="183" t="s">
        <v>23</v>
      </c>
      <c r="C17" s="184"/>
      <c r="D17" s="18">
        <v>0</v>
      </c>
      <c r="E17" s="18"/>
      <c r="F17" s="18"/>
      <c r="G17" s="18"/>
      <c r="H17" s="18"/>
      <c r="I17" s="18"/>
      <c r="J17" s="18"/>
      <c r="K17" s="18"/>
      <c r="L17" s="18"/>
      <c r="M17" s="18"/>
      <c r="N17" s="18"/>
      <c r="O17" s="18"/>
      <c r="P17" s="18"/>
      <c r="Q17" s="18"/>
      <c r="R17" s="18"/>
      <c r="S17" s="18"/>
      <c r="T17" s="18"/>
    </row>
    <row r="18" spans="1:57" s="25" customFormat="1" ht="47.25" customHeight="1">
      <c r="A18" s="14">
        <v>6</v>
      </c>
      <c r="B18" s="183" t="s">
        <v>24</v>
      </c>
      <c r="C18" s="184"/>
      <c r="D18" s="18">
        <v>0</v>
      </c>
      <c r="E18" s="18"/>
      <c r="F18" s="18"/>
      <c r="G18" s="18"/>
      <c r="H18" s="18"/>
      <c r="I18" s="18"/>
      <c r="J18" s="18"/>
      <c r="K18" s="18"/>
      <c r="L18" s="18"/>
      <c r="M18" s="18"/>
      <c r="N18" s="18"/>
      <c r="O18" s="18"/>
      <c r="P18" s="18"/>
      <c r="Q18" s="18"/>
      <c r="R18" s="18"/>
      <c r="S18" s="18"/>
      <c r="T18" s="18"/>
    </row>
    <row r="19" spans="1:57" s="25" customFormat="1" ht="44.25" customHeight="1">
      <c r="A19" s="12">
        <v>7</v>
      </c>
      <c r="B19" s="183" t="s">
        <v>25</v>
      </c>
      <c r="C19" s="184"/>
      <c r="D19" s="18">
        <v>0</v>
      </c>
      <c r="E19" s="18"/>
      <c r="F19" s="18"/>
      <c r="G19" s="18"/>
      <c r="H19" s="18"/>
      <c r="I19" s="18"/>
      <c r="J19" s="18"/>
      <c r="K19" s="18"/>
      <c r="L19" s="18"/>
      <c r="M19" s="18"/>
      <c r="N19" s="18"/>
      <c r="O19" s="18"/>
      <c r="P19" s="18"/>
      <c r="Q19" s="18"/>
      <c r="R19" s="18"/>
      <c r="S19" s="18"/>
      <c r="T19" s="18"/>
    </row>
    <row r="20" spans="1:57" s="25" customFormat="1" ht="45.75" customHeight="1">
      <c r="A20" s="12">
        <v>8</v>
      </c>
      <c r="B20" s="183" t="s">
        <v>26</v>
      </c>
      <c r="C20" s="184"/>
      <c r="D20" s="18">
        <v>0</v>
      </c>
      <c r="E20" s="18"/>
      <c r="F20" s="18"/>
      <c r="G20" s="18"/>
      <c r="H20" s="18"/>
      <c r="I20" s="18"/>
      <c r="J20" s="18"/>
      <c r="K20" s="18"/>
      <c r="L20" s="18"/>
      <c r="M20" s="18"/>
      <c r="N20" s="18"/>
      <c r="O20" s="18"/>
      <c r="P20" s="18"/>
      <c r="Q20" s="18"/>
      <c r="R20" s="18"/>
      <c r="S20" s="18"/>
      <c r="T20" s="18"/>
    </row>
    <row r="21" spans="1:57" s="25" customFormat="1" ht="42" customHeight="1">
      <c r="A21" s="191" t="s">
        <v>27</v>
      </c>
      <c r="B21" s="191"/>
      <c r="C21" s="191"/>
      <c r="D21" s="18">
        <f>SUM(D22:D28)</f>
        <v>0</v>
      </c>
      <c r="E21" s="18">
        <f t="shared" ref="E21:T21" si="2">SUM(E22:E28)</f>
        <v>350</v>
      </c>
      <c r="F21" s="18">
        <f t="shared" si="2"/>
        <v>0</v>
      </c>
      <c r="G21" s="18">
        <f t="shared" si="2"/>
        <v>50</v>
      </c>
      <c r="H21" s="18">
        <f t="shared" si="2"/>
        <v>287</v>
      </c>
      <c r="I21" s="18">
        <f t="shared" si="2"/>
        <v>1</v>
      </c>
      <c r="J21" s="18">
        <f t="shared" si="2"/>
        <v>0</v>
      </c>
      <c r="K21" s="18">
        <f t="shared" si="2"/>
        <v>12</v>
      </c>
      <c r="L21" s="18">
        <f t="shared" si="2"/>
        <v>0</v>
      </c>
      <c r="M21" s="18">
        <f t="shared" si="2"/>
        <v>350</v>
      </c>
      <c r="N21" s="18">
        <f t="shared" si="2"/>
        <v>0</v>
      </c>
      <c r="O21" s="18">
        <f t="shared" si="2"/>
        <v>0</v>
      </c>
      <c r="P21" s="18">
        <f t="shared" si="2"/>
        <v>2</v>
      </c>
      <c r="Q21" s="18">
        <f t="shared" si="2"/>
        <v>2</v>
      </c>
      <c r="R21" s="18">
        <f t="shared" si="2"/>
        <v>0</v>
      </c>
      <c r="S21" s="18">
        <f t="shared" si="2"/>
        <v>0</v>
      </c>
      <c r="T21" s="18">
        <f t="shared" si="2"/>
        <v>0</v>
      </c>
    </row>
    <row r="22" spans="1:57" s="25" customFormat="1" ht="42" customHeight="1">
      <c r="A22" s="43">
        <v>1</v>
      </c>
      <c r="B22" s="195" t="s">
        <v>28</v>
      </c>
      <c r="C22" s="196"/>
      <c r="D22" s="18">
        <v>0</v>
      </c>
      <c r="E22" s="18">
        <v>121</v>
      </c>
      <c r="F22" s="18"/>
      <c r="G22" s="18">
        <v>13</v>
      </c>
      <c r="H22" s="18">
        <v>108</v>
      </c>
      <c r="I22" s="18"/>
      <c r="J22" s="18"/>
      <c r="K22" s="18"/>
      <c r="L22" s="18"/>
      <c r="M22" s="18">
        <v>121</v>
      </c>
      <c r="N22" s="18"/>
      <c r="O22" s="18"/>
      <c r="P22" s="18">
        <v>2</v>
      </c>
      <c r="Q22" s="18">
        <v>2</v>
      </c>
      <c r="R22" s="18"/>
      <c r="S22" s="18"/>
      <c r="T22" s="18"/>
    </row>
    <row r="23" spans="1:57" s="16" customFormat="1" ht="45" customHeight="1">
      <c r="A23" s="43">
        <v>2</v>
      </c>
      <c r="B23" s="195" t="s">
        <v>29</v>
      </c>
      <c r="C23" s="196"/>
      <c r="D23" s="18">
        <v>0</v>
      </c>
      <c r="E23" s="18"/>
      <c r="F23" s="18"/>
      <c r="G23" s="18"/>
      <c r="H23" s="18"/>
      <c r="I23" s="18"/>
      <c r="J23" s="18"/>
      <c r="K23" s="18"/>
      <c r="L23" s="18"/>
      <c r="M23" s="18"/>
      <c r="N23" s="18"/>
      <c r="O23" s="18"/>
      <c r="P23" s="18"/>
      <c r="Q23" s="18"/>
      <c r="R23" s="18"/>
      <c r="S23" s="18"/>
      <c r="T23" s="18"/>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row>
    <row r="24" spans="1:57" s="25" customFormat="1" ht="48" customHeight="1">
      <c r="A24" s="12">
        <v>3</v>
      </c>
      <c r="B24" s="197" t="s">
        <v>30</v>
      </c>
      <c r="C24" s="193"/>
      <c r="D24" s="18">
        <v>0</v>
      </c>
      <c r="E24" s="18"/>
      <c r="F24" s="18"/>
      <c r="G24" s="18"/>
      <c r="H24" s="18"/>
      <c r="I24" s="18"/>
      <c r="J24" s="18"/>
      <c r="K24" s="18"/>
      <c r="L24" s="18"/>
      <c r="M24" s="18"/>
      <c r="N24" s="18"/>
      <c r="O24" s="18"/>
      <c r="P24" s="18"/>
      <c r="Q24" s="18"/>
      <c r="R24" s="18"/>
      <c r="S24" s="18"/>
      <c r="T24" s="18"/>
    </row>
    <row r="25" spans="1:57" s="25" customFormat="1" ht="42" customHeight="1">
      <c r="A25" s="12">
        <v>4</v>
      </c>
      <c r="B25" s="192" t="s">
        <v>31</v>
      </c>
      <c r="C25" s="193"/>
      <c r="D25" s="18">
        <v>0</v>
      </c>
      <c r="E25" s="18">
        <v>62</v>
      </c>
      <c r="F25" s="18"/>
      <c r="G25" s="18">
        <v>5</v>
      </c>
      <c r="H25" s="18">
        <v>57</v>
      </c>
      <c r="I25" s="18"/>
      <c r="J25" s="18"/>
      <c r="K25" s="18"/>
      <c r="L25" s="18"/>
      <c r="M25" s="18">
        <v>62</v>
      </c>
      <c r="N25" s="18"/>
      <c r="O25" s="18"/>
      <c r="P25" s="18"/>
      <c r="Q25" s="18"/>
      <c r="R25" s="18"/>
      <c r="S25" s="18"/>
      <c r="T25" s="18"/>
    </row>
    <row r="26" spans="1:57" s="25" customFormat="1" ht="55.5" customHeight="1">
      <c r="A26" s="43">
        <v>5</v>
      </c>
      <c r="B26" s="192" t="s">
        <v>32</v>
      </c>
      <c r="C26" s="193"/>
      <c r="D26" s="18">
        <v>0</v>
      </c>
      <c r="E26" s="18">
        <v>89</v>
      </c>
      <c r="F26" s="18"/>
      <c r="G26" s="18">
        <v>28</v>
      </c>
      <c r="H26" s="18">
        <v>58</v>
      </c>
      <c r="I26" s="18"/>
      <c r="J26" s="18"/>
      <c r="K26" s="18">
        <v>3</v>
      </c>
      <c r="L26" s="18"/>
      <c r="M26" s="18">
        <v>89</v>
      </c>
      <c r="N26" s="18"/>
      <c r="O26" s="18"/>
      <c r="P26" s="18"/>
      <c r="Q26" s="18"/>
      <c r="R26" s="18"/>
      <c r="S26" s="18"/>
      <c r="T26" s="18"/>
    </row>
    <row r="27" spans="1:57" s="25" customFormat="1" ht="69.75" customHeight="1">
      <c r="A27" s="12">
        <v>6</v>
      </c>
      <c r="B27" s="192" t="s">
        <v>33</v>
      </c>
      <c r="C27" s="193"/>
      <c r="D27" s="18">
        <v>0</v>
      </c>
      <c r="E27" s="18">
        <v>78</v>
      </c>
      <c r="F27" s="18"/>
      <c r="G27" s="18">
        <v>4</v>
      </c>
      <c r="H27" s="18">
        <v>64</v>
      </c>
      <c r="I27" s="18">
        <v>1</v>
      </c>
      <c r="J27" s="18"/>
      <c r="K27" s="18">
        <v>9</v>
      </c>
      <c r="L27" s="18"/>
      <c r="M27" s="18">
        <v>78</v>
      </c>
      <c r="N27" s="18"/>
      <c r="O27" s="18"/>
      <c r="P27" s="18"/>
      <c r="Q27" s="18"/>
      <c r="R27" s="18"/>
      <c r="S27" s="18"/>
      <c r="T27" s="18"/>
    </row>
    <row r="28" spans="1:57" s="25" customFormat="1" ht="71.25" customHeight="1">
      <c r="A28" s="12">
        <v>7</v>
      </c>
      <c r="B28" s="192" t="s">
        <v>34</v>
      </c>
      <c r="C28" s="193"/>
      <c r="D28" s="18">
        <v>0</v>
      </c>
      <c r="E28" s="18"/>
      <c r="F28" s="18"/>
      <c r="G28" s="18"/>
      <c r="H28" s="18"/>
      <c r="I28" s="18"/>
      <c r="J28" s="18"/>
      <c r="K28" s="18"/>
      <c r="L28" s="18"/>
      <c r="M28" s="18"/>
      <c r="N28" s="18"/>
      <c r="O28" s="18"/>
      <c r="P28" s="18"/>
      <c r="Q28" s="18"/>
      <c r="R28" s="18"/>
      <c r="S28" s="18"/>
      <c r="T28" s="18"/>
    </row>
    <row r="29" spans="1:57" s="25" customFormat="1" ht="56.25" customHeight="1">
      <c r="A29" s="191" t="s">
        <v>35</v>
      </c>
      <c r="B29" s="191"/>
      <c r="C29" s="191"/>
      <c r="D29" s="18">
        <f>SUM(D30:D41)</f>
        <v>0</v>
      </c>
      <c r="E29" s="18">
        <f t="shared" ref="E29:T29" si="3">SUM(E30:E41)</f>
        <v>7</v>
      </c>
      <c r="F29" s="18">
        <f t="shared" si="3"/>
        <v>0</v>
      </c>
      <c r="G29" s="18">
        <f t="shared" si="3"/>
        <v>4</v>
      </c>
      <c r="H29" s="18">
        <f t="shared" si="3"/>
        <v>2</v>
      </c>
      <c r="I29" s="18">
        <f t="shared" si="3"/>
        <v>0</v>
      </c>
      <c r="J29" s="18">
        <f t="shared" si="3"/>
        <v>0</v>
      </c>
      <c r="K29" s="18">
        <f t="shared" si="3"/>
        <v>1</v>
      </c>
      <c r="L29" s="18">
        <f t="shared" si="3"/>
        <v>0</v>
      </c>
      <c r="M29" s="18">
        <f t="shared" si="3"/>
        <v>7</v>
      </c>
      <c r="N29" s="18">
        <f t="shared" si="3"/>
        <v>0</v>
      </c>
      <c r="O29" s="18">
        <f t="shared" si="3"/>
        <v>0</v>
      </c>
      <c r="P29" s="18">
        <f t="shared" si="3"/>
        <v>0</v>
      </c>
      <c r="Q29" s="18">
        <f t="shared" si="3"/>
        <v>0</v>
      </c>
      <c r="R29" s="18">
        <f t="shared" si="3"/>
        <v>0</v>
      </c>
      <c r="S29" s="18">
        <f t="shared" si="3"/>
        <v>0</v>
      </c>
      <c r="T29" s="18">
        <f t="shared" si="3"/>
        <v>0</v>
      </c>
    </row>
    <row r="30" spans="1:57" s="25" customFormat="1" ht="44.25" customHeight="1">
      <c r="A30" s="12">
        <v>1</v>
      </c>
      <c r="B30" s="183" t="s">
        <v>36</v>
      </c>
      <c r="C30" s="184"/>
      <c r="D30" s="18">
        <v>0</v>
      </c>
      <c r="E30" s="18">
        <v>3</v>
      </c>
      <c r="F30" s="18"/>
      <c r="G30" s="18">
        <v>3</v>
      </c>
      <c r="H30" s="18"/>
      <c r="I30" s="18"/>
      <c r="J30" s="18"/>
      <c r="K30" s="18"/>
      <c r="L30" s="18"/>
      <c r="M30" s="18">
        <v>3</v>
      </c>
      <c r="N30" s="18"/>
      <c r="O30" s="18"/>
      <c r="P30" s="18"/>
      <c r="Q30" s="18"/>
      <c r="R30" s="18"/>
      <c r="S30" s="18"/>
      <c r="T30" s="18"/>
    </row>
    <row r="31" spans="1:57" s="25" customFormat="1" ht="37.5" customHeight="1">
      <c r="A31" s="12">
        <v>2</v>
      </c>
      <c r="B31" s="183" t="s">
        <v>37</v>
      </c>
      <c r="C31" s="184"/>
      <c r="D31" s="18">
        <v>0</v>
      </c>
      <c r="E31" s="18">
        <v>1</v>
      </c>
      <c r="F31" s="18"/>
      <c r="G31" s="18">
        <v>1</v>
      </c>
      <c r="H31" s="18"/>
      <c r="I31" s="18"/>
      <c r="J31" s="18"/>
      <c r="K31" s="18"/>
      <c r="L31" s="18"/>
      <c r="M31" s="18">
        <v>1</v>
      </c>
      <c r="N31" s="18"/>
      <c r="O31" s="18"/>
      <c r="P31" s="18"/>
      <c r="Q31" s="18"/>
      <c r="R31" s="18"/>
      <c r="S31" s="18"/>
      <c r="T31" s="18"/>
    </row>
    <row r="32" spans="1:57" s="25" customFormat="1" ht="51.75" customHeight="1">
      <c r="A32" s="12">
        <v>3</v>
      </c>
      <c r="B32" s="183" t="s">
        <v>38</v>
      </c>
      <c r="C32" s="184"/>
      <c r="D32" s="18">
        <v>0</v>
      </c>
      <c r="E32" s="18"/>
      <c r="F32" s="18"/>
      <c r="G32" s="18"/>
      <c r="H32" s="18"/>
      <c r="I32" s="18"/>
      <c r="J32" s="18"/>
      <c r="K32" s="18"/>
      <c r="L32" s="18"/>
      <c r="M32" s="18"/>
      <c r="N32" s="18"/>
      <c r="O32" s="18"/>
      <c r="P32" s="18"/>
      <c r="Q32" s="18"/>
      <c r="R32" s="18"/>
      <c r="S32" s="18"/>
      <c r="T32" s="18"/>
    </row>
    <row r="33" spans="1:20" s="25" customFormat="1" ht="52.5" customHeight="1">
      <c r="A33" s="12">
        <v>4</v>
      </c>
      <c r="B33" s="183" t="s">
        <v>39</v>
      </c>
      <c r="C33" s="184"/>
      <c r="D33" s="18">
        <v>0</v>
      </c>
      <c r="E33" s="18">
        <v>3</v>
      </c>
      <c r="F33" s="18"/>
      <c r="G33" s="18"/>
      <c r="H33" s="18">
        <v>2</v>
      </c>
      <c r="I33" s="18"/>
      <c r="J33" s="18"/>
      <c r="K33" s="18">
        <v>1</v>
      </c>
      <c r="L33" s="18"/>
      <c r="M33" s="18">
        <v>3</v>
      </c>
      <c r="N33" s="18"/>
      <c r="O33" s="18"/>
      <c r="P33" s="18"/>
      <c r="Q33" s="18"/>
      <c r="R33" s="18"/>
      <c r="S33" s="18"/>
      <c r="T33" s="18"/>
    </row>
    <row r="34" spans="1:20" s="25" customFormat="1" ht="43.5" customHeight="1">
      <c r="A34" s="12">
        <v>5</v>
      </c>
      <c r="B34" s="183" t="s">
        <v>40</v>
      </c>
      <c r="C34" s="184"/>
      <c r="D34" s="18">
        <v>0</v>
      </c>
      <c r="E34" s="18"/>
      <c r="F34" s="18"/>
      <c r="G34" s="18"/>
      <c r="H34" s="18"/>
      <c r="I34" s="18"/>
      <c r="J34" s="18"/>
      <c r="K34" s="18"/>
      <c r="L34" s="18"/>
      <c r="M34" s="18"/>
      <c r="N34" s="18"/>
      <c r="O34" s="18"/>
      <c r="P34" s="18"/>
      <c r="Q34" s="18"/>
      <c r="R34" s="18"/>
      <c r="S34" s="18"/>
      <c r="T34" s="18"/>
    </row>
    <row r="35" spans="1:20" s="25" customFormat="1" ht="44.25" customHeight="1">
      <c r="A35" s="12">
        <v>6</v>
      </c>
      <c r="B35" s="183" t="s">
        <v>41</v>
      </c>
      <c r="C35" s="184"/>
      <c r="D35" s="18">
        <v>0</v>
      </c>
      <c r="E35" s="18"/>
      <c r="F35" s="18"/>
      <c r="G35" s="18"/>
      <c r="H35" s="18"/>
      <c r="I35" s="18"/>
      <c r="J35" s="18"/>
      <c r="K35" s="18"/>
      <c r="L35" s="18"/>
      <c r="M35" s="18"/>
      <c r="N35" s="18"/>
      <c r="O35" s="18"/>
      <c r="P35" s="18"/>
      <c r="Q35" s="18"/>
      <c r="R35" s="18"/>
      <c r="S35" s="18"/>
      <c r="T35" s="18"/>
    </row>
    <row r="36" spans="1:20" s="25" customFormat="1" ht="44.25" customHeight="1">
      <c r="A36" s="12">
        <v>7</v>
      </c>
      <c r="B36" s="194" t="s">
        <v>42</v>
      </c>
      <c r="C36" s="194"/>
      <c r="D36" s="18">
        <v>0</v>
      </c>
      <c r="E36" s="18"/>
      <c r="F36" s="18"/>
      <c r="G36" s="18"/>
      <c r="H36" s="18"/>
      <c r="I36" s="18"/>
      <c r="J36" s="18"/>
      <c r="K36" s="18"/>
      <c r="L36" s="18"/>
      <c r="M36" s="18"/>
      <c r="N36" s="18"/>
      <c r="O36" s="18"/>
      <c r="P36" s="18"/>
      <c r="Q36" s="18"/>
      <c r="R36" s="18"/>
      <c r="S36" s="18"/>
      <c r="T36" s="18"/>
    </row>
    <row r="37" spans="1:20" s="25" customFormat="1" ht="44.25" customHeight="1">
      <c r="A37" s="12">
        <v>8</v>
      </c>
      <c r="B37" s="183" t="s">
        <v>43</v>
      </c>
      <c r="C37" s="184"/>
      <c r="D37" s="18">
        <v>0</v>
      </c>
      <c r="E37" s="18"/>
      <c r="F37" s="18"/>
      <c r="G37" s="18"/>
      <c r="H37" s="18"/>
      <c r="I37" s="18"/>
      <c r="J37" s="18"/>
      <c r="K37" s="18"/>
      <c r="L37" s="18"/>
      <c r="M37" s="18"/>
      <c r="N37" s="18"/>
      <c r="O37" s="18"/>
      <c r="P37" s="18"/>
      <c r="Q37" s="18"/>
      <c r="R37" s="18"/>
      <c r="S37" s="18"/>
      <c r="T37" s="18"/>
    </row>
    <row r="38" spans="1:20" s="25" customFormat="1" ht="44.25" customHeight="1">
      <c r="A38" s="12">
        <v>9</v>
      </c>
      <c r="B38" s="183" t="s">
        <v>44</v>
      </c>
      <c r="C38" s="184"/>
      <c r="D38" s="18">
        <v>0</v>
      </c>
      <c r="E38" s="18"/>
      <c r="F38" s="18"/>
      <c r="G38" s="18"/>
      <c r="H38" s="18"/>
      <c r="I38" s="18"/>
      <c r="J38" s="18"/>
      <c r="K38" s="18"/>
      <c r="L38" s="18"/>
      <c r="M38" s="18"/>
      <c r="N38" s="18"/>
      <c r="O38" s="18"/>
      <c r="P38" s="18"/>
      <c r="Q38" s="18"/>
      <c r="R38" s="18"/>
      <c r="S38" s="18"/>
      <c r="T38" s="18"/>
    </row>
    <row r="39" spans="1:20" s="25" customFormat="1" ht="61.5" customHeight="1">
      <c r="A39" s="12">
        <v>10</v>
      </c>
      <c r="B39" s="183" t="s">
        <v>45</v>
      </c>
      <c r="C39" s="184"/>
      <c r="D39" s="18">
        <v>0</v>
      </c>
      <c r="E39" s="18"/>
      <c r="F39" s="18"/>
      <c r="G39" s="18"/>
      <c r="H39" s="18"/>
      <c r="I39" s="18"/>
      <c r="J39" s="18"/>
      <c r="K39" s="18"/>
      <c r="L39" s="18"/>
      <c r="M39" s="18"/>
      <c r="N39" s="18"/>
      <c r="O39" s="18"/>
      <c r="P39" s="18"/>
      <c r="Q39" s="18"/>
      <c r="R39" s="18"/>
      <c r="S39" s="18"/>
      <c r="T39" s="18"/>
    </row>
    <row r="40" spans="1:20" s="25" customFormat="1" ht="52.5" customHeight="1">
      <c r="A40" s="12">
        <v>11</v>
      </c>
      <c r="B40" s="183" t="s">
        <v>74</v>
      </c>
      <c r="C40" s="184"/>
      <c r="D40" s="18">
        <v>0</v>
      </c>
      <c r="E40" s="18"/>
      <c r="F40" s="18"/>
      <c r="G40" s="18"/>
      <c r="H40" s="18"/>
      <c r="I40" s="18"/>
      <c r="J40" s="18"/>
      <c r="K40" s="18"/>
      <c r="L40" s="18"/>
      <c r="M40" s="18"/>
      <c r="N40" s="18"/>
      <c r="O40" s="18"/>
      <c r="P40" s="18"/>
      <c r="Q40" s="18"/>
      <c r="R40" s="18"/>
      <c r="S40" s="18"/>
      <c r="T40" s="18"/>
    </row>
    <row r="41" spans="1:20" s="25" customFormat="1" ht="61.5" customHeight="1">
      <c r="A41" s="12">
        <v>12</v>
      </c>
      <c r="B41" s="183" t="s">
        <v>46</v>
      </c>
      <c r="C41" s="184"/>
      <c r="D41" s="18">
        <v>0</v>
      </c>
      <c r="E41" s="18"/>
      <c r="F41" s="18"/>
      <c r="G41" s="18"/>
      <c r="H41" s="18"/>
      <c r="I41" s="18"/>
      <c r="J41" s="18"/>
      <c r="K41" s="18"/>
      <c r="L41" s="18"/>
      <c r="M41" s="18"/>
      <c r="N41" s="18"/>
      <c r="O41" s="18"/>
      <c r="P41" s="18"/>
      <c r="Q41" s="18"/>
      <c r="R41" s="18"/>
      <c r="S41" s="18"/>
      <c r="T41" s="18"/>
    </row>
    <row r="42" spans="1:20" s="25" customFormat="1" ht="67.5" customHeight="1">
      <c r="A42" s="188" t="s">
        <v>47</v>
      </c>
      <c r="B42" s="189"/>
      <c r="C42" s="189"/>
      <c r="D42" s="18">
        <f>SUM(D43)</f>
        <v>1</v>
      </c>
      <c r="E42" s="18">
        <f t="shared" ref="E42:T42" si="4">SUM(E43)</f>
        <v>11</v>
      </c>
      <c r="F42" s="18">
        <f t="shared" si="4"/>
        <v>0</v>
      </c>
      <c r="G42" s="18">
        <f t="shared" si="4"/>
        <v>3</v>
      </c>
      <c r="H42" s="18">
        <f t="shared" si="4"/>
        <v>3</v>
      </c>
      <c r="I42" s="18">
        <f t="shared" si="4"/>
        <v>0</v>
      </c>
      <c r="J42" s="18">
        <f t="shared" si="4"/>
        <v>0</v>
      </c>
      <c r="K42" s="18">
        <f t="shared" si="4"/>
        <v>2</v>
      </c>
      <c r="L42" s="18">
        <f t="shared" si="4"/>
        <v>2</v>
      </c>
      <c r="M42" s="18">
        <f t="shared" si="4"/>
        <v>10</v>
      </c>
      <c r="N42" s="18">
        <f t="shared" si="4"/>
        <v>2</v>
      </c>
      <c r="O42" s="18">
        <f t="shared" si="4"/>
        <v>0</v>
      </c>
      <c r="P42" s="18">
        <f t="shared" si="4"/>
        <v>9</v>
      </c>
      <c r="Q42" s="18">
        <f t="shared" si="4"/>
        <v>9</v>
      </c>
      <c r="R42" s="18">
        <f t="shared" si="4"/>
        <v>0</v>
      </c>
      <c r="S42" s="18">
        <f t="shared" si="4"/>
        <v>0</v>
      </c>
      <c r="T42" s="18">
        <f t="shared" si="4"/>
        <v>0</v>
      </c>
    </row>
    <row r="43" spans="1:20" s="25" customFormat="1" ht="74.25" customHeight="1">
      <c r="A43" s="12">
        <v>1</v>
      </c>
      <c r="B43" s="190" t="s">
        <v>48</v>
      </c>
      <c r="C43" s="190"/>
      <c r="D43" s="18">
        <v>1</v>
      </c>
      <c r="E43" s="18">
        <v>11</v>
      </c>
      <c r="F43" s="18"/>
      <c r="G43" s="18">
        <v>3</v>
      </c>
      <c r="H43" s="18">
        <v>3</v>
      </c>
      <c r="I43" s="18"/>
      <c r="J43" s="18"/>
      <c r="K43" s="18">
        <v>2</v>
      </c>
      <c r="L43" s="18">
        <v>2</v>
      </c>
      <c r="M43" s="18">
        <v>10</v>
      </c>
      <c r="N43" s="18">
        <v>2</v>
      </c>
      <c r="O43" s="18"/>
      <c r="P43" s="18">
        <v>9</v>
      </c>
      <c r="Q43" s="18">
        <v>9</v>
      </c>
      <c r="R43" s="18"/>
      <c r="S43" s="18"/>
      <c r="T43" s="18"/>
    </row>
    <row r="44" spans="1:20" s="25" customFormat="1" ht="67.5" customHeight="1">
      <c r="A44" s="188" t="s">
        <v>49</v>
      </c>
      <c r="B44" s="191"/>
      <c r="C44" s="191"/>
      <c r="D44" s="18">
        <f t="shared" ref="D44:T44" si="5">SUM(D45:D53)</f>
        <v>4</v>
      </c>
      <c r="E44" s="18">
        <f t="shared" si="5"/>
        <v>62</v>
      </c>
      <c r="F44" s="18">
        <f t="shared" si="5"/>
        <v>0</v>
      </c>
      <c r="G44" s="18">
        <f t="shared" si="5"/>
        <v>20</v>
      </c>
      <c r="H44" s="18">
        <f t="shared" si="5"/>
        <v>23</v>
      </c>
      <c r="I44" s="18">
        <f t="shared" si="5"/>
        <v>0</v>
      </c>
      <c r="J44" s="18">
        <f t="shared" si="5"/>
        <v>0</v>
      </c>
      <c r="K44" s="18">
        <f t="shared" si="5"/>
        <v>9</v>
      </c>
      <c r="L44" s="18">
        <f t="shared" si="5"/>
        <v>0</v>
      </c>
      <c r="M44" s="18">
        <f t="shared" si="5"/>
        <v>52</v>
      </c>
      <c r="N44" s="18">
        <f t="shared" si="5"/>
        <v>14</v>
      </c>
      <c r="O44" s="18">
        <f t="shared" si="5"/>
        <v>0</v>
      </c>
      <c r="P44" s="18">
        <f t="shared" si="5"/>
        <v>4</v>
      </c>
      <c r="Q44" s="18">
        <f t="shared" si="5"/>
        <v>4</v>
      </c>
      <c r="R44" s="18">
        <f t="shared" si="5"/>
        <v>0</v>
      </c>
      <c r="S44" s="18">
        <f t="shared" si="5"/>
        <v>0</v>
      </c>
      <c r="T44" s="18">
        <f t="shared" si="5"/>
        <v>0</v>
      </c>
    </row>
    <row r="45" spans="1:20" s="25" customFormat="1" ht="40.5" customHeight="1">
      <c r="A45" s="12">
        <v>1</v>
      </c>
      <c r="B45" s="183" t="s">
        <v>50</v>
      </c>
      <c r="C45" s="184"/>
      <c r="D45" s="18">
        <v>1</v>
      </c>
      <c r="E45" s="18">
        <v>1</v>
      </c>
      <c r="F45" s="18"/>
      <c r="G45" s="18">
        <v>2</v>
      </c>
      <c r="H45" s="18"/>
      <c r="I45" s="18"/>
      <c r="J45" s="18"/>
      <c r="K45" s="18"/>
      <c r="L45" s="18"/>
      <c r="M45" s="18">
        <v>2</v>
      </c>
      <c r="N45" s="18"/>
      <c r="O45" s="18"/>
      <c r="P45" s="18"/>
      <c r="Q45" s="18"/>
      <c r="R45" s="18"/>
      <c r="S45" s="18"/>
      <c r="T45" s="18"/>
    </row>
    <row r="46" spans="1:20" s="25" customFormat="1" ht="54" customHeight="1">
      <c r="A46" s="12">
        <v>2</v>
      </c>
      <c r="B46" s="183" t="s">
        <v>51</v>
      </c>
      <c r="C46" s="184"/>
      <c r="D46" s="18">
        <v>0</v>
      </c>
      <c r="E46" s="18"/>
      <c r="F46" s="18"/>
      <c r="G46" s="18"/>
      <c r="H46" s="18"/>
      <c r="I46" s="18"/>
      <c r="J46" s="18"/>
      <c r="K46" s="18"/>
      <c r="L46" s="18"/>
      <c r="M46" s="18"/>
      <c r="N46" s="18"/>
      <c r="O46" s="18"/>
      <c r="P46" s="18"/>
      <c r="Q46" s="18"/>
      <c r="R46" s="18"/>
      <c r="S46" s="18"/>
      <c r="T46" s="18"/>
    </row>
    <row r="47" spans="1:20" s="25" customFormat="1" ht="42.75" customHeight="1">
      <c r="A47" s="12">
        <v>3</v>
      </c>
      <c r="B47" s="183" t="s">
        <v>52</v>
      </c>
      <c r="C47" s="184"/>
      <c r="D47" s="18">
        <v>0</v>
      </c>
      <c r="E47" s="18"/>
      <c r="F47" s="18"/>
      <c r="G47" s="18"/>
      <c r="H47" s="18"/>
      <c r="I47" s="18"/>
      <c r="J47" s="18"/>
      <c r="K47" s="18"/>
      <c r="L47" s="18"/>
      <c r="M47" s="18"/>
      <c r="N47" s="18"/>
      <c r="O47" s="18"/>
      <c r="P47" s="18"/>
      <c r="Q47" s="18"/>
      <c r="R47" s="18"/>
      <c r="S47" s="18"/>
      <c r="T47" s="18"/>
    </row>
    <row r="48" spans="1:20" s="25" customFormat="1" ht="41.25" customHeight="1">
      <c r="A48" s="12">
        <v>4</v>
      </c>
      <c r="B48" s="183" t="s">
        <v>53</v>
      </c>
      <c r="C48" s="184"/>
      <c r="D48" s="18">
        <v>2</v>
      </c>
      <c r="E48" s="18">
        <v>21</v>
      </c>
      <c r="F48" s="18"/>
      <c r="G48" s="18">
        <v>10</v>
      </c>
      <c r="H48" s="18">
        <v>4</v>
      </c>
      <c r="I48" s="18"/>
      <c r="J48" s="18"/>
      <c r="K48" s="18"/>
      <c r="L48" s="18"/>
      <c r="M48" s="18">
        <v>14</v>
      </c>
      <c r="N48" s="18">
        <v>9</v>
      </c>
      <c r="O48" s="18"/>
      <c r="P48" s="18">
        <v>2</v>
      </c>
      <c r="Q48" s="18">
        <v>2</v>
      </c>
      <c r="R48" s="18"/>
      <c r="S48" s="18"/>
      <c r="T48" s="18"/>
    </row>
    <row r="49" spans="1:20" s="25" customFormat="1" ht="41.25" customHeight="1">
      <c r="A49" s="12">
        <v>5</v>
      </c>
      <c r="B49" s="183" t="s">
        <v>54</v>
      </c>
      <c r="C49" s="184"/>
      <c r="D49" s="18">
        <v>0</v>
      </c>
      <c r="E49" s="18"/>
      <c r="F49" s="18"/>
      <c r="G49" s="18"/>
      <c r="H49" s="18"/>
      <c r="I49" s="18"/>
      <c r="J49" s="18"/>
      <c r="K49" s="18"/>
      <c r="L49" s="18"/>
      <c r="M49" s="18"/>
      <c r="N49" s="18"/>
      <c r="O49" s="18"/>
      <c r="P49" s="18"/>
      <c r="Q49" s="18"/>
      <c r="R49" s="18"/>
      <c r="S49" s="18"/>
      <c r="T49" s="18"/>
    </row>
    <row r="50" spans="1:20" s="25" customFormat="1" ht="43.5" customHeight="1">
      <c r="A50" s="12">
        <v>6</v>
      </c>
      <c r="B50" s="183" t="s">
        <v>65</v>
      </c>
      <c r="C50" s="184"/>
      <c r="D50" s="18">
        <v>0</v>
      </c>
      <c r="E50" s="18"/>
      <c r="F50" s="18"/>
      <c r="G50" s="18"/>
      <c r="H50" s="18"/>
      <c r="I50" s="18"/>
      <c r="J50" s="18"/>
      <c r="K50" s="18"/>
      <c r="L50" s="18"/>
      <c r="M50" s="18"/>
      <c r="N50" s="18"/>
      <c r="O50" s="18"/>
      <c r="P50" s="18"/>
      <c r="Q50" s="18"/>
      <c r="R50" s="18"/>
      <c r="S50" s="18"/>
      <c r="T50" s="18"/>
    </row>
    <row r="51" spans="1:20" s="25" customFormat="1" ht="39.75" customHeight="1">
      <c r="A51" s="12">
        <v>7</v>
      </c>
      <c r="B51" s="183" t="s">
        <v>55</v>
      </c>
      <c r="C51" s="184"/>
      <c r="D51" s="18">
        <v>0</v>
      </c>
      <c r="E51" s="18">
        <v>1</v>
      </c>
      <c r="F51" s="18"/>
      <c r="G51" s="18"/>
      <c r="H51" s="18">
        <v>1</v>
      </c>
      <c r="I51" s="18"/>
      <c r="J51" s="18"/>
      <c r="K51" s="18"/>
      <c r="L51" s="18"/>
      <c r="M51" s="18">
        <v>1</v>
      </c>
      <c r="N51" s="18"/>
      <c r="O51" s="18"/>
      <c r="P51" s="18">
        <v>1</v>
      </c>
      <c r="Q51" s="18">
        <v>1</v>
      </c>
      <c r="R51" s="18"/>
      <c r="S51" s="18"/>
      <c r="T51" s="18"/>
    </row>
    <row r="52" spans="1:20" s="25" customFormat="1" ht="27.75" customHeight="1">
      <c r="A52" s="12">
        <v>8</v>
      </c>
      <c r="B52" s="183" t="s">
        <v>56</v>
      </c>
      <c r="C52" s="184"/>
      <c r="D52" s="18">
        <v>1</v>
      </c>
      <c r="E52" s="18">
        <v>38</v>
      </c>
      <c r="F52" s="18"/>
      <c r="G52" s="18">
        <v>8</v>
      </c>
      <c r="H52" s="18">
        <v>18</v>
      </c>
      <c r="I52" s="18"/>
      <c r="J52" s="18"/>
      <c r="K52" s="18">
        <v>9</v>
      </c>
      <c r="L52" s="18"/>
      <c r="M52" s="18">
        <v>35</v>
      </c>
      <c r="N52" s="18">
        <v>4</v>
      </c>
      <c r="O52" s="18"/>
      <c r="P52" s="18">
        <v>1</v>
      </c>
      <c r="Q52" s="18">
        <v>1</v>
      </c>
      <c r="R52" s="18"/>
      <c r="S52" s="18"/>
      <c r="T52" s="18"/>
    </row>
    <row r="53" spans="1:20" s="25" customFormat="1" ht="27.75" customHeight="1">
      <c r="A53" s="12">
        <v>9</v>
      </c>
      <c r="B53" s="183" t="s">
        <v>57</v>
      </c>
      <c r="C53" s="184"/>
      <c r="D53" s="18">
        <v>0</v>
      </c>
      <c r="E53" s="18">
        <v>1</v>
      </c>
      <c r="F53" s="18"/>
      <c r="G53" s="18"/>
      <c r="H53" s="18"/>
      <c r="I53" s="18"/>
      <c r="J53" s="18"/>
      <c r="K53" s="18"/>
      <c r="L53" s="18"/>
      <c r="M53" s="18"/>
      <c r="N53" s="18">
        <v>1</v>
      </c>
      <c r="O53" s="18"/>
      <c r="P53" s="18"/>
      <c r="Q53" s="18"/>
      <c r="R53" s="18"/>
      <c r="S53" s="18"/>
      <c r="T53" s="18"/>
    </row>
    <row r="54" spans="1:20" s="25" customFormat="1" ht="27.75" customHeight="1">
      <c r="A54" s="185" t="s">
        <v>64</v>
      </c>
      <c r="B54" s="186"/>
      <c r="C54" s="187"/>
      <c r="D54" s="24">
        <f>SUM(D6+D12+D21+D29+D42+D44)</f>
        <v>5</v>
      </c>
      <c r="E54" s="24">
        <f t="shared" ref="E54:T54" si="6">SUM(E6+E12+E21+E29+E42+E44)</f>
        <v>490</v>
      </c>
      <c r="F54" s="24">
        <f>SUM(F6+F12+F21+F29+F42+F44)</f>
        <v>0</v>
      </c>
      <c r="G54" s="24">
        <f t="shared" si="6"/>
        <v>80</v>
      </c>
      <c r="H54" s="24">
        <f t="shared" si="6"/>
        <v>363</v>
      </c>
      <c r="I54" s="24">
        <f t="shared" si="6"/>
        <v>10</v>
      </c>
      <c r="J54" s="24">
        <f t="shared" si="6"/>
        <v>0</v>
      </c>
      <c r="K54" s="24">
        <f t="shared" si="6"/>
        <v>24</v>
      </c>
      <c r="L54" s="24">
        <f t="shared" si="6"/>
        <v>2</v>
      </c>
      <c r="M54" s="24">
        <f t="shared" si="6"/>
        <v>479</v>
      </c>
      <c r="N54" s="24">
        <f t="shared" si="6"/>
        <v>16</v>
      </c>
      <c r="O54" s="24">
        <f t="shared" si="6"/>
        <v>0</v>
      </c>
      <c r="P54" s="24">
        <f t="shared" si="6"/>
        <v>42</v>
      </c>
      <c r="Q54" s="24">
        <f t="shared" si="6"/>
        <v>42</v>
      </c>
      <c r="R54" s="24">
        <f t="shared" si="6"/>
        <v>0</v>
      </c>
      <c r="S54" s="24">
        <f t="shared" si="6"/>
        <v>0</v>
      </c>
      <c r="T54" s="24">
        <f t="shared" si="6"/>
        <v>0</v>
      </c>
    </row>
  </sheetData>
  <sheetProtection sheet="1"/>
  <mergeCells count="63">
    <mergeCell ref="B50:C50"/>
    <mergeCell ref="B51:C51"/>
    <mergeCell ref="B52:C52"/>
    <mergeCell ref="B53:C53"/>
    <mergeCell ref="A54:C54"/>
    <mergeCell ref="B36:C36"/>
    <mergeCell ref="B37:C37"/>
    <mergeCell ref="B49:C49"/>
    <mergeCell ref="B38:C38"/>
    <mergeCell ref="B39:C39"/>
    <mergeCell ref="B40:C40"/>
    <mergeCell ref="B41:C41"/>
    <mergeCell ref="A42:C42"/>
    <mergeCell ref="B43:C43"/>
    <mergeCell ref="A44:C44"/>
    <mergeCell ref="B45:C45"/>
    <mergeCell ref="B46:C46"/>
    <mergeCell ref="B47:C47"/>
    <mergeCell ref="B48:C48"/>
    <mergeCell ref="B31:C31"/>
    <mergeCell ref="B32:C32"/>
    <mergeCell ref="B33:C33"/>
    <mergeCell ref="B34:C34"/>
    <mergeCell ref="B35:C35"/>
    <mergeCell ref="B26:C26"/>
    <mergeCell ref="B27:C27"/>
    <mergeCell ref="B28:C28"/>
    <mergeCell ref="A29:C29"/>
    <mergeCell ref="B30:C30"/>
    <mergeCell ref="A21:C21"/>
    <mergeCell ref="B22:C22"/>
    <mergeCell ref="B23:C23"/>
    <mergeCell ref="B24:C24"/>
    <mergeCell ref="B25:C25"/>
    <mergeCell ref="B16:C16"/>
    <mergeCell ref="B17:C17"/>
    <mergeCell ref="B18:C18"/>
    <mergeCell ref="B19:C19"/>
    <mergeCell ref="B20:C20"/>
    <mergeCell ref="B11:C11"/>
    <mergeCell ref="A12:C12"/>
    <mergeCell ref="B13:C13"/>
    <mergeCell ref="B14:C14"/>
    <mergeCell ref="B15:C15"/>
    <mergeCell ref="A6:C6"/>
    <mergeCell ref="B7:C7"/>
    <mergeCell ref="B8:C8"/>
    <mergeCell ref="B9:C9"/>
    <mergeCell ref="B10:C10"/>
    <mergeCell ref="A1:B1"/>
    <mergeCell ref="D1:P1"/>
    <mergeCell ref="Q1:T1"/>
    <mergeCell ref="A2:T2"/>
    <mergeCell ref="A3:C4"/>
    <mergeCell ref="D3:D4"/>
    <mergeCell ref="E3:E4"/>
    <mergeCell ref="F3:F4"/>
    <mergeCell ref="G3:M3"/>
    <mergeCell ref="N3:N4"/>
    <mergeCell ref="O3:P3"/>
    <mergeCell ref="Q3:Q4"/>
    <mergeCell ref="R3:S3"/>
    <mergeCell ref="T3:T4"/>
  </mergeCell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56"/>
  <sheetViews>
    <sheetView zoomScale="80" zoomScaleNormal="80" workbookViewId="0">
      <selection activeCell="F55" sqref="F55"/>
    </sheetView>
  </sheetViews>
  <sheetFormatPr defaultRowHeight="15"/>
  <cols>
    <col min="1" max="2" width="9.140625" style="17" customWidth="1"/>
    <col min="3" max="3" width="32.5703125" style="17" customWidth="1"/>
    <col min="4" max="4" width="12" style="17" customWidth="1"/>
    <col min="5" max="5" width="8.42578125" style="17" customWidth="1"/>
    <col min="6" max="6" width="11.28515625" style="17" customWidth="1"/>
    <col min="7" max="7" width="7.28515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6" width="14.140625" style="17" customWidth="1"/>
    <col min="17" max="17" width="6.42578125" style="17" customWidth="1"/>
    <col min="18" max="18" width="9.140625" style="17" customWidth="1"/>
    <col min="19" max="20" width="13.28515625" style="17" customWidth="1"/>
    <col min="21" max="16384" width="9.140625" style="17"/>
  </cols>
  <sheetData>
    <row r="1" spans="1:20" ht="94.5" customHeight="1">
      <c r="A1" s="213"/>
      <c r="B1" s="214"/>
      <c r="C1" s="20" t="s">
        <v>136</v>
      </c>
      <c r="D1" s="215"/>
      <c r="E1" s="214"/>
      <c r="F1" s="214"/>
      <c r="G1" s="214"/>
      <c r="H1" s="214"/>
      <c r="I1" s="214"/>
      <c r="J1" s="214"/>
      <c r="K1" s="214"/>
      <c r="L1" s="214"/>
      <c r="M1" s="214"/>
      <c r="N1" s="214"/>
      <c r="O1" s="214"/>
      <c r="P1" s="214"/>
      <c r="Q1" s="213" t="s">
        <v>62</v>
      </c>
      <c r="R1" s="214"/>
      <c r="S1" s="214"/>
      <c r="T1" s="214"/>
    </row>
    <row r="2" spans="1:20" s="25" customFormat="1" ht="99" customHeight="1">
      <c r="A2" s="216" t="s">
        <v>117</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41.75" customHeight="1">
      <c r="A4" s="221"/>
      <c r="B4" s="222"/>
      <c r="C4" s="222"/>
      <c r="D4" s="230"/>
      <c r="E4" s="230"/>
      <c r="F4" s="231"/>
      <c r="G4" s="9" t="s">
        <v>3</v>
      </c>
      <c r="H4" s="45" t="s">
        <v>4</v>
      </c>
      <c r="I4" s="45" t="s">
        <v>5</v>
      </c>
      <c r="J4" s="45" t="s">
        <v>6</v>
      </c>
      <c r="K4" s="45" t="s">
        <v>60</v>
      </c>
      <c r="L4" s="45" t="s">
        <v>7</v>
      </c>
      <c r="M4" s="45" t="s">
        <v>8</v>
      </c>
      <c r="N4" s="234"/>
      <c r="O4" s="44" t="s">
        <v>9</v>
      </c>
      <c r="P4" s="44" t="s">
        <v>10</v>
      </c>
      <c r="Q4" s="238"/>
      <c r="R4" s="44" t="s">
        <v>9</v>
      </c>
      <c r="S4" s="44" t="s">
        <v>10</v>
      </c>
      <c r="T4" s="240"/>
    </row>
    <row r="5" spans="1:20" s="25" customFormat="1" ht="41.25" customHeight="1">
      <c r="A5" s="10"/>
      <c r="B5" s="11"/>
      <c r="C5" s="11"/>
      <c r="D5" s="46">
        <v>1</v>
      </c>
      <c r="E5" s="46">
        <v>2</v>
      </c>
      <c r="F5" s="46">
        <v>3</v>
      </c>
      <c r="G5" s="46">
        <v>4</v>
      </c>
      <c r="H5" s="46">
        <v>5</v>
      </c>
      <c r="I5" s="46">
        <v>6</v>
      </c>
      <c r="J5" s="46">
        <v>7</v>
      </c>
      <c r="K5" s="46">
        <v>8</v>
      </c>
      <c r="L5" s="46">
        <v>9</v>
      </c>
      <c r="M5" s="46">
        <v>10</v>
      </c>
      <c r="N5" s="46">
        <v>11</v>
      </c>
      <c r="O5" s="46">
        <v>12</v>
      </c>
      <c r="P5" s="46">
        <v>13</v>
      </c>
      <c r="Q5" s="46">
        <v>14</v>
      </c>
      <c r="R5" s="46">
        <v>15</v>
      </c>
      <c r="S5" s="46">
        <v>16</v>
      </c>
      <c r="T5" s="46">
        <v>17</v>
      </c>
    </row>
    <row r="6" spans="1:20" s="25" customFormat="1" ht="53.25" customHeight="1">
      <c r="A6" s="204" t="s">
        <v>15</v>
      </c>
      <c r="B6" s="205"/>
      <c r="C6" s="206"/>
      <c r="D6" s="18">
        <f>SUM(D7:D14)</f>
        <v>0</v>
      </c>
      <c r="E6" s="18">
        <f t="shared" ref="E6:T6" si="0">SUM(E7:E14)</f>
        <v>50</v>
      </c>
      <c r="F6" s="18">
        <f t="shared" si="0"/>
        <v>0</v>
      </c>
      <c r="G6" s="18">
        <f t="shared" si="0"/>
        <v>6</v>
      </c>
      <c r="H6" s="18">
        <f t="shared" si="0"/>
        <v>30</v>
      </c>
      <c r="I6" s="18">
        <f t="shared" si="0"/>
        <v>7</v>
      </c>
      <c r="J6" s="18">
        <f t="shared" si="0"/>
        <v>0</v>
      </c>
      <c r="K6" s="18">
        <f t="shared" si="0"/>
        <v>2</v>
      </c>
      <c r="L6" s="18">
        <f t="shared" si="0"/>
        <v>0</v>
      </c>
      <c r="M6" s="18">
        <f t="shared" si="0"/>
        <v>45</v>
      </c>
      <c r="N6" s="18">
        <f t="shared" si="0"/>
        <v>3</v>
      </c>
      <c r="O6" s="18">
        <f t="shared" si="0"/>
        <v>0</v>
      </c>
      <c r="P6" s="18">
        <f t="shared" si="0"/>
        <v>18</v>
      </c>
      <c r="Q6" s="18">
        <f t="shared" si="0"/>
        <v>18</v>
      </c>
      <c r="R6" s="18">
        <f t="shared" si="0"/>
        <v>0</v>
      </c>
      <c r="S6" s="18">
        <f t="shared" si="0"/>
        <v>0</v>
      </c>
      <c r="T6" s="18">
        <f t="shared" si="0"/>
        <v>0</v>
      </c>
    </row>
    <row r="7" spans="1:20" s="25" customFormat="1" ht="46.5" customHeight="1">
      <c r="A7" s="12">
        <v>1</v>
      </c>
      <c r="B7" s="207" t="s">
        <v>16</v>
      </c>
      <c r="C7" s="208"/>
      <c r="D7" s="18">
        <v>0</v>
      </c>
      <c r="E7" s="18">
        <v>28</v>
      </c>
      <c r="F7" s="18"/>
      <c r="G7" s="18">
        <v>5</v>
      </c>
      <c r="H7" s="18">
        <v>20</v>
      </c>
      <c r="I7" s="18">
        <v>2</v>
      </c>
      <c r="J7" s="18"/>
      <c r="K7" s="18">
        <v>1</v>
      </c>
      <c r="L7" s="18"/>
      <c r="M7" s="18">
        <v>28</v>
      </c>
      <c r="N7" s="18"/>
      <c r="O7" s="18"/>
      <c r="P7" s="18">
        <v>12</v>
      </c>
      <c r="Q7" s="18">
        <v>12</v>
      </c>
      <c r="R7" s="18"/>
      <c r="S7" s="18"/>
      <c r="T7" s="18"/>
    </row>
    <row r="8" spans="1:20" s="25" customFormat="1" ht="42" customHeight="1">
      <c r="A8" s="12">
        <v>2</v>
      </c>
      <c r="B8" s="207" t="s">
        <v>63</v>
      </c>
      <c r="C8" s="208"/>
      <c r="D8" s="18">
        <v>0</v>
      </c>
      <c r="E8" s="18">
        <v>18</v>
      </c>
      <c r="F8" s="18"/>
      <c r="G8" s="18"/>
      <c r="H8" s="18">
        <v>9</v>
      </c>
      <c r="I8" s="18">
        <v>4</v>
      </c>
      <c r="J8" s="18"/>
      <c r="K8" s="18">
        <v>1</v>
      </c>
      <c r="L8" s="18"/>
      <c r="M8" s="18">
        <v>14</v>
      </c>
      <c r="N8" s="18">
        <v>3</v>
      </c>
      <c r="O8" s="18"/>
      <c r="P8" s="18">
        <v>5</v>
      </c>
      <c r="Q8" s="18">
        <v>5</v>
      </c>
      <c r="R8" s="18"/>
      <c r="S8" s="18"/>
      <c r="T8" s="18"/>
    </row>
    <row r="9" spans="1:20" s="25" customFormat="1" ht="46.5" customHeight="1">
      <c r="A9" s="12">
        <v>3</v>
      </c>
      <c r="B9" s="207" t="s">
        <v>17</v>
      </c>
      <c r="C9" s="208"/>
      <c r="D9" s="18">
        <v>0</v>
      </c>
      <c r="E9" s="18">
        <v>2</v>
      </c>
      <c r="F9" s="18"/>
      <c r="G9" s="18">
        <v>1</v>
      </c>
      <c r="H9" s="18"/>
      <c r="I9" s="18">
        <v>1</v>
      </c>
      <c r="J9" s="18"/>
      <c r="K9" s="18"/>
      <c r="L9" s="18"/>
      <c r="M9" s="18">
        <v>2</v>
      </c>
      <c r="N9" s="18"/>
      <c r="O9" s="18"/>
      <c r="P9" s="18">
        <v>1</v>
      </c>
      <c r="Q9" s="18">
        <v>1</v>
      </c>
      <c r="R9" s="18"/>
      <c r="S9" s="18"/>
      <c r="T9" s="18"/>
    </row>
    <row r="10" spans="1:20" s="25" customFormat="1" ht="46.5" customHeight="1">
      <c r="A10" s="13">
        <v>4</v>
      </c>
      <c r="B10" s="207" t="s">
        <v>59</v>
      </c>
      <c r="C10" s="209"/>
      <c r="D10" s="18">
        <v>0</v>
      </c>
      <c r="E10" s="18">
        <v>1</v>
      </c>
      <c r="F10" s="18"/>
      <c r="G10" s="18"/>
      <c r="H10" s="18">
        <v>1</v>
      </c>
      <c r="I10" s="18"/>
      <c r="J10" s="18"/>
      <c r="K10" s="18"/>
      <c r="L10" s="18"/>
      <c r="M10" s="18">
        <v>1</v>
      </c>
      <c r="N10" s="18"/>
      <c r="O10" s="18"/>
      <c r="P10" s="18"/>
      <c r="Q10" s="18"/>
      <c r="R10" s="18"/>
      <c r="S10" s="18"/>
      <c r="T10" s="18"/>
    </row>
    <row r="11" spans="1:20" s="25" customFormat="1" ht="41.25" customHeight="1">
      <c r="A11" s="13">
        <v>5</v>
      </c>
      <c r="B11" s="210" t="s">
        <v>58</v>
      </c>
      <c r="C11" s="211"/>
      <c r="D11" s="18">
        <v>0</v>
      </c>
      <c r="E11" s="18">
        <v>1</v>
      </c>
      <c r="F11" s="18"/>
      <c r="G11" s="18"/>
      <c r="H11" s="18"/>
      <c r="I11" s="18"/>
      <c r="J11" s="18"/>
      <c r="K11" s="18"/>
      <c r="L11" s="18"/>
      <c r="M11" s="18"/>
      <c r="N11" s="18"/>
      <c r="O11" s="18"/>
      <c r="P11" s="18"/>
      <c r="Q11" s="18"/>
      <c r="R11" s="18"/>
      <c r="S11" s="18"/>
      <c r="T11" s="18"/>
    </row>
    <row r="12" spans="1:20" s="25" customFormat="1" ht="63" customHeight="1">
      <c r="A12" s="204" t="s">
        <v>18</v>
      </c>
      <c r="B12" s="212"/>
      <c r="C12" s="212"/>
      <c r="D12" s="18">
        <f>SUM(D13:D20)</f>
        <v>0</v>
      </c>
      <c r="E12" s="18">
        <f t="shared" ref="E12:T12" si="1">SUM(E13:E20)</f>
        <v>0</v>
      </c>
      <c r="F12" s="18">
        <f t="shared" si="1"/>
        <v>0</v>
      </c>
      <c r="G12" s="18">
        <f t="shared" si="1"/>
        <v>0</v>
      </c>
      <c r="H12" s="18">
        <f t="shared" si="1"/>
        <v>0</v>
      </c>
      <c r="I12" s="18">
        <f t="shared" si="1"/>
        <v>0</v>
      </c>
      <c r="J12" s="18">
        <f t="shared" si="1"/>
        <v>0</v>
      </c>
      <c r="K12" s="18">
        <f t="shared" si="1"/>
        <v>0</v>
      </c>
      <c r="L12" s="18">
        <f t="shared" si="1"/>
        <v>0</v>
      </c>
      <c r="M12" s="18">
        <f t="shared" si="1"/>
        <v>0</v>
      </c>
      <c r="N12" s="18">
        <f t="shared" si="1"/>
        <v>0</v>
      </c>
      <c r="O12" s="18">
        <f t="shared" si="1"/>
        <v>0</v>
      </c>
      <c r="P12" s="18">
        <f t="shared" si="1"/>
        <v>0</v>
      </c>
      <c r="Q12" s="18">
        <f t="shared" si="1"/>
        <v>0</v>
      </c>
      <c r="R12" s="18">
        <f t="shared" si="1"/>
        <v>0</v>
      </c>
      <c r="S12" s="18">
        <f t="shared" si="1"/>
        <v>0</v>
      </c>
      <c r="T12" s="18">
        <f t="shared" si="1"/>
        <v>0</v>
      </c>
    </row>
    <row r="13" spans="1:20" s="25" customFormat="1" ht="47.25" customHeight="1">
      <c r="A13" s="12">
        <v>1</v>
      </c>
      <c r="B13" s="183" t="s">
        <v>19</v>
      </c>
      <c r="C13" s="184"/>
      <c r="D13" s="18">
        <v>0</v>
      </c>
      <c r="E13" s="18"/>
      <c r="F13" s="18"/>
      <c r="G13" s="18"/>
      <c r="H13" s="18"/>
      <c r="I13" s="18"/>
      <c r="J13" s="18"/>
      <c r="K13" s="18"/>
      <c r="L13" s="18"/>
      <c r="M13" s="18"/>
      <c r="N13" s="18"/>
      <c r="O13" s="18"/>
      <c r="P13" s="18"/>
      <c r="Q13" s="18"/>
      <c r="R13" s="18"/>
      <c r="S13" s="18"/>
      <c r="T13" s="18"/>
    </row>
    <row r="14" spans="1:20" s="25" customFormat="1" ht="54" customHeight="1">
      <c r="A14" s="12">
        <v>2</v>
      </c>
      <c r="B14" s="183" t="s">
        <v>20</v>
      </c>
      <c r="C14" s="184"/>
      <c r="D14" s="18">
        <v>0</v>
      </c>
      <c r="E14" s="18"/>
      <c r="F14" s="18"/>
      <c r="G14" s="18"/>
      <c r="H14" s="18"/>
      <c r="I14" s="18"/>
      <c r="J14" s="18"/>
      <c r="K14" s="18"/>
      <c r="L14" s="18"/>
      <c r="M14" s="18"/>
      <c r="N14" s="18"/>
      <c r="O14" s="18"/>
      <c r="P14" s="18"/>
      <c r="Q14" s="18"/>
      <c r="R14" s="18"/>
      <c r="S14" s="18"/>
      <c r="T14" s="18"/>
    </row>
    <row r="15" spans="1:20" s="25" customFormat="1" ht="42" customHeight="1">
      <c r="A15" s="14">
        <v>3</v>
      </c>
      <c r="B15" s="183" t="s">
        <v>21</v>
      </c>
      <c r="C15" s="184"/>
      <c r="D15" s="18">
        <v>0</v>
      </c>
      <c r="E15" s="18"/>
      <c r="F15" s="18"/>
      <c r="G15" s="18"/>
      <c r="H15" s="18"/>
      <c r="I15" s="18"/>
      <c r="J15" s="18"/>
      <c r="K15" s="18"/>
      <c r="L15" s="18"/>
      <c r="M15" s="18"/>
      <c r="N15" s="18"/>
      <c r="O15" s="18"/>
      <c r="P15" s="18">
        <v>0</v>
      </c>
      <c r="Q15" s="18">
        <v>0</v>
      </c>
      <c r="R15" s="18"/>
      <c r="S15" s="18"/>
      <c r="T15" s="18"/>
    </row>
    <row r="16" spans="1:20" s="25" customFormat="1" ht="57" customHeight="1">
      <c r="A16" s="12">
        <v>4</v>
      </c>
      <c r="B16" s="183" t="s">
        <v>22</v>
      </c>
      <c r="C16" s="184"/>
      <c r="D16" s="18">
        <v>0</v>
      </c>
      <c r="E16" s="18"/>
      <c r="F16" s="18"/>
      <c r="G16" s="18"/>
      <c r="H16" s="18"/>
      <c r="I16" s="18"/>
      <c r="J16" s="18"/>
      <c r="K16" s="18"/>
      <c r="L16" s="18"/>
      <c r="M16" s="18"/>
      <c r="N16" s="18"/>
      <c r="O16" s="18"/>
      <c r="P16" s="18">
        <v>0</v>
      </c>
      <c r="Q16" s="18">
        <v>0</v>
      </c>
      <c r="R16" s="18"/>
      <c r="S16" s="18"/>
      <c r="T16" s="18"/>
    </row>
    <row r="17" spans="1:56" s="25" customFormat="1" ht="38.25" customHeight="1">
      <c r="A17" s="12">
        <v>5</v>
      </c>
      <c r="B17" s="183" t="s">
        <v>23</v>
      </c>
      <c r="C17" s="184"/>
      <c r="D17" s="18">
        <v>0</v>
      </c>
      <c r="E17" s="18"/>
      <c r="F17" s="18"/>
      <c r="G17" s="18"/>
      <c r="H17" s="18"/>
      <c r="I17" s="18"/>
      <c r="J17" s="18"/>
      <c r="K17" s="18"/>
      <c r="L17" s="18"/>
      <c r="M17" s="18"/>
      <c r="N17" s="18"/>
      <c r="O17" s="18"/>
      <c r="P17" s="18">
        <v>0</v>
      </c>
      <c r="Q17" s="18">
        <v>0</v>
      </c>
      <c r="R17" s="18"/>
      <c r="S17" s="18"/>
      <c r="T17" s="18"/>
    </row>
    <row r="18" spans="1:56" s="25" customFormat="1" ht="47.25" customHeight="1">
      <c r="A18" s="14">
        <v>6</v>
      </c>
      <c r="B18" s="183" t="s">
        <v>24</v>
      </c>
      <c r="C18" s="184"/>
      <c r="D18" s="18">
        <v>0</v>
      </c>
      <c r="E18" s="18"/>
      <c r="F18" s="18"/>
      <c r="G18" s="18"/>
      <c r="H18" s="18"/>
      <c r="I18" s="18"/>
      <c r="J18" s="18"/>
      <c r="K18" s="18"/>
      <c r="L18" s="18"/>
      <c r="M18" s="18"/>
      <c r="N18" s="18"/>
      <c r="O18" s="18"/>
      <c r="P18" s="18">
        <v>0</v>
      </c>
      <c r="Q18" s="18">
        <v>0</v>
      </c>
      <c r="R18" s="18"/>
      <c r="S18" s="18"/>
      <c r="T18" s="18"/>
    </row>
    <row r="19" spans="1:56" s="25" customFormat="1" ht="44.25" customHeight="1">
      <c r="A19" s="12">
        <v>7</v>
      </c>
      <c r="B19" s="183" t="s">
        <v>25</v>
      </c>
      <c r="C19" s="184"/>
      <c r="D19" s="18">
        <v>0</v>
      </c>
      <c r="E19" s="18"/>
      <c r="F19" s="18"/>
      <c r="G19" s="18"/>
      <c r="H19" s="18"/>
      <c r="I19" s="18"/>
      <c r="J19" s="18"/>
      <c r="K19" s="18"/>
      <c r="L19" s="18"/>
      <c r="M19" s="18"/>
      <c r="N19" s="18"/>
      <c r="O19" s="18"/>
      <c r="P19" s="18">
        <v>0</v>
      </c>
      <c r="Q19" s="18">
        <v>0</v>
      </c>
      <c r="R19" s="18"/>
      <c r="S19" s="18"/>
      <c r="T19" s="18"/>
    </row>
    <row r="20" spans="1:56" s="25" customFormat="1" ht="45.75" customHeight="1">
      <c r="A20" s="12">
        <v>8</v>
      </c>
      <c r="B20" s="183" t="s">
        <v>26</v>
      </c>
      <c r="C20" s="184"/>
      <c r="D20" s="18">
        <v>0</v>
      </c>
      <c r="E20" s="18"/>
      <c r="F20" s="18"/>
      <c r="G20" s="18"/>
      <c r="H20" s="18"/>
      <c r="I20" s="18"/>
      <c r="J20" s="18"/>
      <c r="K20" s="18"/>
      <c r="L20" s="18"/>
      <c r="M20" s="18"/>
      <c r="N20" s="18"/>
      <c r="O20" s="18"/>
      <c r="P20" s="18">
        <v>0</v>
      </c>
      <c r="Q20" s="18">
        <v>0</v>
      </c>
      <c r="R20" s="18"/>
      <c r="S20" s="18"/>
      <c r="T20" s="18"/>
    </row>
    <row r="21" spans="1:56" s="25" customFormat="1" ht="42" customHeight="1">
      <c r="A21" s="191" t="s">
        <v>27</v>
      </c>
      <c r="B21" s="191"/>
      <c r="C21" s="191"/>
      <c r="D21" s="18">
        <f>SUM(D22:D28)</f>
        <v>0</v>
      </c>
      <c r="E21" s="18">
        <f t="shared" ref="E21:T21" si="2">SUM(E22:E28)</f>
        <v>274</v>
      </c>
      <c r="F21" s="18">
        <f t="shared" si="2"/>
        <v>0</v>
      </c>
      <c r="G21" s="18">
        <f t="shared" si="2"/>
        <v>15</v>
      </c>
      <c r="H21" s="18">
        <f t="shared" si="2"/>
        <v>240</v>
      </c>
      <c r="I21" s="18">
        <f t="shared" si="2"/>
        <v>0</v>
      </c>
      <c r="J21" s="18">
        <f t="shared" si="2"/>
        <v>0</v>
      </c>
      <c r="K21" s="18">
        <f t="shared" si="2"/>
        <v>19</v>
      </c>
      <c r="L21" s="18">
        <f t="shared" si="2"/>
        <v>0</v>
      </c>
      <c r="M21" s="18">
        <f t="shared" si="2"/>
        <v>274</v>
      </c>
      <c r="N21" s="18">
        <f t="shared" si="2"/>
        <v>0</v>
      </c>
      <c r="O21" s="18">
        <f t="shared" si="2"/>
        <v>0</v>
      </c>
      <c r="P21" s="18">
        <f t="shared" si="2"/>
        <v>0</v>
      </c>
      <c r="Q21" s="18">
        <f t="shared" si="2"/>
        <v>0</v>
      </c>
      <c r="R21" s="18">
        <f t="shared" si="2"/>
        <v>0</v>
      </c>
      <c r="S21" s="18">
        <f t="shared" si="2"/>
        <v>0</v>
      </c>
      <c r="T21" s="18">
        <f t="shared" si="2"/>
        <v>0</v>
      </c>
    </row>
    <row r="22" spans="1:56" s="25" customFormat="1" ht="42" customHeight="1">
      <c r="A22" s="43">
        <v>1</v>
      </c>
      <c r="B22" s="195" t="s">
        <v>28</v>
      </c>
      <c r="C22" s="196"/>
      <c r="D22" s="18">
        <v>0</v>
      </c>
      <c r="E22" s="18">
        <v>90</v>
      </c>
      <c r="F22" s="18"/>
      <c r="G22" s="18">
        <v>6</v>
      </c>
      <c r="H22" s="18">
        <v>83</v>
      </c>
      <c r="I22" s="18"/>
      <c r="J22" s="18"/>
      <c r="K22" s="18">
        <v>1</v>
      </c>
      <c r="L22" s="18"/>
      <c r="M22" s="18">
        <v>90</v>
      </c>
      <c r="N22" s="18"/>
      <c r="O22" s="18"/>
      <c r="P22" s="18"/>
      <c r="Q22" s="18"/>
      <c r="R22" s="18"/>
      <c r="S22" s="18"/>
      <c r="T22" s="18"/>
    </row>
    <row r="23" spans="1:56" s="16" customFormat="1" ht="45" customHeight="1">
      <c r="A23" s="43">
        <v>2</v>
      </c>
      <c r="B23" s="195" t="s">
        <v>29</v>
      </c>
      <c r="C23" s="196"/>
      <c r="D23" s="18">
        <v>0</v>
      </c>
      <c r="E23" s="18"/>
      <c r="F23" s="18"/>
      <c r="G23" s="18"/>
      <c r="H23" s="18"/>
      <c r="I23" s="18"/>
      <c r="J23" s="18"/>
      <c r="K23" s="18"/>
      <c r="L23" s="18"/>
      <c r="M23" s="18"/>
      <c r="N23" s="18"/>
      <c r="O23" s="18"/>
      <c r="P23" s="18"/>
      <c r="Q23" s="18"/>
      <c r="R23" s="18"/>
      <c r="S23" s="18"/>
      <c r="T23" s="18"/>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row>
    <row r="24" spans="1:56" s="25" customFormat="1" ht="48" customHeight="1">
      <c r="A24" s="12">
        <v>3</v>
      </c>
      <c r="B24" s="197" t="s">
        <v>30</v>
      </c>
      <c r="C24" s="193"/>
      <c r="D24" s="18">
        <v>0</v>
      </c>
      <c r="E24" s="18"/>
      <c r="F24" s="18"/>
      <c r="G24" s="18"/>
      <c r="H24" s="18"/>
      <c r="I24" s="18"/>
      <c r="J24" s="18"/>
      <c r="K24" s="18"/>
      <c r="L24" s="18"/>
      <c r="M24" s="18"/>
      <c r="N24" s="18"/>
      <c r="O24" s="18"/>
      <c r="P24" s="18"/>
      <c r="Q24" s="18"/>
      <c r="R24" s="18"/>
      <c r="S24" s="18"/>
      <c r="T24" s="18"/>
    </row>
    <row r="25" spans="1:56" s="25" customFormat="1" ht="42" customHeight="1">
      <c r="A25" s="12">
        <v>4</v>
      </c>
      <c r="B25" s="192" t="s">
        <v>31</v>
      </c>
      <c r="C25" s="193"/>
      <c r="D25" s="18">
        <v>0</v>
      </c>
      <c r="E25" s="18">
        <v>49</v>
      </c>
      <c r="F25" s="18"/>
      <c r="G25" s="18">
        <v>3</v>
      </c>
      <c r="H25" s="18">
        <v>46</v>
      </c>
      <c r="I25" s="18"/>
      <c r="J25" s="18"/>
      <c r="K25" s="18"/>
      <c r="L25" s="18"/>
      <c r="M25" s="18">
        <v>49</v>
      </c>
      <c r="N25" s="18"/>
      <c r="O25" s="18"/>
      <c r="P25" s="18"/>
      <c r="Q25" s="18"/>
      <c r="R25" s="18"/>
      <c r="S25" s="18"/>
      <c r="T25" s="18"/>
    </row>
    <row r="26" spans="1:56" s="25" customFormat="1" ht="55.5" customHeight="1">
      <c r="A26" s="43">
        <v>5</v>
      </c>
      <c r="B26" s="192" t="s">
        <v>32</v>
      </c>
      <c r="C26" s="193"/>
      <c r="D26" s="18">
        <v>0</v>
      </c>
      <c r="E26" s="18">
        <v>81</v>
      </c>
      <c r="F26" s="18"/>
      <c r="G26" s="18">
        <v>3</v>
      </c>
      <c r="H26" s="18">
        <v>61</v>
      </c>
      <c r="I26" s="18"/>
      <c r="J26" s="18"/>
      <c r="K26" s="18">
        <v>17</v>
      </c>
      <c r="L26" s="18"/>
      <c r="M26" s="18">
        <v>81</v>
      </c>
      <c r="N26" s="18"/>
      <c r="O26" s="18"/>
      <c r="P26" s="18"/>
      <c r="Q26" s="18"/>
      <c r="R26" s="18"/>
      <c r="S26" s="18"/>
      <c r="T26" s="18"/>
    </row>
    <row r="27" spans="1:56" s="25" customFormat="1" ht="69.75" customHeight="1">
      <c r="A27" s="12">
        <v>6</v>
      </c>
      <c r="B27" s="192" t="s">
        <v>33</v>
      </c>
      <c r="C27" s="193"/>
      <c r="D27" s="18">
        <v>0</v>
      </c>
      <c r="E27" s="18">
        <v>54</v>
      </c>
      <c r="F27" s="18"/>
      <c r="G27" s="18">
        <v>3</v>
      </c>
      <c r="H27" s="18">
        <v>50</v>
      </c>
      <c r="I27" s="18"/>
      <c r="J27" s="18"/>
      <c r="K27" s="18">
        <v>1</v>
      </c>
      <c r="L27" s="18"/>
      <c r="M27" s="18">
        <v>54</v>
      </c>
      <c r="N27" s="18"/>
      <c r="O27" s="18"/>
      <c r="P27" s="18"/>
      <c r="Q27" s="18"/>
      <c r="R27" s="18"/>
      <c r="S27" s="18"/>
      <c r="T27" s="18"/>
    </row>
    <row r="28" spans="1:56" s="25" customFormat="1" ht="71.25" customHeight="1">
      <c r="A28" s="12">
        <v>7</v>
      </c>
      <c r="B28" s="192" t="s">
        <v>34</v>
      </c>
      <c r="C28" s="193"/>
      <c r="D28" s="18">
        <v>0</v>
      </c>
      <c r="E28" s="18"/>
      <c r="F28" s="18"/>
      <c r="G28" s="18"/>
      <c r="H28" s="18"/>
      <c r="I28" s="18"/>
      <c r="J28" s="18"/>
      <c r="K28" s="18"/>
      <c r="L28" s="18"/>
      <c r="M28" s="18"/>
      <c r="N28" s="18"/>
      <c r="O28" s="18"/>
      <c r="P28" s="18"/>
      <c r="Q28" s="18"/>
      <c r="R28" s="18"/>
      <c r="S28" s="18"/>
      <c r="T28" s="18"/>
    </row>
    <row r="29" spans="1:56" s="25" customFormat="1" ht="56.25" customHeight="1">
      <c r="A29" s="191" t="s">
        <v>35</v>
      </c>
      <c r="B29" s="191"/>
      <c r="C29" s="191"/>
      <c r="D29" s="18">
        <f>SUM(D30:D41)</f>
        <v>0</v>
      </c>
      <c r="E29" s="18">
        <f t="shared" ref="E29:T29" si="3">SUM(E30:E41)</f>
        <v>8</v>
      </c>
      <c r="F29" s="18">
        <f t="shared" si="3"/>
        <v>0</v>
      </c>
      <c r="G29" s="18">
        <f t="shared" si="3"/>
        <v>1</v>
      </c>
      <c r="H29" s="18">
        <f t="shared" si="3"/>
        <v>6</v>
      </c>
      <c r="I29" s="18">
        <f t="shared" si="3"/>
        <v>0</v>
      </c>
      <c r="J29" s="18">
        <f t="shared" si="3"/>
        <v>0</v>
      </c>
      <c r="K29" s="18">
        <f t="shared" si="3"/>
        <v>1</v>
      </c>
      <c r="L29" s="18">
        <f t="shared" si="3"/>
        <v>0</v>
      </c>
      <c r="M29" s="18">
        <f t="shared" si="3"/>
        <v>8</v>
      </c>
      <c r="N29" s="18">
        <f t="shared" si="3"/>
        <v>0</v>
      </c>
      <c r="O29" s="18">
        <f t="shared" si="3"/>
        <v>0</v>
      </c>
      <c r="P29" s="18">
        <f t="shared" si="3"/>
        <v>0</v>
      </c>
      <c r="Q29" s="18">
        <f t="shared" si="3"/>
        <v>0</v>
      </c>
      <c r="R29" s="18">
        <f t="shared" si="3"/>
        <v>0</v>
      </c>
      <c r="S29" s="18">
        <f t="shared" si="3"/>
        <v>0</v>
      </c>
      <c r="T29" s="18">
        <f t="shared" si="3"/>
        <v>0</v>
      </c>
    </row>
    <row r="30" spans="1:56" s="25" customFormat="1" ht="44.25" customHeight="1">
      <c r="A30" s="12">
        <v>1</v>
      </c>
      <c r="B30" s="183" t="s">
        <v>36</v>
      </c>
      <c r="C30" s="184"/>
      <c r="D30" s="18">
        <v>0</v>
      </c>
      <c r="E30" s="18">
        <v>3</v>
      </c>
      <c r="F30" s="18"/>
      <c r="G30" s="18"/>
      <c r="H30" s="18">
        <v>2</v>
      </c>
      <c r="I30" s="18"/>
      <c r="J30" s="18"/>
      <c r="K30" s="18">
        <v>1</v>
      </c>
      <c r="L30" s="18"/>
      <c r="M30" s="18">
        <v>3</v>
      </c>
      <c r="N30" s="18"/>
      <c r="O30" s="18"/>
      <c r="P30" s="18">
        <v>0</v>
      </c>
      <c r="Q30" s="18">
        <v>0</v>
      </c>
      <c r="R30" s="18"/>
      <c r="S30" s="18"/>
      <c r="T30" s="18"/>
    </row>
    <row r="31" spans="1:56" s="25" customFormat="1" ht="37.5" customHeight="1">
      <c r="A31" s="12">
        <v>2</v>
      </c>
      <c r="B31" s="183" t="s">
        <v>37</v>
      </c>
      <c r="C31" s="184"/>
      <c r="D31" s="18">
        <v>0</v>
      </c>
      <c r="E31" s="18"/>
      <c r="F31" s="18"/>
      <c r="G31" s="18"/>
      <c r="H31" s="18"/>
      <c r="I31" s="18"/>
      <c r="J31" s="18"/>
      <c r="K31" s="18"/>
      <c r="L31" s="18"/>
      <c r="M31" s="18"/>
      <c r="N31" s="18"/>
      <c r="O31" s="18"/>
      <c r="P31" s="18">
        <v>0</v>
      </c>
      <c r="Q31" s="18">
        <v>0</v>
      </c>
      <c r="R31" s="18"/>
      <c r="S31" s="18"/>
      <c r="T31" s="18"/>
    </row>
    <row r="32" spans="1:56" s="25" customFormat="1" ht="51.75" customHeight="1">
      <c r="A32" s="12">
        <v>3</v>
      </c>
      <c r="B32" s="183" t="s">
        <v>38</v>
      </c>
      <c r="C32" s="184"/>
      <c r="D32" s="18">
        <v>0</v>
      </c>
      <c r="E32" s="18"/>
      <c r="F32" s="18"/>
      <c r="G32" s="18"/>
      <c r="H32" s="18"/>
      <c r="I32" s="18"/>
      <c r="J32" s="18"/>
      <c r="K32" s="18"/>
      <c r="L32" s="18"/>
      <c r="M32" s="18"/>
      <c r="N32" s="18"/>
      <c r="O32" s="18"/>
      <c r="P32" s="18">
        <v>0</v>
      </c>
      <c r="Q32" s="18">
        <v>0</v>
      </c>
      <c r="R32" s="18"/>
      <c r="S32" s="18"/>
      <c r="T32" s="18"/>
    </row>
    <row r="33" spans="1:20" s="25" customFormat="1" ht="52.5" customHeight="1">
      <c r="A33" s="12">
        <v>4</v>
      </c>
      <c r="B33" s="183" t="s">
        <v>39</v>
      </c>
      <c r="C33" s="184"/>
      <c r="D33" s="18">
        <v>0</v>
      </c>
      <c r="E33" s="18">
        <v>5</v>
      </c>
      <c r="F33" s="18"/>
      <c r="G33" s="18">
        <v>1</v>
      </c>
      <c r="H33" s="18">
        <v>4</v>
      </c>
      <c r="I33" s="18"/>
      <c r="J33" s="18"/>
      <c r="K33" s="18"/>
      <c r="L33" s="18"/>
      <c r="M33" s="18">
        <v>5</v>
      </c>
      <c r="N33" s="18"/>
      <c r="O33" s="18"/>
      <c r="P33" s="18"/>
      <c r="Q33" s="18"/>
      <c r="R33" s="18"/>
      <c r="S33" s="18"/>
      <c r="T33" s="18"/>
    </row>
    <row r="34" spans="1:20" s="25" customFormat="1" ht="43.5" customHeight="1">
      <c r="A34" s="12">
        <v>5</v>
      </c>
      <c r="B34" s="183" t="s">
        <v>40</v>
      </c>
      <c r="C34" s="184"/>
      <c r="D34" s="18">
        <v>0</v>
      </c>
      <c r="E34" s="18"/>
      <c r="F34" s="18"/>
      <c r="G34" s="18"/>
      <c r="H34" s="18"/>
      <c r="I34" s="18"/>
      <c r="J34" s="18"/>
      <c r="K34" s="18"/>
      <c r="L34" s="18"/>
      <c r="M34" s="18"/>
      <c r="N34" s="18"/>
      <c r="O34" s="18"/>
      <c r="P34" s="18">
        <v>0</v>
      </c>
      <c r="Q34" s="18">
        <v>0</v>
      </c>
      <c r="R34" s="18"/>
      <c r="S34" s="18"/>
      <c r="T34" s="18"/>
    </row>
    <row r="35" spans="1:20" s="25" customFormat="1" ht="44.25" customHeight="1">
      <c r="A35" s="12">
        <v>6</v>
      </c>
      <c r="B35" s="183" t="s">
        <v>41</v>
      </c>
      <c r="C35" s="184"/>
      <c r="D35" s="18">
        <v>0</v>
      </c>
      <c r="E35" s="18"/>
      <c r="F35" s="18"/>
      <c r="G35" s="18"/>
      <c r="H35" s="18"/>
      <c r="I35" s="18"/>
      <c r="J35" s="18"/>
      <c r="K35" s="18"/>
      <c r="L35" s="18"/>
      <c r="M35" s="18"/>
      <c r="N35" s="18"/>
      <c r="O35" s="18"/>
      <c r="P35" s="18">
        <v>0</v>
      </c>
      <c r="Q35" s="18">
        <v>0</v>
      </c>
      <c r="R35" s="18"/>
      <c r="S35" s="18"/>
      <c r="T35" s="18"/>
    </row>
    <row r="36" spans="1:20" s="25" customFormat="1" ht="44.25" customHeight="1">
      <c r="A36" s="12">
        <v>7</v>
      </c>
      <c r="B36" s="194" t="s">
        <v>42</v>
      </c>
      <c r="C36" s="194"/>
      <c r="D36" s="18">
        <v>0</v>
      </c>
      <c r="E36" s="18"/>
      <c r="F36" s="18"/>
      <c r="G36" s="18"/>
      <c r="H36" s="18"/>
      <c r="I36" s="18"/>
      <c r="J36" s="18"/>
      <c r="K36" s="18"/>
      <c r="L36" s="18"/>
      <c r="M36" s="18"/>
      <c r="N36" s="18"/>
      <c r="O36" s="18"/>
      <c r="P36" s="18">
        <v>0</v>
      </c>
      <c r="Q36" s="18">
        <v>0</v>
      </c>
      <c r="R36" s="18"/>
      <c r="S36" s="18"/>
      <c r="T36" s="18"/>
    </row>
    <row r="37" spans="1:20" s="25" customFormat="1" ht="44.25" customHeight="1">
      <c r="A37" s="12">
        <v>8</v>
      </c>
      <c r="B37" s="183" t="s">
        <v>43</v>
      </c>
      <c r="C37" s="184"/>
      <c r="D37" s="18">
        <v>0</v>
      </c>
      <c r="E37" s="18"/>
      <c r="F37" s="18"/>
      <c r="G37" s="18"/>
      <c r="H37" s="18"/>
      <c r="I37" s="18"/>
      <c r="J37" s="18"/>
      <c r="K37" s="18"/>
      <c r="L37" s="18"/>
      <c r="M37" s="18"/>
      <c r="N37" s="18"/>
      <c r="O37" s="18"/>
      <c r="P37" s="18">
        <v>0</v>
      </c>
      <c r="Q37" s="18">
        <v>0</v>
      </c>
      <c r="R37" s="18"/>
      <c r="S37" s="18"/>
      <c r="T37" s="18"/>
    </row>
    <row r="38" spans="1:20" s="25" customFormat="1" ht="44.25" customHeight="1">
      <c r="A38" s="12">
        <v>9</v>
      </c>
      <c r="B38" s="183" t="s">
        <v>44</v>
      </c>
      <c r="C38" s="184"/>
      <c r="D38" s="18">
        <v>0</v>
      </c>
      <c r="E38" s="18"/>
      <c r="F38" s="18"/>
      <c r="G38" s="18"/>
      <c r="H38" s="18"/>
      <c r="I38" s="18"/>
      <c r="J38" s="18"/>
      <c r="K38" s="18"/>
      <c r="L38" s="18"/>
      <c r="M38" s="18"/>
      <c r="N38" s="18"/>
      <c r="O38" s="18"/>
      <c r="P38" s="18">
        <v>0</v>
      </c>
      <c r="Q38" s="18">
        <v>0</v>
      </c>
      <c r="R38" s="18"/>
      <c r="S38" s="18"/>
      <c r="T38" s="18"/>
    </row>
    <row r="39" spans="1:20" s="25" customFormat="1" ht="61.5" customHeight="1">
      <c r="A39" s="12">
        <v>10</v>
      </c>
      <c r="B39" s="183" t="s">
        <v>45</v>
      </c>
      <c r="C39" s="184"/>
      <c r="D39" s="18">
        <v>0</v>
      </c>
      <c r="E39" s="18"/>
      <c r="F39" s="18"/>
      <c r="G39" s="18"/>
      <c r="H39" s="18"/>
      <c r="I39" s="18"/>
      <c r="J39" s="18"/>
      <c r="K39" s="18"/>
      <c r="L39" s="18"/>
      <c r="M39" s="18"/>
      <c r="N39" s="18"/>
      <c r="O39" s="18"/>
      <c r="P39" s="18">
        <v>0</v>
      </c>
      <c r="Q39" s="18">
        <v>0</v>
      </c>
      <c r="R39" s="18"/>
      <c r="S39" s="18"/>
      <c r="T39" s="18"/>
    </row>
    <row r="40" spans="1:20" s="25" customFormat="1" ht="52.5" customHeight="1">
      <c r="A40" s="12">
        <v>11</v>
      </c>
      <c r="B40" s="183" t="s">
        <v>74</v>
      </c>
      <c r="C40" s="184"/>
      <c r="D40" s="18">
        <v>0</v>
      </c>
      <c r="E40" s="18"/>
      <c r="F40" s="18"/>
      <c r="G40" s="18"/>
      <c r="H40" s="18"/>
      <c r="I40" s="18"/>
      <c r="J40" s="18"/>
      <c r="K40" s="18"/>
      <c r="L40" s="18"/>
      <c r="M40" s="18"/>
      <c r="N40" s="18"/>
      <c r="O40" s="18"/>
      <c r="P40" s="18">
        <v>0</v>
      </c>
      <c r="Q40" s="18">
        <v>0</v>
      </c>
      <c r="R40" s="18"/>
      <c r="S40" s="18"/>
      <c r="T40" s="18"/>
    </row>
    <row r="41" spans="1:20" s="25" customFormat="1" ht="61.5" customHeight="1">
      <c r="A41" s="12">
        <v>12</v>
      </c>
      <c r="B41" s="183" t="s">
        <v>46</v>
      </c>
      <c r="C41" s="184"/>
      <c r="D41" s="18">
        <v>0</v>
      </c>
      <c r="E41" s="18"/>
      <c r="F41" s="18"/>
      <c r="G41" s="18"/>
      <c r="H41" s="18"/>
      <c r="I41" s="18"/>
      <c r="J41" s="18"/>
      <c r="K41" s="18"/>
      <c r="L41" s="18"/>
      <c r="M41" s="18"/>
      <c r="N41" s="18"/>
      <c r="O41" s="18"/>
      <c r="P41" s="18">
        <v>0</v>
      </c>
      <c r="Q41" s="18">
        <v>0</v>
      </c>
      <c r="R41" s="18"/>
      <c r="S41" s="18"/>
      <c r="T41" s="18"/>
    </row>
    <row r="42" spans="1:20" s="25" customFormat="1" ht="67.5" customHeight="1">
      <c r="A42" s="188" t="s">
        <v>47</v>
      </c>
      <c r="B42" s="189"/>
      <c r="C42" s="189"/>
      <c r="D42" s="18">
        <f>SUM(D43)</f>
        <v>1</v>
      </c>
      <c r="E42" s="18">
        <v>10</v>
      </c>
      <c r="F42" s="18"/>
      <c r="G42" s="18">
        <v>4</v>
      </c>
      <c r="H42" s="18"/>
      <c r="I42" s="18"/>
      <c r="J42" s="18"/>
      <c r="K42" s="18">
        <v>5</v>
      </c>
      <c r="L42" s="18">
        <v>1</v>
      </c>
      <c r="M42" s="18">
        <v>10</v>
      </c>
      <c r="N42" s="18">
        <v>1</v>
      </c>
      <c r="O42" s="18"/>
      <c r="P42" s="18">
        <f>SUM(P43)</f>
        <v>7</v>
      </c>
      <c r="Q42" s="18">
        <f>SUM(Q43)</f>
        <v>7</v>
      </c>
      <c r="R42" s="18">
        <f>SUM(R43)</f>
        <v>0</v>
      </c>
      <c r="S42" s="18">
        <f>SUM(S43)</f>
        <v>0</v>
      </c>
      <c r="T42" s="18">
        <f>SUM(T43)</f>
        <v>0</v>
      </c>
    </row>
    <row r="43" spans="1:20" s="25" customFormat="1" ht="74.25" customHeight="1">
      <c r="A43" s="12">
        <v>1</v>
      </c>
      <c r="B43" s="190" t="s">
        <v>48</v>
      </c>
      <c r="C43" s="190"/>
      <c r="D43" s="18">
        <v>1</v>
      </c>
      <c r="E43" s="18">
        <v>10</v>
      </c>
      <c r="F43" s="18"/>
      <c r="G43" s="18">
        <v>4</v>
      </c>
      <c r="H43" s="18"/>
      <c r="I43" s="18"/>
      <c r="J43" s="18"/>
      <c r="K43" s="18">
        <v>5</v>
      </c>
      <c r="L43" s="18">
        <v>1</v>
      </c>
      <c r="M43" s="18">
        <v>10</v>
      </c>
      <c r="N43" s="18">
        <v>1</v>
      </c>
      <c r="O43" s="18"/>
      <c r="P43" s="18">
        <v>7</v>
      </c>
      <c r="Q43" s="18">
        <v>7</v>
      </c>
      <c r="R43" s="18"/>
      <c r="S43" s="18"/>
      <c r="T43" s="18"/>
    </row>
    <row r="44" spans="1:20" s="25" customFormat="1" ht="67.5" customHeight="1">
      <c r="A44" s="188" t="s">
        <v>49</v>
      </c>
      <c r="B44" s="191"/>
      <c r="C44" s="191"/>
      <c r="D44" s="18">
        <f>SUM(D45:D53)</f>
        <v>17</v>
      </c>
      <c r="E44" s="18">
        <f t="shared" ref="E44:T44" si="4">SUM(E45:E53)</f>
        <v>56</v>
      </c>
      <c r="F44" s="18">
        <f t="shared" si="4"/>
        <v>1</v>
      </c>
      <c r="G44" s="18">
        <f t="shared" si="4"/>
        <v>15</v>
      </c>
      <c r="H44" s="18">
        <f t="shared" si="4"/>
        <v>37</v>
      </c>
      <c r="I44" s="18">
        <f t="shared" si="4"/>
        <v>2</v>
      </c>
      <c r="J44" s="18">
        <f t="shared" si="4"/>
        <v>0</v>
      </c>
      <c r="K44" s="18">
        <f t="shared" si="4"/>
        <v>3</v>
      </c>
      <c r="L44" s="18">
        <f t="shared" si="4"/>
        <v>1</v>
      </c>
      <c r="M44" s="18">
        <f t="shared" si="4"/>
        <v>58</v>
      </c>
      <c r="N44" s="18">
        <f t="shared" si="4"/>
        <v>14</v>
      </c>
      <c r="O44" s="18">
        <f t="shared" si="4"/>
        <v>1</v>
      </c>
      <c r="P44" s="18">
        <f t="shared" si="4"/>
        <v>4</v>
      </c>
      <c r="Q44" s="18">
        <f t="shared" si="4"/>
        <v>5</v>
      </c>
      <c r="R44" s="18">
        <f t="shared" si="4"/>
        <v>0</v>
      </c>
      <c r="S44" s="18">
        <f t="shared" si="4"/>
        <v>0</v>
      </c>
      <c r="T44" s="18">
        <f t="shared" si="4"/>
        <v>0</v>
      </c>
    </row>
    <row r="45" spans="1:20" s="25" customFormat="1" ht="40.5" customHeight="1">
      <c r="A45" s="12">
        <v>1</v>
      </c>
      <c r="B45" s="183" t="s">
        <v>50</v>
      </c>
      <c r="C45" s="184"/>
      <c r="D45" s="18">
        <v>0</v>
      </c>
      <c r="E45" s="18">
        <v>1</v>
      </c>
      <c r="F45" s="18"/>
      <c r="G45" s="18">
        <v>1</v>
      </c>
      <c r="H45" s="18"/>
      <c r="I45" s="18"/>
      <c r="J45" s="18"/>
      <c r="K45" s="18"/>
      <c r="L45" s="18"/>
      <c r="M45" s="18">
        <v>1</v>
      </c>
      <c r="N45" s="18"/>
      <c r="O45" s="18">
        <v>1</v>
      </c>
      <c r="P45" s="18">
        <v>1</v>
      </c>
      <c r="Q45" s="18">
        <v>2</v>
      </c>
      <c r="R45" s="18"/>
      <c r="S45" s="18"/>
      <c r="T45" s="18"/>
    </row>
    <row r="46" spans="1:20" s="25" customFormat="1" ht="54" customHeight="1">
      <c r="A46" s="12">
        <v>2</v>
      </c>
      <c r="B46" s="183" t="s">
        <v>51</v>
      </c>
      <c r="C46" s="184"/>
      <c r="D46" s="18">
        <v>0</v>
      </c>
      <c r="E46" s="18"/>
      <c r="F46" s="18"/>
      <c r="G46" s="18"/>
      <c r="H46" s="18"/>
      <c r="I46" s="18"/>
      <c r="J46" s="18"/>
      <c r="K46" s="18"/>
      <c r="L46" s="18"/>
      <c r="M46" s="18"/>
      <c r="N46" s="18"/>
      <c r="O46" s="18"/>
      <c r="P46" s="18"/>
      <c r="Q46" s="18"/>
      <c r="R46" s="18"/>
      <c r="S46" s="18"/>
      <c r="T46" s="18"/>
    </row>
    <row r="47" spans="1:20" s="25" customFormat="1" ht="42.75" customHeight="1">
      <c r="A47" s="12">
        <v>3</v>
      </c>
      <c r="B47" s="183" t="s">
        <v>52</v>
      </c>
      <c r="C47" s="184"/>
      <c r="D47" s="18">
        <v>0</v>
      </c>
      <c r="E47" s="18"/>
      <c r="F47" s="18"/>
      <c r="G47" s="18"/>
      <c r="H47" s="18"/>
      <c r="I47" s="18"/>
      <c r="J47" s="18"/>
      <c r="K47" s="18"/>
      <c r="L47" s="18"/>
      <c r="M47" s="18"/>
      <c r="N47" s="18"/>
      <c r="O47" s="18"/>
      <c r="P47" s="18"/>
      <c r="Q47" s="18"/>
      <c r="R47" s="18"/>
      <c r="S47" s="18"/>
      <c r="T47" s="18"/>
    </row>
    <row r="48" spans="1:20" s="25" customFormat="1" ht="41.25" customHeight="1">
      <c r="A48" s="12">
        <v>4</v>
      </c>
      <c r="B48" s="183" t="s">
        <v>53</v>
      </c>
      <c r="C48" s="184"/>
      <c r="D48" s="18">
        <v>11</v>
      </c>
      <c r="E48" s="18">
        <v>17</v>
      </c>
      <c r="F48" s="18">
        <v>1</v>
      </c>
      <c r="G48" s="18">
        <v>8</v>
      </c>
      <c r="H48" s="18">
        <v>8</v>
      </c>
      <c r="I48" s="18"/>
      <c r="J48" s="18"/>
      <c r="K48" s="18"/>
      <c r="L48" s="18"/>
      <c r="M48" s="18">
        <v>16</v>
      </c>
      <c r="N48" s="18">
        <v>11</v>
      </c>
      <c r="O48" s="18"/>
      <c r="P48" s="18">
        <v>2</v>
      </c>
      <c r="Q48" s="18">
        <v>2</v>
      </c>
      <c r="R48" s="18"/>
      <c r="S48" s="18"/>
      <c r="T48" s="18"/>
    </row>
    <row r="49" spans="1:20" s="25" customFormat="1" ht="41.25" customHeight="1">
      <c r="A49" s="12">
        <v>5</v>
      </c>
      <c r="B49" s="183" t="s">
        <v>54</v>
      </c>
      <c r="C49" s="184"/>
      <c r="D49" s="18">
        <v>0</v>
      </c>
      <c r="E49" s="18"/>
      <c r="F49" s="18"/>
      <c r="G49" s="18"/>
      <c r="H49" s="18"/>
      <c r="I49" s="18"/>
      <c r="J49" s="18"/>
      <c r="K49" s="18"/>
      <c r="L49" s="18"/>
      <c r="M49" s="18"/>
      <c r="N49" s="18"/>
      <c r="O49" s="18"/>
      <c r="P49" s="18"/>
      <c r="Q49" s="18"/>
      <c r="R49" s="18"/>
      <c r="S49" s="18"/>
      <c r="T49" s="18"/>
    </row>
    <row r="50" spans="1:20" s="25" customFormat="1" ht="43.5" customHeight="1">
      <c r="A50" s="12">
        <v>6</v>
      </c>
      <c r="B50" s="183" t="s">
        <v>65</v>
      </c>
      <c r="C50" s="184"/>
      <c r="D50" s="18">
        <v>0</v>
      </c>
      <c r="E50" s="18"/>
      <c r="F50" s="18"/>
      <c r="G50" s="18"/>
      <c r="H50" s="18"/>
      <c r="I50" s="18"/>
      <c r="J50" s="18"/>
      <c r="K50" s="18"/>
      <c r="L50" s="18"/>
      <c r="M50" s="18"/>
      <c r="N50" s="18"/>
      <c r="O50" s="18"/>
      <c r="P50" s="18"/>
      <c r="Q50" s="18"/>
      <c r="R50" s="18"/>
      <c r="S50" s="18"/>
      <c r="T50" s="18"/>
    </row>
    <row r="51" spans="1:20" s="25" customFormat="1" ht="39.75" customHeight="1">
      <c r="A51" s="12">
        <v>7</v>
      </c>
      <c r="B51" s="183" t="s">
        <v>55</v>
      </c>
      <c r="C51" s="184"/>
      <c r="D51" s="18">
        <v>0</v>
      </c>
      <c r="E51" s="18"/>
      <c r="F51" s="18"/>
      <c r="G51" s="18"/>
      <c r="H51" s="18"/>
      <c r="I51" s="18"/>
      <c r="J51" s="18"/>
      <c r="K51" s="18"/>
      <c r="L51" s="18"/>
      <c r="M51" s="18"/>
      <c r="N51" s="18"/>
      <c r="O51" s="18"/>
      <c r="P51" s="18"/>
      <c r="Q51" s="18"/>
      <c r="R51" s="18"/>
      <c r="S51" s="18"/>
      <c r="T51" s="18"/>
    </row>
    <row r="52" spans="1:20" s="25" customFormat="1" ht="27.75" customHeight="1">
      <c r="A52" s="12">
        <v>8</v>
      </c>
      <c r="B52" s="183" t="s">
        <v>56</v>
      </c>
      <c r="C52" s="184"/>
      <c r="D52" s="18">
        <v>5</v>
      </c>
      <c r="E52" s="18">
        <v>37</v>
      </c>
      <c r="F52" s="18"/>
      <c r="G52" s="18">
        <v>6</v>
      </c>
      <c r="H52" s="18">
        <v>29</v>
      </c>
      <c r="I52" s="18">
        <v>2</v>
      </c>
      <c r="J52" s="18"/>
      <c r="K52" s="18">
        <v>3</v>
      </c>
      <c r="L52" s="18">
        <v>1</v>
      </c>
      <c r="M52" s="18">
        <v>41</v>
      </c>
      <c r="N52" s="18">
        <v>1</v>
      </c>
      <c r="O52" s="18"/>
      <c r="P52" s="18">
        <v>1</v>
      </c>
      <c r="Q52" s="18">
        <v>1</v>
      </c>
      <c r="R52" s="18"/>
      <c r="S52" s="18"/>
      <c r="T52" s="18"/>
    </row>
    <row r="53" spans="1:20" s="25" customFormat="1" ht="27.75" customHeight="1">
      <c r="A53" s="12">
        <v>9</v>
      </c>
      <c r="B53" s="183" t="s">
        <v>57</v>
      </c>
      <c r="C53" s="184"/>
      <c r="D53" s="18">
        <v>1</v>
      </c>
      <c r="E53" s="18">
        <v>1</v>
      </c>
      <c r="F53" s="18"/>
      <c r="G53" s="18"/>
      <c r="H53" s="18"/>
      <c r="I53" s="18"/>
      <c r="J53" s="18"/>
      <c r="K53" s="18"/>
      <c r="L53" s="18"/>
      <c r="M53" s="18"/>
      <c r="N53" s="18">
        <v>2</v>
      </c>
      <c r="O53" s="18"/>
      <c r="P53" s="18"/>
      <c r="Q53" s="18"/>
      <c r="R53" s="18"/>
      <c r="S53" s="18"/>
      <c r="T53" s="18"/>
    </row>
    <row r="54" spans="1:20" s="25" customFormat="1" ht="27.75" customHeight="1">
      <c r="A54" s="185" t="s">
        <v>64</v>
      </c>
      <c r="B54" s="186"/>
      <c r="C54" s="187"/>
      <c r="D54" s="24">
        <f t="shared" ref="D54:T54" si="5">SUM(D6+D12+D21+D29+D42+D44)</f>
        <v>18</v>
      </c>
      <c r="E54" s="24">
        <f t="shared" si="5"/>
        <v>398</v>
      </c>
      <c r="F54" s="24">
        <f>SUM(F6+F12+F21+F29+F42+F44)</f>
        <v>1</v>
      </c>
      <c r="G54" s="24">
        <f t="shared" si="5"/>
        <v>41</v>
      </c>
      <c r="H54" s="24">
        <f t="shared" si="5"/>
        <v>313</v>
      </c>
      <c r="I54" s="24">
        <f t="shared" si="5"/>
        <v>9</v>
      </c>
      <c r="J54" s="24">
        <f t="shared" si="5"/>
        <v>0</v>
      </c>
      <c r="K54" s="24">
        <f t="shared" si="5"/>
        <v>30</v>
      </c>
      <c r="L54" s="24">
        <f t="shared" si="5"/>
        <v>2</v>
      </c>
      <c r="M54" s="24">
        <f t="shared" si="5"/>
        <v>395</v>
      </c>
      <c r="N54" s="24">
        <f t="shared" si="5"/>
        <v>18</v>
      </c>
      <c r="O54" s="24">
        <f t="shared" si="5"/>
        <v>1</v>
      </c>
      <c r="P54" s="24">
        <f t="shared" si="5"/>
        <v>29</v>
      </c>
      <c r="Q54" s="24">
        <f t="shared" si="5"/>
        <v>30</v>
      </c>
      <c r="R54" s="24">
        <f t="shared" si="5"/>
        <v>0</v>
      </c>
      <c r="S54" s="24">
        <f t="shared" si="5"/>
        <v>0</v>
      </c>
      <c r="T54" s="24">
        <f t="shared" si="5"/>
        <v>0</v>
      </c>
    </row>
    <row r="56" spans="1:20" ht="61.5" customHeight="1">
      <c r="C56" s="263" t="s">
        <v>154</v>
      </c>
      <c r="D56" s="281"/>
      <c r="E56" s="281"/>
      <c r="F56" s="281"/>
    </row>
  </sheetData>
  <sheetProtection sheet="1" objects="1" scenarios="1"/>
  <mergeCells count="64">
    <mergeCell ref="A6:C6"/>
    <mergeCell ref="C56:F56"/>
    <mergeCell ref="A1:B1"/>
    <mergeCell ref="D1:P1"/>
    <mergeCell ref="Q1:T1"/>
    <mergeCell ref="A2:T2"/>
    <mergeCell ref="A3:C4"/>
    <mergeCell ref="D3:D4"/>
    <mergeCell ref="E3:E4"/>
    <mergeCell ref="F3:F4"/>
    <mergeCell ref="G3:M3"/>
    <mergeCell ref="N3:N4"/>
    <mergeCell ref="O3:P3"/>
    <mergeCell ref="Q3:Q4"/>
    <mergeCell ref="R3:S3"/>
    <mergeCell ref="T3:T4"/>
    <mergeCell ref="B18:C18"/>
    <mergeCell ref="B7:C7"/>
    <mergeCell ref="B8:C8"/>
    <mergeCell ref="B9:C9"/>
    <mergeCell ref="B10:C10"/>
    <mergeCell ref="B11:C11"/>
    <mergeCell ref="A12:C12"/>
    <mergeCell ref="B13:C13"/>
    <mergeCell ref="B14:C14"/>
    <mergeCell ref="B15:C15"/>
    <mergeCell ref="B16:C16"/>
    <mergeCell ref="B17:C17"/>
    <mergeCell ref="B30:C30"/>
    <mergeCell ref="B19:C19"/>
    <mergeCell ref="B20:C20"/>
    <mergeCell ref="A21:C21"/>
    <mergeCell ref="B22:C22"/>
    <mergeCell ref="B23:C23"/>
    <mergeCell ref="B24:C24"/>
    <mergeCell ref="B25:C25"/>
    <mergeCell ref="B26:C26"/>
    <mergeCell ref="B27:C27"/>
    <mergeCell ref="B28:C28"/>
    <mergeCell ref="A29:C29"/>
    <mergeCell ref="A42:C42"/>
    <mergeCell ref="B31:C31"/>
    <mergeCell ref="B32:C32"/>
    <mergeCell ref="B33:C33"/>
    <mergeCell ref="B34:C34"/>
    <mergeCell ref="B35:C35"/>
    <mergeCell ref="B36:C36"/>
    <mergeCell ref="B37:C37"/>
    <mergeCell ref="B38:C38"/>
    <mergeCell ref="B39:C39"/>
    <mergeCell ref="B40:C40"/>
    <mergeCell ref="B41:C41"/>
    <mergeCell ref="A54:C54"/>
    <mergeCell ref="B43:C43"/>
    <mergeCell ref="A44:C44"/>
    <mergeCell ref="B45:C45"/>
    <mergeCell ref="B46:C46"/>
    <mergeCell ref="B47:C47"/>
    <mergeCell ref="B48:C48"/>
    <mergeCell ref="B49:C49"/>
    <mergeCell ref="B50:C50"/>
    <mergeCell ref="B51:C51"/>
    <mergeCell ref="B52:C52"/>
    <mergeCell ref="B53:C53"/>
  </mergeCells>
  <pageMargins left="0.7" right="0.7" top="0.75" bottom="0.75" header="0.3" footer="0.3"/>
  <pageSetup paperSize="9"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56"/>
  <sheetViews>
    <sheetView zoomScale="80" zoomScaleNormal="80" workbookViewId="0">
      <selection activeCell="F55" sqref="F55"/>
    </sheetView>
  </sheetViews>
  <sheetFormatPr defaultRowHeight="15"/>
  <cols>
    <col min="1" max="2" width="9.140625" style="17" customWidth="1"/>
    <col min="3" max="3" width="35" style="17" customWidth="1"/>
    <col min="4" max="4" width="12" style="17" customWidth="1"/>
    <col min="5" max="6" width="8.42578125" style="17" customWidth="1"/>
    <col min="7" max="7" width="8.710937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6" width="14.140625" style="17" customWidth="1"/>
    <col min="17" max="17" width="7.85546875" style="17" customWidth="1"/>
    <col min="18" max="18" width="9.140625" style="17" customWidth="1"/>
    <col min="19" max="20" width="13.28515625" style="17" customWidth="1"/>
    <col min="21" max="22" width="9.140625" style="17" customWidth="1"/>
    <col min="23" max="16384" width="9.140625" style="17"/>
  </cols>
  <sheetData>
    <row r="1" spans="1:20" ht="94.5" customHeight="1">
      <c r="A1" s="213"/>
      <c r="B1" s="214"/>
      <c r="C1" s="20" t="s">
        <v>136</v>
      </c>
      <c r="D1" s="215"/>
      <c r="E1" s="214"/>
      <c r="F1" s="214"/>
      <c r="G1" s="214"/>
      <c r="H1" s="214"/>
      <c r="I1" s="214"/>
      <c r="J1" s="214"/>
      <c r="K1" s="214"/>
      <c r="L1" s="214"/>
      <c r="M1" s="214"/>
      <c r="N1" s="214"/>
      <c r="O1" s="214"/>
      <c r="P1" s="214"/>
      <c r="Q1" s="213" t="s">
        <v>62</v>
      </c>
      <c r="R1" s="214"/>
      <c r="S1" s="214"/>
      <c r="T1" s="214"/>
    </row>
    <row r="2" spans="1:20" s="25" customFormat="1" ht="114.75" customHeight="1">
      <c r="A2" s="216" t="s">
        <v>118</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41.75" customHeight="1">
      <c r="A4" s="221"/>
      <c r="B4" s="222"/>
      <c r="C4" s="222"/>
      <c r="D4" s="230"/>
      <c r="E4" s="230"/>
      <c r="F4" s="231"/>
      <c r="G4" s="9" t="s">
        <v>3</v>
      </c>
      <c r="H4" s="45" t="s">
        <v>4</v>
      </c>
      <c r="I4" s="45" t="s">
        <v>5</v>
      </c>
      <c r="J4" s="45" t="s">
        <v>6</v>
      </c>
      <c r="K4" s="45" t="s">
        <v>60</v>
      </c>
      <c r="L4" s="45" t="s">
        <v>7</v>
      </c>
      <c r="M4" s="45" t="s">
        <v>8</v>
      </c>
      <c r="N4" s="234"/>
      <c r="O4" s="44" t="s">
        <v>9</v>
      </c>
      <c r="P4" s="44" t="s">
        <v>10</v>
      </c>
      <c r="Q4" s="238"/>
      <c r="R4" s="44" t="s">
        <v>9</v>
      </c>
      <c r="S4" s="44" t="s">
        <v>10</v>
      </c>
      <c r="T4" s="240"/>
    </row>
    <row r="5" spans="1:20" s="25" customFormat="1" ht="41.25" customHeight="1">
      <c r="A5" s="10"/>
      <c r="B5" s="11"/>
      <c r="C5" s="11"/>
      <c r="D5" s="46">
        <v>1</v>
      </c>
      <c r="E5" s="46">
        <v>2</v>
      </c>
      <c r="F5" s="46">
        <v>3</v>
      </c>
      <c r="G5" s="46">
        <v>4</v>
      </c>
      <c r="H5" s="46">
        <v>5</v>
      </c>
      <c r="I5" s="46">
        <v>6</v>
      </c>
      <c r="J5" s="46">
        <v>7</v>
      </c>
      <c r="K5" s="46">
        <v>8</v>
      </c>
      <c r="L5" s="46">
        <v>9</v>
      </c>
      <c r="M5" s="46">
        <v>10</v>
      </c>
      <c r="N5" s="46">
        <v>11</v>
      </c>
      <c r="O5" s="46">
        <v>12</v>
      </c>
      <c r="P5" s="46">
        <v>13</v>
      </c>
      <c r="Q5" s="46">
        <v>14</v>
      </c>
      <c r="R5" s="46">
        <v>15</v>
      </c>
      <c r="S5" s="46">
        <v>16</v>
      </c>
      <c r="T5" s="46">
        <v>17</v>
      </c>
    </row>
    <row r="6" spans="1:20" s="25" customFormat="1" ht="53.25" customHeight="1">
      <c r="A6" s="204" t="s">
        <v>15</v>
      </c>
      <c r="B6" s="205"/>
      <c r="C6" s="206"/>
      <c r="D6" s="21">
        <f>SUM(D7:D11)</f>
        <v>0</v>
      </c>
      <c r="E6" s="21">
        <f t="shared" ref="E6:T6" si="0">SUM(E7:E11)</f>
        <v>41</v>
      </c>
      <c r="F6" s="21">
        <f t="shared" si="0"/>
        <v>0</v>
      </c>
      <c r="G6" s="21">
        <f t="shared" si="0"/>
        <v>1</v>
      </c>
      <c r="H6" s="21">
        <f t="shared" si="0"/>
        <v>29</v>
      </c>
      <c r="I6" s="21">
        <f t="shared" si="0"/>
        <v>9</v>
      </c>
      <c r="J6" s="21">
        <f t="shared" si="0"/>
        <v>0</v>
      </c>
      <c r="K6" s="21">
        <f t="shared" si="0"/>
        <v>0</v>
      </c>
      <c r="L6" s="21">
        <f t="shared" si="0"/>
        <v>0</v>
      </c>
      <c r="M6" s="21">
        <f t="shared" si="0"/>
        <v>39</v>
      </c>
      <c r="N6" s="21">
        <f t="shared" si="0"/>
        <v>2</v>
      </c>
      <c r="O6" s="21">
        <f t="shared" si="0"/>
        <v>0</v>
      </c>
      <c r="P6" s="21">
        <f t="shared" si="0"/>
        <v>19</v>
      </c>
      <c r="Q6" s="21">
        <f t="shared" si="0"/>
        <v>19</v>
      </c>
      <c r="R6" s="21">
        <f t="shared" si="0"/>
        <v>0</v>
      </c>
      <c r="S6" s="21">
        <f t="shared" si="0"/>
        <v>0</v>
      </c>
      <c r="T6" s="21">
        <f t="shared" si="0"/>
        <v>0</v>
      </c>
    </row>
    <row r="7" spans="1:20" s="25" customFormat="1" ht="46.5" customHeight="1">
      <c r="A7" s="12">
        <v>1</v>
      </c>
      <c r="B7" s="207" t="s">
        <v>16</v>
      </c>
      <c r="C7" s="208"/>
      <c r="D7" s="18"/>
      <c r="E7" s="18">
        <v>22</v>
      </c>
      <c r="F7" s="18"/>
      <c r="G7" s="18">
        <v>1</v>
      </c>
      <c r="H7" s="18">
        <v>16</v>
      </c>
      <c r="I7" s="18">
        <v>5</v>
      </c>
      <c r="J7" s="18"/>
      <c r="K7" s="18"/>
      <c r="L7" s="18"/>
      <c r="M7" s="18">
        <v>22</v>
      </c>
      <c r="N7" s="18"/>
      <c r="O7" s="18"/>
      <c r="P7" s="18">
        <v>12</v>
      </c>
      <c r="Q7" s="18">
        <v>12</v>
      </c>
      <c r="R7" s="18"/>
      <c r="S7" s="18"/>
      <c r="T7" s="18"/>
    </row>
    <row r="8" spans="1:20" s="25" customFormat="1" ht="42" customHeight="1">
      <c r="A8" s="12">
        <v>2</v>
      </c>
      <c r="B8" s="207" t="s">
        <v>63</v>
      </c>
      <c r="C8" s="208"/>
      <c r="D8" s="18"/>
      <c r="E8" s="18">
        <v>17</v>
      </c>
      <c r="F8" s="18"/>
      <c r="G8" s="18"/>
      <c r="H8" s="18">
        <v>11</v>
      </c>
      <c r="I8" s="18">
        <v>4</v>
      </c>
      <c r="J8" s="18"/>
      <c r="K8" s="18"/>
      <c r="L8" s="18"/>
      <c r="M8" s="18">
        <v>15</v>
      </c>
      <c r="N8" s="18">
        <v>2</v>
      </c>
      <c r="O8" s="18"/>
      <c r="P8" s="18">
        <v>6</v>
      </c>
      <c r="Q8" s="18">
        <v>6</v>
      </c>
      <c r="R8" s="18"/>
      <c r="S8" s="18"/>
      <c r="T8" s="18"/>
    </row>
    <row r="9" spans="1:20" s="25" customFormat="1" ht="46.5" customHeight="1">
      <c r="A9" s="12">
        <v>3</v>
      </c>
      <c r="B9" s="207" t="s">
        <v>17</v>
      </c>
      <c r="C9" s="208"/>
      <c r="D9" s="18"/>
      <c r="E9" s="18">
        <v>1</v>
      </c>
      <c r="F9" s="18"/>
      <c r="G9" s="18"/>
      <c r="H9" s="18">
        <v>1</v>
      </c>
      <c r="I9" s="18"/>
      <c r="J9" s="18"/>
      <c r="K9" s="18"/>
      <c r="L9" s="18"/>
      <c r="M9" s="18">
        <v>1</v>
      </c>
      <c r="N9" s="18"/>
      <c r="O9" s="18"/>
      <c r="P9" s="18">
        <v>1</v>
      </c>
      <c r="Q9" s="18">
        <v>1</v>
      </c>
      <c r="R9" s="18"/>
      <c r="S9" s="18"/>
      <c r="T9" s="18"/>
    </row>
    <row r="10" spans="1:20" s="25" customFormat="1" ht="46.5" customHeight="1">
      <c r="A10" s="13">
        <v>4</v>
      </c>
      <c r="B10" s="207" t="s">
        <v>59</v>
      </c>
      <c r="C10" s="209"/>
      <c r="D10" s="18"/>
      <c r="E10" s="18"/>
      <c r="F10" s="18"/>
      <c r="G10" s="18"/>
      <c r="H10" s="18"/>
      <c r="I10" s="18"/>
      <c r="J10" s="18"/>
      <c r="K10" s="18"/>
      <c r="L10" s="18"/>
      <c r="M10" s="18"/>
      <c r="N10" s="18"/>
      <c r="O10" s="18"/>
      <c r="P10" s="18"/>
      <c r="Q10" s="18"/>
      <c r="R10" s="18"/>
      <c r="S10" s="18"/>
      <c r="T10" s="18"/>
    </row>
    <row r="11" spans="1:20" s="25" customFormat="1" ht="41.25" customHeight="1">
      <c r="A11" s="13">
        <v>5</v>
      </c>
      <c r="B11" s="210" t="s">
        <v>58</v>
      </c>
      <c r="C11" s="211"/>
      <c r="D11" s="18"/>
      <c r="E11" s="18">
        <v>1</v>
      </c>
      <c r="F11" s="18"/>
      <c r="G11" s="18"/>
      <c r="H11" s="18">
        <v>1</v>
      </c>
      <c r="I11" s="18"/>
      <c r="J11" s="18"/>
      <c r="K11" s="18"/>
      <c r="L11" s="18"/>
      <c r="M11" s="18">
        <v>1</v>
      </c>
      <c r="N11" s="18"/>
      <c r="O11" s="18"/>
      <c r="P11" s="18"/>
      <c r="Q11" s="18"/>
      <c r="R11" s="18"/>
      <c r="S11" s="18"/>
      <c r="T11" s="18"/>
    </row>
    <row r="12" spans="1:20" s="25" customFormat="1" ht="63" customHeight="1">
      <c r="A12" s="204" t="s">
        <v>18</v>
      </c>
      <c r="B12" s="212"/>
      <c r="C12" s="212"/>
      <c r="D12" s="18">
        <f>SUM(D13:D20)</f>
        <v>0</v>
      </c>
      <c r="E12" s="18">
        <f t="shared" ref="E12:T12" si="1">SUM(E13:E20)</f>
        <v>1</v>
      </c>
      <c r="F12" s="18">
        <f t="shared" si="1"/>
        <v>0</v>
      </c>
      <c r="G12" s="18">
        <f t="shared" si="1"/>
        <v>0</v>
      </c>
      <c r="H12" s="18">
        <f t="shared" si="1"/>
        <v>1</v>
      </c>
      <c r="I12" s="18">
        <f t="shared" si="1"/>
        <v>0</v>
      </c>
      <c r="J12" s="18">
        <f t="shared" si="1"/>
        <v>0</v>
      </c>
      <c r="K12" s="18">
        <f t="shared" si="1"/>
        <v>0</v>
      </c>
      <c r="L12" s="18">
        <f t="shared" si="1"/>
        <v>0</v>
      </c>
      <c r="M12" s="18">
        <f t="shared" si="1"/>
        <v>1</v>
      </c>
      <c r="N12" s="18">
        <f t="shared" si="1"/>
        <v>0</v>
      </c>
      <c r="O12" s="18">
        <f t="shared" si="1"/>
        <v>0</v>
      </c>
      <c r="P12" s="18">
        <f t="shared" si="1"/>
        <v>0</v>
      </c>
      <c r="Q12" s="18">
        <f t="shared" si="1"/>
        <v>0</v>
      </c>
      <c r="R12" s="18">
        <f t="shared" si="1"/>
        <v>0</v>
      </c>
      <c r="S12" s="18">
        <f t="shared" si="1"/>
        <v>0</v>
      </c>
      <c r="T12" s="18">
        <f t="shared" si="1"/>
        <v>0</v>
      </c>
    </row>
    <row r="13" spans="1:20" s="25" customFormat="1" ht="47.25" customHeight="1">
      <c r="A13" s="12">
        <v>1</v>
      </c>
      <c r="B13" s="183" t="s">
        <v>19</v>
      </c>
      <c r="C13" s="184"/>
      <c r="D13" s="18"/>
      <c r="E13" s="18">
        <v>1</v>
      </c>
      <c r="F13" s="18"/>
      <c r="G13" s="18"/>
      <c r="H13" s="18">
        <v>1</v>
      </c>
      <c r="I13" s="18"/>
      <c r="J13" s="18"/>
      <c r="K13" s="18"/>
      <c r="L13" s="18"/>
      <c r="M13" s="18">
        <v>1</v>
      </c>
      <c r="N13" s="18"/>
      <c r="O13" s="18"/>
      <c r="P13" s="18"/>
      <c r="Q13" s="18"/>
      <c r="R13" s="18"/>
      <c r="S13" s="18"/>
      <c r="T13" s="18"/>
    </row>
    <row r="14" spans="1:20" s="25" customFormat="1" ht="54" customHeight="1">
      <c r="A14" s="12">
        <v>2</v>
      </c>
      <c r="B14" s="183" t="s">
        <v>20</v>
      </c>
      <c r="C14" s="184"/>
      <c r="D14" s="18"/>
      <c r="E14" s="18"/>
      <c r="F14" s="18"/>
      <c r="G14" s="18"/>
      <c r="H14" s="18"/>
      <c r="I14" s="18"/>
      <c r="J14" s="18"/>
      <c r="K14" s="18"/>
      <c r="L14" s="18"/>
      <c r="M14" s="18"/>
      <c r="N14" s="18"/>
      <c r="O14" s="18"/>
      <c r="P14" s="18"/>
      <c r="Q14" s="18"/>
      <c r="R14" s="18"/>
      <c r="S14" s="18"/>
      <c r="T14" s="18"/>
    </row>
    <row r="15" spans="1:20" s="25" customFormat="1" ht="42" customHeight="1">
      <c r="A15" s="14">
        <v>3</v>
      </c>
      <c r="B15" s="183" t="s">
        <v>21</v>
      </c>
      <c r="C15" s="184"/>
      <c r="D15" s="18"/>
      <c r="E15" s="18"/>
      <c r="F15" s="18"/>
      <c r="G15" s="18"/>
      <c r="H15" s="18"/>
      <c r="I15" s="18"/>
      <c r="J15" s="18"/>
      <c r="K15" s="18"/>
      <c r="L15" s="18"/>
      <c r="M15" s="18"/>
      <c r="N15" s="18"/>
      <c r="O15" s="18"/>
      <c r="P15" s="18"/>
      <c r="Q15" s="18"/>
      <c r="R15" s="18"/>
      <c r="S15" s="18"/>
      <c r="T15" s="18"/>
    </row>
    <row r="16" spans="1:20" s="25" customFormat="1" ht="57" customHeight="1">
      <c r="A16" s="12">
        <v>4</v>
      </c>
      <c r="B16" s="183" t="s">
        <v>22</v>
      </c>
      <c r="C16" s="184"/>
      <c r="D16" s="18"/>
      <c r="E16" s="18"/>
      <c r="F16" s="18"/>
      <c r="G16" s="18"/>
      <c r="H16" s="18"/>
      <c r="I16" s="18"/>
      <c r="J16" s="18"/>
      <c r="K16" s="18"/>
      <c r="L16" s="18"/>
      <c r="M16" s="18"/>
      <c r="N16" s="18"/>
      <c r="O16" s="18"/>
      <c r="P16" s="18"/>
      <c r="Q16" s="18"/>
      <c r="R16" s="18"/>
      <c r="S16" s="18"/>
      <c r="T16" s="18"/>
    </row>
    <row r="17" spans="1:58" s="25" customFormat="1" ht="38.25" customHeight="1">
      <c r="A17" s="12">
        <v>5</v>
      </c>
      <c r="B17" s="183" t="s">
        <v>23</v>
      </c>
      <c r="C17" s="184"/>
      <c r="D17" s="18"/>
      <c r="E17" s="18"/>
      <c r="F17" s="18"/>
      <c r="G17" s="18"/>
      <c r="H17" s="18"/>
      <c r="I17" s="18"/>
      <c r="J17" s="18"/>
      <c r="K17" s="18"/>
      <c r="L17" s="18"/>
      <c r="M17" s="18"/>
      <c r="N17" s="18"/>
      <c r="O17" s="18"/>
      <c r="P17" s="18"/>
      <c r="Q17" s="18"/>
      <c r="R17" s="18"/>
      <c r="S17" s="18"/>
      <c r="T17" s="18"/>
    </row>
    <row r="18" spans="1:58" s="25" customFormat="1" ht="47.25" customHeight="1">
      <c r="A18" s="14">
        <v>6</v>
      </c>
      <c r="B18" s="183" t="s">
        <v>24</v>
      </c>
      <c r="C18" s="184"/>
      <c r="D18" s="18"/>
      <c r="E18" s="18"/>
      <c r="F18" s="18"/>
      <c r="G18" s="18"/>
      <c r="H18" s="18"/>
      <c r="I18" s="18"/>
      <c r="J18" s="18"/>
      <c r="K18" s="18"/>
      <c r="L18" s="18"/>
      <c r="M18" s="18"/>
      <c r="N18" s="18"/>
      <c r="O18" s="18"/>
      <c r="P18" s="18"/>
      <c r="Q18" s="18"/>
      <c r="R18" s="18"/>
      <c r="S18" s="18"/>
      <c r="T18" s="18"/>
    </row>
    <row r="19" spans="1:58" s="25" customFormat="1" ht="44.25" customHeight="1">
      <c r="A19" s="12">
        <v>7</v>
      </c>
      <c r="B19" s="183" t="s">
        <v>25</v>
      </c>
      <c r="C19" s="184"/>
      <c r="D19" s="18"/>
      <c r="E19" s="18"/>
      <c r="F19" s="18"/>
      <c r="G19" s="18"/>
      <c r="H19" s="18"/>
      <c r="I19" s="18"/>
      <c r="J19" s="18"/>
      <c r="K19" s="18"/>
      <c r="L19" s="18"/>
      <c r="M19" s="18"/>
      <c r="N19" s="18"/>
      <c r="O19" s="18"/>
      <c r="P19" s="18"/>
      <c r="Q19" s="18"/>
      <c r="R19" s="18"/>
      <c r="S19" s="18"/>
      <c r="T19" s="18"/>
    </row>
    <row r="20" spans="1:58" s="25" customFormat="1" ht="45.75" customHeight="1">
      <c r="A20" s="12">
        <v>8</v>
      </c>
      <c r="B20" s="183" t="s">
        <v>26</v>
      </c>
      <c r="C20" s="184"/>
      <c r="D20" s="18"/>
      <c r="E20" s="18"/>
      <c r="F20" s="18"/>
      <c r="G20" s="18"/>
      <c r="H20" s="18"/>
      <c r="I20" s="18"/>
      <c r="J20" s="18"/>
      <c r="K20" s="18"/>
      <c r="L20" s="18"/>
      <c r="M20" s="18"/>
      <c r="N20" s="18"/>
      <c r="O20" s="18"/>
      <c r="P20" s="18"/>
      <c r="Q20" s="18"/>
      <c r="R20" s="18"/>
      <c r="S20" s="18"/>
      <c r="T20" s="18"/>
    </row>
    <row r="21" spans="1:58" s="25" customFormat="1" ht="42" customHeight="1">
      <c r="A21" s="191" t="s">
        <v>27</v>
      </c>
      <c r="B21" s="191"/>
      <c r="C21" s="191"/>
      <c r="D21" s="18">
        <f>SUM(D22:D28)</f>
        <v>0</v>
      </c>
      <c r="E21" s="18">
        <f t="shared" ref="E21:T21" si="2">SUM(E22:E28)</f>
        <v>247</v>
      </c>
      <c r="F21" s="18">
        <f t="shared" si="2"/>
        <v>0</v>
      </c>
      <c r="G21" s="18">
        <f t="shared" si="2"/>
        <v>3</v>
      </c>
      <c r="H21" s="18">
        <f t="shared" si="2"/>
        <v>240</v>
      </c>
      <c r="I21" s="18">
        <f t="shared" si="2"/>
        <v>0</v>
      </c>
      <c r="J21" s="18">
        <f t="shared" si="2"/>
        <v>0</v>
      </c>
      <c r="K21" s="18">
        <f t="shared" si="2"/>
        <v>4</v>
      </c>
      <c r="L21" s="18">
        <f t="shared" si="2"/>
        <v>0</v>
      </c>
      <c r="M21" s="18">
        <f t="shared" si="2"/>
        <v>247</v>
      </c>
      <c r="N21" s="18">
        <f t="shared" si="2"/>
        <v>0</v>
      </c>
      <c r="O21" s="18">
        <f t="shared" si="2"/>
        <v>0</v>
      </c>
      <c r="P21" s="18">
        <f t="shared" si="2"/>
        <v>0</v>
      </c>
      <c r="Q21" s="18">
        <f t="shared" si="2"/>
        <v>0</v>
      </c>
      <c r="R21" s="18">
        <f t="shared" si="2"/>
        <v>0</v>
      </c>
      <c r="S21" s="18">
        <f t="shared" si="2"/>
        <v>0</v>
      </c>
      <c r="T21" s="18">
        <f t="shared" si="2"/>
        <v>0</v>
      </c>
    </row>
    <row r="22" spans="1:58" s="25" customFormat="1" ht="42" customHeight="1">
      <c r="A22" s="43">
        <v>1</v>
      </c>
      <c r="B22" s="195" t="s">
        <v>28</v>
      </c>
      <c r="C22" s="196"/>
      <c r="D22" s="18"/>
      <c r="E22" s="18">
        <v>90</v>
      </c>
      <c r="F22" s="18"/>
      <c r="G22" s="18">
        <v>2</v>
      </c>
      <c r="H22" s="18">
        <v>88</v>
      </c>
      <c r="I22" s="18"/>
      <c r="J22" s="18"/>
      <c r="K22" s="18"/>
      <c r="L22" s="18"/>
      <c r="M22" s="18">
        <v>90</v>
      </c>
      <c r="N22" s="18"/>
      <c r="O22" s="18"/>
      <c r="P22" s="18"/>
      <c r="Q22" s="18"/>
      <c r="R22" s="18"/>
      <c r="S22" s="18"/>
      <c r="T22" s="18"/>
    </row>
    <row r="23" spans="1:58" s="16" customFormat="1" ht="45" customHeight="1">
      <c r="A23" s="43">
        <v>2</v>
      </c>
      <c r="B23" s="195" t="s">
        <v>29</v>
      </c>
      <c r="C23" s="196"/>
      <c r="D23" s="18"/>
      <c r="E23" s="18"/>
      <c r="F23" s="18"/>
      <c r="G23" s="18"/>
      <c r="H23" s="18"/>
      <c r="I23" s="18"/>
      <c r="J23" s="18"/>
      <c r="K23" s="18"/>
      <c r="L23" s="18"/>
      <c r="M23" s="18"/>
      <c r="N23" s="18"/>
      <c r="O23" s="18"/>
      <c r="P23" s="18"/>
      <c r="Q23" s="18"/>
      <c r="R23" s="18"/>
      <c r="S23" s="18"/>
      <c r="T23" s="18"/>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row>
    <row r="24" spans="1:58" s="25" customFormat="1" ht="48" customHeight="1">
      <c r="A24" s="12">
        <v>3</v>
      </c>
      <c r="B24" s="197" t="s">
        <v>30</v>
      </c>
      <c r="C24" s="193"/>
      <c r="D24" s="18"/>
      <c r="E24" s="18"/>
      <c r="F24" s="18"/>
      <c r="G24" s="18"/>
      <c r="H24" s="18"/>
      <c r="I24" s="18"/>
      <c r="J24" s="18"/>
      <c r="K24" s="18"/>
      <c r="L24" s="18"/>
      <c r="M24" s="18"/>
      <c r="N24" s="18"/>
      <c r="O24" s="18"/>
      <c r="P24" s="18"/>
      <c r="Q24" s="18"/>
      <c r="R24" s="18"/>
      <c r="S24" s="18"/>
      <c r="T24" s="18"/>
    </row>
    <row r="25" spans="1:58" s="25" customFormat="1" ht="42" customHeight="1">
      <c r="A25" s="12">
        <v>4</v>
      </c>
      <c r="B25" s="192" t="s">
        <v>31</v>
      </c>
      <c r="C25" s="193"/>
      <c r="D25" s="18"/>
      <c r="E25" s="18">
        <v>38</v>
      </c>
      <c r="F25" s="18"/>
      <c r="G25" s="18"/>
      <c r="H25" s="18">
        <v>38</v>
      </c>
      <c r="I25" s="18"/>
      <c r="J25" s="18"/>
      <c r="K25" s="18"/>
      <c r="L25" s="18"/>
      <c r="M25" s="18">
        <v>38</v>
      </c>
      <c r="N25" s="18"/>
      <c r="O25" s="18"/>
      <c r="P25" s="18"/>
      <c r="Q25" s="18"/>
      <c r="R25" s="18"/>
      <c r="S25" s="18"/>
      <c r="T25" s="18"/>
    </row>
    <row r="26" spans="1:58" s="25" customFormat="1" ht="55.5" customHeight="1">
      <c r="A26" s="43">
        <v>5</v>
      </c>
      <c r="B26" s="192" t="s">
        <v>32</v>
      </c>
      <c r="C26" s="193"/>
      <c r="D26" s="18"/>
      <c r="E26" s="18">
        <v>58</v>
      </c>
      <c r="F26" s="18"/>
      <c r="G26" s="18">
        <v>1</v>
      </c>
      <c r="H26" s="18">
        <v>54</v>
      </c>
      <c r="I26" s="18"/>
      <c r="J26" s="18"/>
      <c r="K26" s="18">
        <v>3</v>
      </c>
      <c r="L26" s="18"/>
      <c r="M26" s="18">
        <v>58</v>
      </c>
      <c r="N26" s="18"/>
      <c r="O26" s="18"/>
      <c r="P26" s="18"/>
      <c r="Q26" s="18"/>
      <c r="R26" s="18"/>
      <c r="S26" s="18"/>
      <c r="T26" s="18"/>
    </row>
    <row r="27" spans="1:58" s="25" customFormat="1" ht="69.75" customHeight="1">
      <c r="A27" s="12">
        <v>6</v>
      </c>
      <c r="B27" s="192" t="s">
        <v>33</v>
      </c>
      <c r="C27" s="193"/>
      <c r="D27" s="18"/>
      <c r="E27" s="18">
        <v>61</v>
      </c>
      <c r="F27" s="18"/>
      <c r="G27" s="18"/>
      <c r="H27" s="18">
        <v>60</v>
      </c>
      <c r="I27" s="18"/>
      <c r="J27" s="18"/>
      <c r="K27" s="18">
        <v>1</v>
      </c>
      <c r="L27" s="18"/>
      <c r="M27" s="18">
        <v>61</v>
      </c>
      <c r="N27" s="18"/>
      <c r="O27" s="18"/>
      <c r="P27" s="18"/>
      <c r="Q27" s="18"/>
      <c r="R27" s="18"/>
      <c r="S27" s="18"/>
      <c r="T27" s="18"/>
    </row>
    <row r="28" spans="1:58" s="25" customFormat="1" ht="71.25" customHeight="1">
      <c r="A28" s="12">
        <v>7</v>
      </c>
      <c r="B28" s="192" t="s">
        <v>34</v>
      </c>
      <c r="C28" s="193"/>
      <c r="D28" s="18"/>
      <c r="E28" s="18"/>
      <c r="F28" s="18"/>
      <c r="G28" s="18"/>
      <c r="H28" s="18"/>
      <c r="I28" s="18"/>
      <c r="J28" s="18"/>
      <c r="K28" s="18"/>
      <c r="L28" s="18"/>
      <c r="M28" s="18"/>
      <c r="N28" s="18"/>
      <c r="O28" s="18"/>
      <c r="P28" s="18"/>
      <c r="Q28" s="18"/>
      <c r="R28" s="18"/>
      <c r="S28" s="18"/>
      <c r="T28" s="18"/>
    </row>
    <row r="29" spans="1:58" s="25" customFormat="1" ht="56.25" customHeight="1">
      <c r="A29" s="191" t="s">
        <v>35</v>
      </c>
      <c r="B29" s="191"/>
      <c r="C29" s="191"/>
      <c r="D29" s="18">
        <f>SUM(D30:D41)</f>
        <v>0</v>
      </c>
      <c r="E29" s="18">
        <f t="shared" ref="E29:T29" si="3">SUM(E30:E41)</f>
        <v>7</v>
      </c>
      <c r="F29" s="18">
        <f t="shared" si="3"/>
        <v>0</v>
      </c>
      <c r="G29" s="18">
        <f t="shared" si="3"/>
        <v>1</v>
      </c>
      <c r="H29" s="18">
        <f t="shared" si="3"/>
        <v>6</v>
      </c>
      <c r="I29" s="18">
        <f t="shared" si="3"/>
        <v>0</v>
      </c>
      <c r="J29" s="18">
        <f t="shared" si="3"/>
        <v>0</v>
      </c>
      <c r="K29" s="18">
        <f t="shared" si="3"/>
        <v>0</v>
      </c>
      <c r="L29" s="18">
        <f t="shared" si="3"/>
        <v>0</v>
      </c>
      <c r="M29" s="18">
        <f t="shared" si="3"/>
        <v>7</v>
      </c>
      <c r="N29" s="18">
        <f t="shared" si="3"/>
        <v>0</v>
      </c>
      <c r="O29" s="18">
        <f t="shared" si="3"/>
        <v>0</v>
      </c>
      <c r="P29" s="18">
        <f t="shared" si="3"/>
        <v>0</v>
      </c>
      <c r="Q29" s="18">
        <f t="shared" si="3"/>
        <v>0</v>
      </c>
      <c r="R29" s="18">
        <f t="shared" si="3"/>
        <v>0</v>
      </c>
      <c r="S29" s="18">
        <f t="shared" si="3"/>
        <v>0</v>
      </c>
      <c r="T29" s="18">
        <f t="shared" si="3"/>
        <v>0</v>
      </c>
    </row>
    <row r="30" spans="1:58" s="25" customFormat="1" ht="44.25" customHeight="1">
      <c r="A30" s="12">
        <v>1</v>
      </c>
      <c r="B30" s="183" t="s">
        <v>36</v>
      </c>
      <c r="C30" s="184"/>
      <c r="D30" s="18">
        <v>0</v>
      </c>
      <c r="E30" s="18">
        <v>4</v>
      </c>
      <c r="F30" s="18"/>
      <c r="G30" s="18"/>
      <c r="H30" s="18">
        <v>4</v>
      </c>
      <c r="I30" s="18"/>
      <c r="J30" s="18"/>
      <c r="K30" s="18"/>
      <c r="L30" s="18"/>
      <c r="M30" s="18">
        <v>4</v>
      </c>
      <c r="N30" s="18"/>
      <c r="O30" s="18"/>
      <c r="P30" s="18"/>
      <c r="Q30" s="18"/>
      <c r="R30" s="18"/>
      <c r="S30" s="18"/>
      <c r="T30" s="18"/>
    </row>
    <row r="31" spans="1:58" s="25" customFormat="1" ht="37.5" customHeight="1">
      <c r="A31" s="12">
        <v>2</v>
      </c>
      <c r="B31" s="183" t="s">
        <v>37</v>
      </c>
      <c r="C31" s="184"/>
      <c r="D31" s="18">
        <v>0</v>
      </c>
      <c r="E31" s="18"/>
      <c r="F31" s="18"/>
      <c r="G31" s="18"/>
      <c r="H31" s="18"/>
      <c r="I31" s="18"/>
      <c r="J31" s="18"/>
      <c r="K31" s="18"/>
      <c r="L31" s="18"/>
      <c r="M31" s="18"/>
      <c r="N31" s="18"/>
      <c r="O31" s="18"/>
      <c r="P31" s="18"/>
      <c r="Q31" s="18"/>
      <c r="R31" s="18"/>
      <c r="S31" s="18"/>
      <c r="T31" s="18"/>
    </row>
    <row r="32" spans="1:58" s="25" customFormat="1" ht="51.75" customHeight="1">
      <c r="A32" s="12">
        <v>3</v>
      </c>
      <c r="B32" s="183" t="s">
        <v>38</v>
      </c>
      <c r="C32" s="184"/>
      <c r="D32" s="18">
        <v>0</v>
      </c>
      <c r="E32" s="18"/>
      <c r="F32" s="18"/>
      <c r="G32" s="18"/>
      <c r="H32" s="18"/>
      <c r="I32" s="18"/>
      <c r="J32" s="18"/>
      <c r="K32" s="18"/>
      <c r="L32" s="18"/>
      <c r="M32" s="18"/>
      <c r="N32" s="18"/>
      <c r="O32" s="18"/>
      <c r="P32" s="18"/>
      <c r="Q32" s="18"/>
      <c r="R32" s="18"/>
      <c r="S32" s="18"/>
      <c r="T32" s="18"/>
    </row>
    <row r="33" spans="1:20" s="25" customFormat="1" ht="52.5" customHeight="1">
      <c r="A33" s="12">
        <v>4</v>
      </c>
      <c r="B33" s="183" t="s">
        <v>39</v>
      </c>
      <c r="C33" s="184"/>
      <c r="D33" s="18">
        <v>0</v>
      </c>
      <c r="E33" s="18">
        <v>3</v>
      </c>
      <c r="F33" s="18"/>
      <c r="G33" s="18">
        <v>1</v>
      </c>
      <c r="H33" s="18">
        <v>2</v>
      </c>
      <c r="I33" s="18"/>
      <c r="J33" s="18"/>
      <c r="K33" s="18"/>
      <c r="L33" s="18"/>
      <c r="M33" s="18">
        <v>3</v>
      </c>
      <c r="N33" s="18"/>
      <c r="O33" s="18"/>
      <c r="P33" s="18"/>
      <c r="Q33" s="18"/>
      <c r="R33" s="18"/>
      <c r="S33" s="18"/>
      <c r="T33" s="18"/>
    </row>
    <row r="34" spans="1:20" s="25" customFormat="1" ht="43.5" customHeight="1">
      <c r="A34" s="12">
        <v>5</v>
      </c>
      <c r="B34" s="183" t="s">
        <v>40</v>
      </c>
      <c r="C34" s="184"/>
      <c r="D34" s="18">
        <v>0</v>
      </c>
      <c r="E34" s="18"/>
      <c r="F34" s="18"/>
      <c r="G34" s="18"/>
      <c r="H34" s="18"/>
      <c r="I34" s="18"/>
      <c r="J34" s="18"/>
      <c r="K34" s="18"/>
      <c r="L34" s="18"/>
      <c r="M34" s="18"/>
      <c r="N34" s="18"/>
      <c r="O34" s="18"/>
      <c r="P34" s="18"/>
      <c r="Q34" s="18"/>
      <c r="R34" s="18"/>
      <c r="S34" s="18"/>
      <c r="T34" s="18"/>
    </row>
    <row r="35" spans="1:20" s="25" customFormat="1" ht="44.25" customHeight="1">
      <c r="A35" s="12">
        <v>6</v>
      </c>
      <c r="B35" s="183" t="s">
        <v>41</v>
      </c>
      <c r="C35" s="184"/>
      <c r="D35" s="18">
        <v>0</v>
      </c>
      <c r="E35" s="18"/>
      <c r="F35" s="18"/>
      <c r="G35" s="18"/>
      <c r="H35" s="18"/>
      <c r="I35" s="18"/>
      <c r="J35" s="18"/>
      <c r="K35" s="18"/>
      <c r="L35" s="18"/>
      <c r="M35" s="18"/>
      <c r="N35" s="18"/>
      <c r="O35" s="18"/>
      <c r="P35" s="18">
        <v>0</v>
      </c>
      <c r="Q35" s="18">
        <v>0</v>
      </c>
      <c r="R35" s="18"/>
      <c r="S35" s="18"/>
      <c r="T35" s="18"/>
    </row>
    <row r="36" spans="1:20" s="25" customFormat="1" ht="44.25" customHeight="1">
      <c r="A36" s="12">
        <v>7</v>
      </c>
      <c r="B36" s="194" t="s">
        <v>42</v>
      </c>
      <c r="C36" s="194"/>
      <c r="D36" s="18">
        <v>0</v>
      </c>
      <c r="E36" s="18"/>
      <c r="F36" s="18"/>
      <c r="G36" s="18"/>
      <c r="H36" s="18"/>
      <c r="I36" s="18"/>
      <c r="J36" s="18"/>
      <c r="K36" s="18"/>
      <c r="L36" s="18"/>
      <c r="M36" s="18"/>
      <c r="N36" s="18"/>
      <c r="O36" s="18"/>
      <c r="P36" s="18">
        <v>0</v>
      </c>
      <c r="Q36" s="18">
        <v>0</v>
      </c>
      <c r="R36" s="18"/>
      <c r="S36" s="18"/>
      <c r="T36" s="18"/>
    </row>
    <row r="37" spans="1:20" s="25" customFormat="1" ht="44.25" customHeight="1">
      <c r="A37" s="12">
        <v>8</v>
      </c>
      <c r="B37" s="183" t="s">
        <v>43</v>
      </c>
      <c r="C37" s="184"/>
      <c r="D37" s="18">
        <v>0</v>
      </c>
      <c r="E37" s="18"/>
      <c r="F37" s="18"/>
      <c r="G37" s="18"/>
      <c r="H37" s="18"/>
      <c r="I37" s="18"/>
      <c r="J37" s="18"/>
      <c r="K37" s="18"/>
      <c r="L37" s="18"/>
      <c r="M37" s="18"/>
      <c r="N37" s="18"/>
      <c r="O37" s="18"/>
      <c r="P37" s="18">
        <v>0</v>
      </c>
      <c r="Q37" s="18">
        <v>0</v>
      </c>
      <c r="R37" s="18"/>
      <c r="S37" s="18"/>
      <c r="T37" s="18"/>
    </row>
    <row r="38" spans="1:20" s="25" customFormat="1" ht="44.25" customHeight="1">
      <c r="A38" s="12">
        <v>9</v>
      </c>
      <c r="B38" s="183" t="s">
        <v>44</v>
      </c>
      <c r="C38" s="184"/>
      <c r="D38" s="18">
        <v>0</v>
      </c>
      <c r="E38" s="18"/>
      <c r="F38" s="18"/>
      <c r="G38" s="18"/>
      <c r="H38" s="18"/>
      <c r="I38" s="18"/>
      <c r="J38" s="18"/>
      <c r="K38" s="18"/>
      <c r="L38" s="18"/>
      <c r="M38" s="18"/>
      <c r="N38" s="18"/>
      <c r="O38" s="18"/>
      <c r="P38" s="18">
        <v>0</v>
      </c>
      <c r="Q38" s="18">
        <v>0</v>
      </c>
      <c r="R38" s="18"/>
      <c r="S38" s="18"/>
      <c r="T38" s="18"/>
    </row>
    <row r="39" spans="1:20" s="25" customFormat="1" ht="61.5" customHeight="1">
      <c r="A39" s="12">
        <v>10</v>
      </c>
      <c r="B39" s="183" t="s">
        <v>45</v>
      </c>
      <c r="C39" s="184"/>
      <c r="D39" s="18">
        <v>0</v>
      </c>
      <c r="E39" s="18"/>
      <c r="F39" s="18"/>
      <c r="G39" s="18"/>
      <c r="H39" s="18"/>
      <c r="I39" s="18"/>
      <c r="J39" s="18"/>
      <c r="K39" s="18"/>
      <c r="L39" s="18"/>
      <c r="M39" s="18"/>
      <c r="N39" s="18"/>
      <c r="O39" s="18"/>
      <c r="P39" s="18">
        <v>0</v>
      </c>
      <c r="Q39" s="18">
        <v>0</v>
      </c>
      <c r="R39" s="18"/>
      <c r="S39" s="18"/>
      <c r="T39" s="18"/>
    </row>
    <row r="40" spans="1:20" s="25" customFormat="1" ht="52.5" customHeight="1">
      <c r="A40" s="12">
        <v>11</v>
      </c>
      <c r="B40" s="183" t="s">
        <v>74</v>
      </c>
      <c r="C40" s="184"/>
      <c r="D40" s="18"/>
      <c r="E40" s="18"/>
      <c r="F40" s="18"/>
      <c r="G40" s="18"/>
      <c r="H40" s="18"/>
      <c r="I40" s="18"/>
      <c r="J40" s="18"/>
      <c r="K40" s="18"/>
      <c r="L40" s="18"/>
      <c r="M40" s="18"/>
      <c r="N40" s="18"/>
      <c r="O40" s="18"/>
      <c r="P40" s="18"/>
      <c r="Q40" s="18"/>
      <c r="R40" s="18"/>
      <c r="S40" s="18"/>
      <c r="T40" s="18"/>
    </row>
    <row r="41" spans="1:20" s="25" customFormat="1" ht="61.5" customHeight="1">
      <c r="A41" s="12">
        <v>12</v>
      </c>
      <c r="B41" s="183" t="s">
        <v>46</v>
      </c>
      <c r="C41" s="184"/>
      <c r="D41" s="18">
        <v>0</v>
      </c>
      <c r="E41" s="18"/>
      <c r="F41" s="18"/>
      <c r="G41" s="18"/>
      <c r="H41" s="18"/>
      <c r="I41" s="18"/>
      <c r="J41" s="18"/>
      <c r="K41" s="18"/>
      <c r="L41" s="18"/>
      <c r="M41" s="18"/>
      <c r="N41" s="18"/>
      <c r="O41" s="18"/>
      <c r="P41" s="18">
        <v>0</v>
      </c>
      <c r="Q41" s="18">
        <v>0</v>
      </c>
      <c r="R41" s="18"/>
      <c r="S41" s="18"/>
      <c r="T41" s="18"/>
    </row>
    <row r="42" spans="1:20" s="25" customFormat="1" ht="67.5" customHeight="1">
      <c r="A42" s="188" t="s">
        <v>47</v>
      </c>
      <c r="B42" s="189"/>
      <c r="C42" s="189"/>
      <c r="D42" s="18">
        <f>SUM(D43)</f>
        <v>4</v>
      </c>
      <c r="E42" s="18">
        <f t="shared" ref="E42:T42" si="4">SUM(E43)</f>
        <v>9</v>
      </c>
      <c r="F42" s="18">
        <f t="shared" si="4"/>
        <v>0</v>
      </c>
      <c r="G42" s="18">
        <f t="shared" si="4"/>
        <v>9</v>
      </c>
      <c r="H42" s="18">
        <f t="shared" si="4"/>
        <v>3</v>
      </c>
      <c r="I42" s="18">
        <f t="shared" si="4"/>
        <v>0</v>
      </c>
      <c r="J42" s="18">
        <f t="shared" si="4"/>
        <v>0</v>
      </c>
      <c r="K42" s="18">
        <f t="shared" si="4"/>
        <v>0</v>
      </c>
      <c r="L42" s="18">
        <f t="shared" si="4"/>
        <v>0</v>
      </c>
      <c r="M42" s="18">
        <f t="shared" si="4"/>
        <v>12</v>
      </c>
      <c r="N42" s="18">
        <f t="shared" si="4"/>
        <v>1</v>
      </c>
      <c r="O42" s="18">
        <f t="shared" si="4"/>
        <v>0</v>
      </c>
      <c r="P42" s="18">
        <f t="shared" si="4"/>
        <v>10</v>
      </c>
      <c r="Q42" s="18">
        <f t="shared" si="4"/>
        <v>10</v>
      </c>
      <c r="R42" s="18">
        <f t="shared" si="4"/>
        <v>0</v>
      </c>
      <c r="S42" s="18">
        <f t="shared" si="4"/>
        <v>0</v>
      </c>
      <c r="T42" s="18">
        <f t="shared" si="4"/>
        <v>0</v>
      </c>
    </row>
    <row r="43" spans="1:20" s="25" customFormat="1" ht="74.25" customHeight="1">
      <c r="A43" s="12">
        <v>1</v>
      </c>
      <c r="B43" s="190" t="s">
        <v>48</v>
      </c>
      <c r="C43" s="190"/>
      <c r="D43" s="18">
        <v>4</v>
      </c>
      <c r="E43" s="18">
        <v>9</v>
      </c>
      <c r="F43" s="18"/>
      <c r="G43" s="18">
        <v>9</v>
      </c>
      <c r="H43" s="18">
        <v>3</v>
      </c>
      <c r="I43" s="18"/>
      <c r="J43" s="18"/>
      <c r="K43" s="18"/>
      <c r="L43" s="18"/>
      <c r="M43" s="18">
        <v>12</v>
      </c>
      <c r="N43" s="18">
        <v>1</v>
      </c>
      <c r="O43" s="18"/>
      <c r="P43" s="18">
        <v>10</v>
      </c>
      <c r="Q43" s="18">
        <v>10</v>
      </c>
      <c r="R43" s="18"/>
      <c r="S43" s="18"/>
      <c r="T43" s="18"/>
    </row>
    <row r="44" spans="1:20" s="25" customFormat="1" ht="67.5" customHeight="1">
      <c r="A44" s="188" t="s">
        <v>49</v>
      </c>
      <c r="B44" s="191"/>
      <c r="C44" s="191"/>
      <c r="D44" s="18">
        <f>SUM(D45:D53)</f>
        <v>18</v>
      </c>
      <c r="E44" s="18">
        <f t="shared" ref="E44:T44" si="5">SUM(E45:E53)</f>
        <v>44</v>
      </c>
      <c r="F44" s="18">
        <f t="shared" si="5"/>
        <v>0</v>
      </c>
      <c r="G44" s="18">
        <f t="shared" si="5"/>
        <v>8</v>
      </c>
      <c r="H44" s="18">
        <f t="shared" si="5"/>
        <v>33</v>
      </c>
      <c r="I44" s="18">
        <f t="shared" si="5"/>
        <v>0</v>
      </c>
      <c r="J44" s="18">
        <f t="shared" si="5"/>
        <v>0</v>
      </c>
      <c r="K44" s="18">
        <f t="shared" si="5"/>
        <v>1</v>
      </c>
      <c r="L44" s="18">
        <f t="shared" si="5"/>
        <v>0</v>
      </c>
      <c r="M44" s="18">
        <f t="shared" si="5"/>
        <v>42</v>
      </c>
      <c r="N44" s="18">
        <f t="shared" si="5"/>
        <v>20</v>
      </c>
      <c r="O44" s="18">
        <f t="shared" si="5"/>
        <v>0</v>
      </c>
      <c r="P44" s="18">
        <f t="shared" si="5"/>
        <v>5</v>
      </c>
      <c r="Q44" s="18">
        <f t="shared" si="5"/>
        <v>5</v>
      </c>
      <c r="R44" s="18">
        <f t="shared" si="5"/>
        <v>0</v>
      </c>
      <c r="S44" s="18">
        <f t="shared" si="5"/>
        <v>0</v>
      </c>
      <c r="T44" s="18">
        <f t="shared" si="5"/>
        <v>0</v>
      </c>
    </row>
    <row r="45" spans="1:20" s="25" customFormat="1" ht="40.5" customHeight="1">
      <c r="A45" s="12">
        <v>1</v>
      </c>
      <c r="B45" s="183" t="s">
        <v>50</v>
      </c>
      <c r="C45" s="184"/>
      <c r="D45" s="18">
        <v>1</v>
      </c>
      <c r="E45" s="18">
        <v>1</v>
      </c>
      <c r="F45" s="18"/>
      <c r="G45" s="18">
        <v>1</v>
      </c>
      <c r="H45" s="18"/>
      <c r="I45" s="18"/>
      <c r="J45" s="18"/>
      <c r="K45" s="18"/>
      <c r="L45" s="18"/>
      <c r="M45" s="18">
        <v>1</v>
      </c>
      <c r="N45" s="18">
        <v>1</v>
      </c>
      <c r="O45" s="18"/>
      <c r="P45" s="18">
        <v>1</v>
      </c>
      <c r="Q45" s="18">
        <v>1</v>
      </c>
      <c r="R45" s="18"/>
      <c r="S45" s="18"/>
      <c r="T45" s="18"/>
    </row>
    <row r="46" spans="1:20" s="25" customFormat="1" ht="54" customHeight="1">
      <c r="A46" s="12">
        <v>2</v>
      </c>
      <c r="B46" s="183" t="s">
        <v>51</v>
      </c>
      <c r="C46" s="184"/>
      <c r="D46" s="18">
        <v>0</v>
      </c>
      <c r="E46" s="18"/>
      <c r="F46" s="18"/>
      <c r="G46" s="18"/>
      <c r="H46" s="18"/>
      <c r="I46" s="18"/>
      <c r="J46" s="18"/>
      <c r="K46" s="18"/>
      <c r="L46" s="18"/>
      <c r="M46" s="18"/>
      <c r="N46" s="18"/>
      <c r="O46" s="18"/>
      <c r="P46" s="18"/>
      <c r="Q46" s="18"/>
      <c r="R46" s="18"/>
      <c r="S46" s="18"/>
      <c r="T46" s="18"/>
    </row>
    <row r="47" spans="1:20" s="25" customFormat="1" ht="42.75" customHeight="1">
      <c r="A47" s="12">
        <v>3</v>
      </c>
      <c r="B47" s="183" t="s">
        <v>52</v>
      </c>
      <c r="C47" s="184"/>
      <c r="D47" s="18">
        <v>0</v>
      </c>
      <c r="E47" s="18"/>
      <c r="F47" s="18"/>
      <c r="G47" s="18"/>
      <c r="H47" s="18"/>
      <c r="I47" s="18"/>
      <c r="J47" s="18"/>
      <c r="K47" s="18"/>
      <c r="L47" s="18"/>
      <c r="M47" s="18"/>
      <c r="N47" s="18"/>
      <c r="O47" s="18"/>
      <c r="P47" s="18"/>
      <c r="Q47" s="18"/>
      <c r="R47" s="18"/>
      <c r="S47" s="18"/>
      <c r="T47" s="18"/>
    </row>
    <row r="48" spans="1:20" s="25" customFormat="1" ht="41.25" customHeight="1">
      <c r="A48" s="12">
        <v>4</v>
      </c>
      <c r="B48" s="183" t="s">
        <v>53</v>
      </c>
      <c r="C48" s="184"/>
      <c r="D48" s="18">
        <v>8</v>
      </c>
      <c r="E48" s="18">
        <v>19</v>
      </c>
      <c r="F48" s="18"/>
      <c r="G48" s="18">
        <v>3</v>
      </c>
      <c r="H48" s="18">
        <v>10</v>
      </c>
      <c r="I48" s="18"/>
      <c r="J48" s="18"/>
      <c r="K48" s="18"/>
      <c r="L48" s="18"/>
      <c r="M48" s="18">
        <v>13</v>
      </c>
      <c r="N48" s="18">
        <v>14</v>
      </c>
      <c r="O48" s="18"/>
      <c r="P48" s="18"/>
      <c r="Q48" s="18"/>
      <c r="R48" s="18"/>
      <c r="S48" s="18"/>
      <c r="T48" s="18"/>
    </row>
    <row r="49" spans="1:20" s="25" customFormat="1" ht="41.25" customHeight="1">
      <c r="A49" s="12">
        <v>5</v>
      </c>
      <c r="B49" s="183" t="s">
        <v>54</v>
      </c>
      <c r="C49" s="184"/>
      <c r="D49" s="18">
        <v>0</v>
      </c>
      <c r="E49" s="18"/>
      <c r="F49" s="18"/>
      <c r="G49" s="18"/>
      <c r="H49" s="18"/>
      <c r="I49" s="18"/>
      <c r="J49" s="18"/>
      <c r="K49" s="18"/>
      <c r="L49" s="18"/>
      <c r="M49" s="18"/>
      <c r="N49" s="18"/>
      <c r="O49" s="18"/>
      <c r="P49" s="18"/>
      <c r="Q49" s="18"/>
      <c r="R49" s="18"/>
      <c r="S49" s="18"/>
      <c r="T49" s="18"/>
    </row>
    <row r="50" spans="1:20" s="25" customFormat="1" ht="43.5" customHeight="1">
      <c r="A50" s="12">
        <v>6</v>
      </c>
      <c r="B50" s="183" t="s">
        <v>65</v>
      </c>
      <c r="C50" s="184"/>
      <c r="D50" s="18">
        <v>0</v>
      </c>
      <c r="E50" s="18"/>
      <c r="F50" s="18"/>
      <c r="G50" s="18"/>
      <c r="H50" s="18"/>
      <c r="I50" s="18"/>
      <c r="J50" s="18"/>
      <c r="K50" s="18"/>
      <c r="L50" s="18"/>
      <c r="M50" s="18"/>
      <c r="N50" s="18"/>
      <c r="O50" s="18"/>
      <c r="P50" s="18"/>
      <c r="Q50" s="18"/>
      <c r="R50" s="18"/>
      <c r="S50" s="18"/>
      <c r="T50" s="18"/>
    </row>
    <row r="51" spans="1:20" s="25" customFormat="1" ht="39.75" customHeight="1">
      <c r="A51" s="12">
        <v>7</v>
      </c>
      <c r="B51" s="183" t="s">
        <v>55</v>
      </c>
      <c r="C51" s="184"/>
      <c r="D51" s="18">
        <v>0</v>
      </c>
      <c r="E51" s="18">
        <v>1</v>
      </c>
      <c r="F51" s="18"/>
      <c r="G51" s="18"/>
      <c r="H51" s="18"/>
      <c r="I51" s="18"/>
      <c r="J51" s="18"/>
      <c r="K51" s="18"/>
      <c r="L51" s="18"/>
      <c r="M51" s="18"/>
      <c r="N51" s="18">
        <v>1</v>
      </c>
      <c r="O51" s="18"/>
      <c r="P51" s="18"/>
      <c r="Q51" s="18"/>
      <c r="R51" s="18"/>
      <c r="S51" s="18"/>
      <c r="T51" s="18"/>
    </row>
    <row r="52" spans="1:20" s="25" customFormat="1" ht="27.75" customHeight="1">
      <c r="A52" s="12">
        <v>8</v>
      </c>
      <c r="B52" s="183" t="s">
        <v>56</v>
      </c>
      <c r="C52" s="184"/>
      <c r="D52" s="18">
        <v>8</v>
      </c>
      <c r="E52" s="18">
        <v>22</v>
      </c>
      <c r="F52" s="18"/>
      <c r="G52" s="18">
        <v>4</v>
      </c>
      <c r="H52" s="18">
        <v>22</v>
      </c>
      <c r="I52" s="18"/>
      <c r="J52" s="18"/>
      <c r="K52" s="18">
        <v>1</v>
      </c>
      <c r="L52" s="18"/>
      <c r="M52" s="18">
        <v>27</v>
      </c>
      <c r="N52" s="18">
        <v>3</v>
      </c>
      <c r="O52" s="18"/>
      <c r="P52" s="18">
        <v>4</v>
      </c>
      <c r="Q52" s="18">
        <v>4</v>
      </c>
      <c r="R52" s="18"/>
      <c r="S52" s="18"/>
      <c r="T52" s="18"/>
    </row>
    <row r="53" spans="1:20" s="25" customFormat="1" ht="27.75" customHeight="1">
      <c r="A53" s="12">
        <v>9</v>
      </c>
      <c r="B53" s="183" t="s">
        <v>57</v>
      </c>
      <c r="C53" s="184"/>
      <c r="D53" s="18">
        <v>1</v>
      </c>
      <c r="E53" s="18">
        <v>1</v>
      </c>
      <c r="F53" s="18"/>
      <c r="G53" s="18"/>
      <c r="H53" s="18">
        <v>1</v>
      </c>
      <c r="I53" s="18"/>
      <c r="J53" s="18"/>
      <c r="K53" s="18"/>
      <c r="L53" s="18"/>
      <c r="M53" s="18">
        <v>1</v>
      </c>
      <c r="N53" s="18">
        <v>1</v>
      </c>
      <c r="O53" s="18"/>
      <c r="P53" s="18"/>
      <c r="Q53" s="18"/>
      <c r="R53" s="18"/>
      <c r="S53" s="18"/>
      <c r="T53" s="18"/>
    </row>
    <row r="54" spans="1:20" s="25" customFormat="1" ht="27.75" customHeight="1">
      <c r="A54" s="185" t="s">
        <v>64</v>
      </c>
      <c r="B54" s="186"/>
      <c r="C54" s="187"/>
      <c r="D54" s="24">
        <f t="shared" ref="D54:T54" si="6">SUM(D6+D12+D21+D29+D42+D44)</f>
        <v>22</v>
      </c>
      <c r="E54" s="24">
        <f t="shared" si="6"/>
        <v>349</v>
      </c>
      <c r="F54" s="24">
        <f>SUM(F6+F12+F21+F29+F42+F44)</f>
        <v>0</v>
      </c>
      <c r="G54" s="24">
        <f t="shared" si="6"/>
        <v>22</v>
      </c>
      <c r="H54" s="24">
        <f t="shared" si="6"/>
        <v>312</v>
      </c>
      <c r="I54" s="24">
        <f t="shared" si="6"/>
        <v>9</v>
      </c>
      <c r="J54" s="24">
        <f t="shared" si="6"/>
        <v>0</v>
      </c>
      <c r="K54" s="24">
        <f t="shared" si="6"/>
        <v>5</v>
      </c>
      <c r="L54" s="24">
        <f t="shared" si="6"/>
        <v>0</v>
      </c>
      <c r="M54" s="24">
        <f t="shared" si="6"/>
        <v>348</v>
      </c>
      <c r="N54" s="24">
        <f t="shared" si="6"/>
        <v>23</v>
      </c>
      <c r="O54" s="24">
        <f t="shared" si="6"/>
        <v>0</v>
      </c>
      <c r="P54" s="24">
        <f t="shared" si="6"/>
        <v>34</v>
      </c>
      <c r="Q54" s="24">
        <f t="shared" si="6"/>
        <v>34</v>
      </c>
      <c r="R54" s="24">
        <f t="shared" si="6"/>
        <v>0</v>
      </c>
      <c r="S54" s="24">
        <f t="shared" si="6"/>
        <v>0</v>
      </c>
      <c r="T54" s="24">
        <f t="shared" si="6"/>
        <v>0</v>
      </c>
    </row>
    <row r="55" spans="1:20" ht="58.5" customHeight="1"/>
    <row r="56" spans="1:20" ht="15" customHeight="1"/>
  </sheetData>
  <sheetProtection sheet="1"/>
  <mergeCells count="63">
    <mergeCell ref="T3:T4"/>
    <mergeCell ref="A1:B1"/>
    <mergeCell ref="D1:P1"/>
    <mergeCell ref="Q1:T1"/>
    <mergeCell ref="A2:T2"/>
    <mergeCell ref="A3:C4"/>
    <mergeCell ref="D3:D4"/>
    <mergeCell ref="E3:E4"/>
    <mergeCell ref="F3:F4"/>
    <mergeCell ref="G3:M3"/>
    <mergeCell ref="N3:N4"/>
    <mergeCell ref="O3:P3"/>
    <mergeCell ref="Q3:Q4"/>
    <mergeCell ref="R3:S3"/>
    <mergeCell ref="B17:C17"/>
    <mergeCell ref="B22:C22"/>
    <mergeCell ref="B23:C23"/>
    <mergeCell ref="B24:C24"/>
    <mergeCell ref="A6:C6"/>
    <mergeCell ref="B7:C7"/>
    <mergeCell ref="B8:C8"/>
    <mergeCell ref="B9:C9"/>
    <mergeCell ref="B10:C10"/>
    <mergeCell ref="B11:C11"/>
    <mergeCell ref="B18:C18"/>
    <mergeCell ref="A12:C12"/>
    <mergeCell ref="B13:C13"/>
    <mergeCell ref="B14:C14"/>
    <mergeCell ref="B15:C15"/>
    <mergeCell ref="B16:C16"/>
    <mergeCell ref="B19:C19"/>
    <mergeCell ref="B32:C32"/>
    <mergeCell ref="B33:C33"/>
    <mergeCell ref="B31:C31"/>
    <mergeCell ref="B20:C20"/>
    <mergeCell ref="A21:C21"/>
    <mergeCell ref="B25:C25"/>
    <mergeCell ref="B26:C26"/>
    <mergeCell ref="B27:C27"/>
    <mergeCell ref="A29:C29"/>
    <mergeCell ref="B30:C30"/>
    <mergeCell ref="B28:C28"/>
    <mergeCell ref="B34:C34"/>
    <mergeCell ref="B35:C35"/>
    <mergeCell ref="B36:C36"/>
    <mergeCell ref="B49:C49"/>
    <mergeCell ref="B38:C38"/>
    <mergeCell ref="B39:C39"/>
    <mergeCell ref="B40:C40"/>
    <mergeCell ref="B41:C41"/>
    <mergeCell ref="B37:C37"/>
    <mergeCell ref="B52:C52"/>
    <mergeCell ref="B53:C53"/>
    <mergeCell ref="A54:C54"/>
    <mergeCell ref="A42:C42"/>
    <mergeCell ref="B43:C43"/>
    <mergeCell ref="A44:C44"/>
    <mergeCell ref="B45:C45"/>
    <mergeCell ref="B46:C46"/>
    <mergeCell ref="B47:C47"/>
    <mergeCell ref="B48:C48"/>
    <mergeCell ref="B50:C50"/>
    <mergeCell ref="B51:C51"/>
  </mergeCells>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E61"/>
  <sheetViews>
    <sheetView zoomScale="80" zoomScaleNormal="80" workbookViewId="0">
      <selection activeCell="F55" sqref="F55"/>
    </sheetView>
  </sheetViews>
  <sheetFormatPr defaultRowHeight="15"/>
  <cols>
    <col min="1" max="2" width="9.140625" style="17" customWidth="1"/>
    <col min="3" max="3" width="34.85546875" style="17" customWidth="1"/>
    <col min="4" max="4" width="12" style="17" customWidth="1"/>
    <col min="5" max="6" width="8.42578125" style="17" customWidth="1"/>
    <col min="7" max="7" width="8.57031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6" width="14.140625" style="17" customWidth="1"/>
    <col min="17" max="17" width="8.42578125" style="17" customWidth="1"/>
    <col min="18" max="18" width="9.140625" style="17" customWidth="1"/>
    <col min="19" max="20" width="13.28515625" style="17" customWidth="1"/>
    <col min="21" max="16384" width="9.140625" style="17"/>
  </cols>
  <sheetData>
    <row r="1" spans="1:20" ht="94.5" customHeight="1">
      <c r="A1" s="213"/>
      <c r="B1" s="214"/>
      <c r="C1" s="20" t="s">
        <v>136</v>
      </c>
      <c r="D1" s="215"/>
      <c r="E1" s="214"/>
      <c r="F1" s="214"/>
      <c r="G1" s="214"/>
      <c r="H1" s="214"/>
      <c r="I1" s="214"/>
      <c r="J1" s="214"/>
      <c r="K1" s="214"/>
      <c r="L1" s="214"/>
      <c r="M1" s="214"/>
      <c r="N1" s="214"/>
      <c r="O1" s="214"/>
      <c r="P1" s="214"/>
      <c r="Q1" s="213" t="s">
        <v>62</v>
      </c>
      <c r="R1" s="214"/>
      <c r="S1" s="214"/>
      <c r="T1" s="214"/>
    </row>
    <row r="2" spans="1:20" s="25" customFormat="1" ht="114.75" customHeight="1">
      <c r="A2" s="216" t="s">
        <v>119</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76</v>
      </c>
      <c r="B3" s="220"/>
      <c r="C3" s="220"/>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41.75" customHeight="1">
      <c r="A4" s="221"/>
      <c r="B4" s="222"/>
      <c r="C4" s="222"/>
      <c r="D4" s="230"/>
      <c r="E4" s="230"/>
      <c r="F4" s="231"/>
      <c r="G4" s="9" t="s">
        <v>3</v>
      </c>
      <c r="H4" s="45" t="s">
        <v>4</v>
      </c>
      <c r="I4" s="45" t="s">
        <v>5</v>
      </c>
      <c r="J4" s="45" t="s">
        <v>6</v>
      </c>
      <c r="K4" s="45" t="s">
        <v>60</v>
      </c>
      <c r="L4" s="45" t="s">
        <v>7</v>
      </c>
      <c r="M4" s="45" t="s">
        <v>8</v>
      </c>
      <c r="N4" s="234"/>
      <c r="O4" s="44" t="s">
        <v>9</v>
      </c>
      <c r="P4" s="44" t="s">
        <v>10</v>
      </c>
      <c r="Q4" s="238"/>
      <c r="R4" s="44" t="s">
        <v>9</v>
      </c>
      <c r="S4" s="44" t="s">
        <v>10</v>
      </c>
      <c r="T4" s="240"/>
    </row>
    <row r="5" spans="1:20" s="25" customFormat="1" ht="41.25" customHeight="1">
      <c r="A5" s="10"/>
      <c r="B5" s="11"/>
      <c r="C5" s="11"/>
      <c r="D5" s="46">
        <v>1</v>
      </c>
      <c r="E5" s="46">
        <v>2</v>
      </c>
      <c r="F5" s="46">
        <v>3</v>
      </c>
      <c r="G5" s="46">
        <v>4</v>
      </c>
      <c r="H5" s="46">
        <v>5</v>
      </c>
      <c r="I5" s="46">
        <v>6</v>
      </c>
      <c r="J5" s="46">
        <v>7</v>
      </c>
      <c r="K5" s="46">
        <v>8</v>
      </c>
      <c r="L5" s="46">
        <v>9</v>
      </c>
      <c r="M5" s="46">
        <v>10</v>
      </c>
      <c r="N5" s="46">
        <v>11</v>
      </c>
      <c r="O5" s="46">
        <v>12</v>
      </c>
      <c r="P5" s="46">
        <v>13</v>
      </c>
      <c r="Q5" s="46">
        <v>14</v>
      </c>
      <c r="R5" s="46">
        <v>15</v>
      </c>
      <c r="S5" s="46">
        <v>16</v>
      </c>
      <c r="T5" s="46">
        <v>17</v>
      </c>
    </row>
    <row r="6" spans="1:20" s="25" customFormat="1" ht="53.25" customHeight="1">
      <c r="A6" s="204" t="s">
        <v>15</v>
      </c>
      <c r="B6" s="205"/>
      <c r="C6" s="206"/>
      <c r="D6" s="21">
        <f>SUM(D7:D11)</f>
        <v>0</v>
      </c>
      <c r="E6" s="21">
        <f t="shared" ref="E6:T6" si="0">SUM(E7:E11)</f>
        <v>68</v>
      </c>
      <c r="F6" s="21">
        <f t="shared" si="0"/>
        <v>0</v>
      </c>
      <c r="G6" s="21">
        <f t="shared" si="0"/>
        <v>1</v>
      </c>
      <c r="H6" s="21">
        <f t="shared" si="0"/>
        <v>52</v>
      </c>
      <c r="I6" s="21">
        <f t="shared" si="0"/>
        <v>13</v>
      </c>
      <c r="J6" s="21">
        <f t="shared" si="0"/>
        <v>0</v>
      </c>
      <c r="K6" s="21">
        <f t="shared" si="0"/>
        <v>1</v>
      </c>
      <c r="L6" s="21">
        <f t="shared" si="0"/>
        <v>0</v>
      </c>
      <c r="M6" s="21">
        <f t="shared" si="0"/>
        <v>67</v>
      </c>
      <c r="N6" s="21">
        <f t="shared" si="0"/>
        <v>0</v>
      </c>
      <c r="O6" s="21">
        <f t="shared" si="0"/>
        <v>0</v>
      </c>
      <c r="P6" s="21">
        <f t="shared" si="0"/>
        <v>21</v>
      </c>
      <c r="Q6" s="21">
        <f t="shared" si="0"/>
        <v>21</v>
      </c>
      <c r="R6" s="21">
        <f t="shared" si="0"/>
        <v>0</v>
      </c>
      <c r="S6" s="21">
        <f t="shared" si="0"/>
        <v>0</v>
      </c>
      <c r="T6" s="21">
        <f t="shared" si="0"/>
        <v>0</v>
      </c>
    </row>
    <row r="7" spans="1:20" s="25" customFormat="1" ht="46.5" customHeight="1">
      <c r="A7" s="12">
        <v>1</v>
      </c>
      <c r="B7" s="207" t="s">
        <v>16</v>
      </c>
      <c r="C7" s="208"/>
      <c r="D7" s="18"/>
      <c r="E7" s="18">
        <v>38</v>
      </c>
      <c r="F7" s="18"/>
      <c r="G7" s="18">
        <v>1</v>
      </c>
      <c r="H7" s="18">
        <v>29</v>
      </c>
      <c r="I7" s="18">
        <v>8</v>
      </c>
      <c r="J7" s="18"/>
      <c r="K7" s="18"/>
      <c r="L7" s="18"/>
      <c r="M7" s="18">
        <v>38</v>
      </c>
      <c r="N7" s="18"/>
      <c r="O7" s="18"/>
      <c r="P7" s="18">
        <v>16</v>
      </c>
      <c r="Q7" s="18">
        <v>16</v>
      </c>
      <c r="R7" s="18"/>
      <c r="S7" s="18"/>
      <c r="T7" s="18"/>
    </row>
    <row r="8" spans="1:20" s="25" customFormat="1" ht="42" customHeight="1">
      <c r="A8" s="12">
        <v>2</v>
      </c>
      <c r="B8" s="207" t="s">
        <v>63</v>
      </c>
      <c r="C8" s="208"/>
      <c r="D8" s="18"/>
      <c r="E8" s="18">
        <v>26</v>
      </c>
      <c r="F8" s="18"/>
      <c r="G8" s="18"/>
      <c r="H8" s="18">
        <v>22</v>
      </c>
      <c r="I8" s="18">
        <v>4</v>
      </c>
      <c r="J8" s="18"/>
      <c r="K8" s="18"/>
      <c r="L8" s="18"/>
      <c r="M8" s="18">
        <v>26</v>
      </c>
      <c r="N8" s="18"/>
      <c r="O8" s="18"/>
      <c r="P8" s="18">
        <v>5</v>
      </c>
      <c r="Q8" s="18">
        <v>5</v>
      </c>
      <c r="R8" s="18"/>
      <c r="S8" s="18"/>
      <c r="T8" s="18"/>
    </row>
    <row r="9" spans="1:20" s="25" customFormat="1" ht="46.5" customHeight="1">
      <c r="A9" s="12">
        <v>3</v>
      </c>
      <c r="B9" s="207" t="s">
        <v>17</v>
      </c>
      <c r="C9" s="208"/>
      <c r="D9" s="18"/>
      <c r="E9" s="18">
        <v>2</v>
      </c>
      <c r="F9" s="18"/>
      <c r="G9" s="18"/>
      <c r="H9" s="18">
        <v>1</v>
      </c>
      <c r="I9" s="18">
        <v>1</v>
      </c>
      <c r="J9" s="18"/>
      <c r="K9" s="18"/>
      <c r="L9" s="18"/>
      <c r="M9" s="18">
        <v>2</v>
      </c>
      <c r="N9" s="18"/>
      <c r="O9" s="18"/>
      <c r="P9" s="18"/>
      <c r="Q9" s="18"/>
      <c r="R9" s="18"/>
      <c r="S9" s="18"/>
      <c r="T9" s="18"/>
    </row>
    <row r="10" spans="1:20" s="25" customFormat="1" ht="46.5" customHeight="1">
      <c r="A10" s="13">
        <v>4</v>
      </c>
      <c r="B10" s="207" t="s">
        <v>59</v>
      </c>
      <c r="C10" s="209"/>
      <c r="D10" s="18"/>
      <c r="E10" s="18">
        <v>1</v>
      </c>
      <c r="F10" s="18"/>
      <c r="G10" s="18"/>
      <c r="H10" s="18"/>
      <c r="I10" s="18"/>
      <c r="J10" s="18"/>
      <c r="K10" s="18">
        <v>1</v>
      </c>
      <c r="L10" s="18"/>
      <c r="M10" s="18">
        <v>1</v>
      </c>
      <c r="N10" s="18"/>
      <c r="O10" s="18"/>
      <c r="P10" s="18"/>
      <c r="Q10" s="18"/>
      <c r="R10" s="18"/>
      <c r="S10" s="18"/>
      <c r="T10" s="18"/>
    </row>
    <row r="11" spans="1:20" s="25" customFormat="1" ht="41.25" customHeight="1">
      <c r="A11" s="13">
        <v>5</v>
      </c>
      <c r="B11" s="210" t="s">
        <v>58</v>
      </c>
      <c r="C11" s="211"/>
      <c r="D11" s="18"/>
      <c r="E11" s="18">
        <v>1</v>
      </c>
      <c r="F11" s="18"/>
      <c r="G11" s="18"/>
      <c r="H11" s="18"/>
      <c r="I11" s="18"/>
      <c r="J11" s="18"/>
      <c r="K11" s="18"/>
      <c r="L11" s="18"/>
      <c r="M11" s="18"/>
      <c r="N11" s="18"/>
      <c r="O11" s="18"/>
      <c r="P11" s="18"/>
      <c r="Q11" s="18"/>
      <c r="R11" s="18"/>
      <c r="S11" s="18"/>
      <c r="T11" s="18"/>
    </row>
    <row r="12" spans="1:20" s="25" customFormat="1" ht="63" customHeight="1">
      <c r="A12" s="204" t="s">
        <v>18</v>
      </c>
      <c r="B12" s="212"/>
      <c r="C12" s="212"/>
      <c r="D12" s="18">
        <f>SUM(D13:D20)</f>
        <v>0</v>
      </c>
      <c r="E12" s="18">
        <f t="shared" ref="E12:T12" si="1">SUM(E13:E20)</f>
        <v>2</v>
      </c>
      <c r="F12" s="18">
        <f t="shared" si="1"/>
        <v>0</v>
      </c>
      <c r="G12" s="18">
        <f t="shared" si="1"/>
        <v>0</v>
      </c>
      <c r="H12" s="18">
        <f t="shared" si="1"/>
        <v>2</v>
      </c>
      <c r="I12" s="18">
        <f t="shared" si="1"/>
        <v>0</v>
      </c>
      <c r="J12" s="18">
        <f t="shared" si="1"/>
        <v>0</v>
      </c>
      <c r="K12" s="18">
        <f t="shared" si="1"/>
        <v>0</v>
      </c>
      <c r="L12" s="18">
        <f t="shared" si="1"/>
        <v>0</v>
      </c>
      <c r="M12" s="18">
        <f t="shared" si="1"/>
        <v>2</v>
      </c>
      <c r="N12" s="18">
        <f t="shared" si="1"/>
        <v>0</v>
      </c>
      <c r="O12" s="18">
        <f t="shared" si="1"/>
        <v>0</v>
      </c>
      <c r="P12" s="18">
        <f t="shared" si="1"/>
        <v>1</v>
      </c>
      <c r="Q12" s="18">
        <f t="shared" si="1"/>
        <v>1</v>
      </c>
      <c r="R12" s="18">
        <f t="shared" si="1"/>
        <v>0</v>
      </c>
      <c r="S12" s="18">
        <f t="shared" si="1"/>
        <v>0</v>
      </c>
      <c r="T12" s="18">
        <f t="shared" si="1"/>
        <v>0</v>
      </c>
    </row>
    <row r="13" spans="1:20" s="25" customFormat="1" ht="47.25" customHeight="1">
      <c r="A13" s="12">
        <v>1</v>
      </c>
      <c r="B13" s="183" t="s">
        <v>19</v>
      </c>
      <c r="C13" s="184"/>
      <c r="D13" s="18"/>
      <c r="E13" s="18">
        <v>2</v>
      </c>
      <c r="F13" s="18"/>
      <c r="G13" s="18"/>
      <c r="H13" s="18">
        <v>2</v>
      </c>
      <c r="I13" s="18"/>
      <c r="J13" s="18"/>
      <c r="K13" s="18"/>
      <c r="L13" s="18"/>
      <c r="M13" s="18">
        <v>2</v>
      </c>
      <c r="N13" s="18"/>
      <c r="O13" s="18"/>
      <c r="P13" s="18">
        <v>1</v>
      </c>
      <c r="Q13" s="18">
        <v>1</v>
      </c>
      <c r="R13" s="18"/>
      <c r="S13" s="18"/>
      <c r="T13" s="18"/>
    </row>
    <row r="14" spans="1:20" s="25" customFormat="1" ht="54" customHeight="1">
      <c r="A14" s="12">
        <v>2</v>
      </c>
      <c r="B14" s="183" t="s">
        <v>20</v>
      </c>
      <c r="C14" s="184"/>
      <c r="D14" s="18"/>
      <c r="E14" s="18"/>
      <c r="F14" s="18"/>
      <c r="G14" s="18"/>
      <c r="H14" s="18"/>
      <c r="I14" s="18"/>
      <c r="J14" s="18"/>
      <c r="K14" s="18"/>
      <c r="L14" s="18"/>
      <c r="M14" s="18"/>
      <c r="N14" s="18"/>
      <c r="O14" s="18"/>
      <c r="P14" s="18"/>
      <c r="Q14" s="18"/>
      <c r="R14" s="18"/>
      <c r="S14" s="18"/>
      <c r="T14" s="18"/>
    </row>
    <row r="15" spans="1:20" s="25" customFormat="1" ht="42" customHeight="1">
      <c r="A15" s="14">
        <v>3</v>
      </c>
      <c r="B15" s="183" t="s">
        <v>21</v>
      </c>
      <c r="C15" s="184"/>
      <c r="D15" s="18"/>
      <c r="E15" s="18"/>
      <c r="F15" s="18"/>
      <c r="G15" s="18"/>
      <c r="H15" s="18"/>
      <c r="I15" s="18"/>
      <c r="J15" s="18"/>
      <c r="K15" s="18"/>
      <c r="L15" s="18"/>
      <c r="M15" s="18"/>
      <c r="N15" s="18"/>
      <c r="O15" s="18"/>
      <c r="P15" s="18"/>
      <c r="Q15" s="18"/>
      <c r="R15" s="18"/>
      <c r="S15" s="18"/>
      <c r="T15" s="18"/>
    </row>
    <row r="16" spans="1:20" s="25" customFormat="1" ht="57" customHeight="1">
      <c r="A16" s="12">
        <v>4</v>
      </c>
      <c r="B16" s="183" t="s">
        <v>22</v>
      </c>
      <c r="C16" s="184"/>
      <c r="D16" s="18"/>
      <c r="E16" s="18"/>
      <c r="F16" s="18"/>
      <c r="G16" s="18"/>
      <c r="H16" s="18"/>
      <c r="I16" s="18"/>
      <c r="J16" s="18"/>
      <c r="K16" s="18"/>
      <c r="L16" s="18"/>
      <c r="M16" s="18"/>
      <c r="N16" s="18"/>
      <c r="O16" s="18"/>
      <c r="P16" s="18"/>
      <c r="Q16" s="18"/>
      <c r="R16" s="18"/>
      <c r="S16" s="18"/>
      <c r="T16" s="18"/>
    </row>
    <row r="17" spans="1:57" s="25" customFormat="1" ht="38.25" customHeight="1">
      <c r="A17" s="12">
        <v>5</v>
      </c>
      <c r="B17" s="183" t="s">
        <v>23</v>
      </c>
      <c r="C17" s="184"/>
      <c r="D17" s="18"/>
      <c r="E17" s="18"/>
      <c r="F17" s="18"/>
      <c r="G17" s="18"/>
      <c r="H17" s="18"/>
      <c r="I17" s="18"/>
      <c r="J17" s="18"/>
      <c r="K17" s="18"/>
      <c r="L17" s="18"/>
      <c r="M17" s="18"/>
      <c r="N17" s="18"/>
      <c r="O17" s="18"/>
      <c r="P17" s="18"/>
      <c r="Q17" s="18"/>
      <c r="R17" s="18"/>
      <c r="S17" s="18"/>
      <c r="T17" s="18"/>
    </row>
    <row r="18" spans="1:57" s="25" customFormat="1" ht="47.25" customHeight="1">
      <c r="A18" s="14">
        <v>6</v>
      </c>
      <c r="B18" s="183" t="s">
        <v>24</v>
      </c>
      <c r="C18" s="184"/>
      <c r="D18" s="18"/>
      <c r="E18" s="18"/>
      <c r="F18" s="18"/>
      <c r="G18" s="18"/>
      <c r="H18" s="18"/>
      <c r="I18" s="18"/>
      <c r="J18" s="18"/>
      <c r="K18" s="18"/>
      <c r="L18" s="18"/>
      <c r="M18" s="18"/>
      <c r="N18" s="18"/>
      <c r="O18" s="18"/>
      <c r="P18" s="18"/>
      <c r="Q18" s="18"/>
      <c r="R18" s="18"/>
      <c r="S18" s="18"/>
      <c r="T18" s="18"/>
    </row>
    <row r="19" spans="1:57" s="25" customFormat="1" ht="44.25" customHeight="1">
      <c r="A19" s="12">
        <v>7</v>
      </c>
      <c r="B19" s="183" t="s">
        <v>25</v>
      </c>
      <c r="C19" s="184"/>
      <c r="D19" s="18"/>
      <c r="E19" s="18"/>
      <c r="F19" s="18"/>
      <c r="G19" s="18"/>
      <c r="H19" s="18"/>
      <c r="I19" s="18"/>
      <c r="J19" s="18"/>
      <c r="K19" s="18"/>
      <c r="L19" s="18"/>
      <c r="M19" s="18"/>
      <c r="N19" s="18"/>
      <c r="O19" s="18"/>
      <c r="P19" s="18"/>
      <c r="Q19" s="18"/>
      <c r="R19" s="18"/>
      <c r="S19" s="18"/>
      <c r="T19" s="18"/>
    </row>
    <row r="20" spans="1:57" s="25" customFormat="1" ht="45.75" customHeight="1">
      <c r="A20" s="12">
        <v>8</v>
      </c>
      <c r="B20" s="183" t="s">
        <v>26</v>
      </c>
      <c r="C20" s="184"/>
      <c r="D20" s="18"/>
      <c r="E20" s="18"/>
      <c r="F20" s="18"/>
      <c r="G20" s="18"/>
      <c r="H20" s="18"/>
      <c r="I20" s="18"/>
      <c r="J20" s="18"/>
      <c r="K20" s="18"/>
      <c r="L20" s="18"/>
      <c r="M20" s="18"/>
      <c r="N20" s="18"/>
      <c r="O20" s="18"/>
      <c r="P20" s="18"/>
      <c r="Q20" s="18"/>
      <c r="R20" s="18"/>
      <c r="S20" s="18"/>
      <c r="T20" s="18"/>
    </row>
    <row r="21" spans="1:57" s="25" customFormat="1" ht="42" customHeight="1">
      <c r="A21" s="191" t="s">
        <v>27</v>
      </c>
      <c r="B21" s="191"/>
      <c r="C21" s="191"/>
      <c r="D21" s="18">
        <f>SUM(D22:D28)</f>
        <v>0</v>
      </c>
      <c r="E21" s="18">
        <f t="shared" ref="E21:T21" si="2">SUM(E22:E28)</f>
        <v>355</v>
      </c>
      <c r="F21" s="18">
        <f t="shared" si="2"/>
        <v>0</v>
      </c>
      <c r="G21" s="18">
        <f t="shared" si="2"/>
        <v>19</v>
      </c>
      <c r="H21" s="18">
        <f t="shared" si="2"/>
        <v>321</v>
      </c>
      <c r="I21" s="18">
        <f t="shared" si="2"/>
        <v>0</v>
      </c>
      <c r="J21" s="18">
        <f t="shared" si="2"/>
        <v>0</v>
      </c>
      <c r="K21" s="18">
        <f t="shared" si="2"/>
        <v>15</v>
      </c>
      <c r="L21" s="18">
        <f t="shared" si="2"/>
        <v>0</v>
      </c>
      <c r="M21" s="18">
        <f t="shared" si="2"/>
        <v>355</v>
      </c>
      <c r="N21" s="18">
        <f t="shared" si="2"/>
        <v>0</v>
      </c>
      <c r="O21" s="18">
        <f t="shared" si="2"/>
        <v>0</v>
      </c>
      <c r="P21" s="18">
        <f t="shared" si="2"/>
        <v>0</v>
      </c>
      <c r="Q21" s="18">
        <f t="shared" si="2"/>
        <v>0</v>
      </c>
      <c r="R21" s="18">
        <f t="shared" si="2"/>
        <v>0</v>
      </c>
      <c r="S21" s="18">
        <f t="shared" si="2"/>
        <v>0</v>
      </c>
      <c r="T21" s="18">
        <f t="shared" si="2"/>
        <v>0</v>
      </c>
    </row>
    <row r="22" spans="1:57" s="25" customFormat="1" ht="42" customHeight="1">
      <c r="A22" s="43">
        <v>1</v>
      </c>
      <c r="B22" s="195" t="s">
        <v>28</v>
      </c>
      <c r="C22" s="196"/>
      <c r="D22" s="18"/>
      <c r="E22" s="18">
        <v>130</v>
      </c>
      <c r="F22" s="18"/>
      <c r="G22" s="18">
        <v>9</v>
      </c>
      <c r="H22" s="18">
        <v>120</v>
      </c>
      <c r="I22" s="18"/>
      <c r="J22" s="18"/>
      <c r="K22" s="18">
        <v>1</v>
      </c>
      <c r="L22" s="18"/>
      <c r="M22" s="18">
        <v>130</v>
      </c>
      <c r="N22" s="18"/>
      <c r="O22" s="18"/>
      <c r="P22" s="18"/>
      <c r="Q22" s="18"/>
      <c r="R22" s="18"/>
      <c r="S22" s="18"/>
      <c r="T22" s="18"/>
    </row>
    <row r="23" spans="1:57" s="16" customFormat="1" ht="45" customHeight="1">
      <c r="A23" s="43">
        <v>2</v>
      </c>
      <c r="B23" s="195" t="s">
        <v>29</v>
      </c>
      <c r="C23" s="196"/>
      <c r="D23" s="18"/>
      <c r="E23" s="18"/>
      <c r="F23" s="18"/>
      <c r="G23" s="18"/>
      <c r="H23" s="18"/>
      <c r="I23" s="18"/>
      <c r="J23" s="18"/>
      <c r="K23" s="18"/>
      <c r="L23" s="18"/>
      <c r="M23" s="18"/>
      <c r="N23" s="18"/>
      <c r="O23" s="18"/>
      <c r="P23" s="18"/>
      <c r="Q23" s="18"/>
      <c r="R23" s="18"/>
      <c r="S23" s="18"/>
      <c r="T23" s="18"/>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row>
    <row r="24" spans="1:57" s="25" customFormat="1" ht="48" customHeight="1">
      <c r="A24" s="12">
        <v>3</v>
      </c>
      <c r="B24" s="197" t="s">
        <v>30</v>
      </c>
      <c r="C24" s="193"/>
      <c r="D24" s="18"/>
      <c r="E24" s="18"/>
      <c r="F24" s="18"/>
      <c r="G24" s="18"/>
      <c r="H24" s="18"/>
      <c r="I24" s="18"/>
      <c r="J24" s="18"/>
      <c r="K24" s="18"/>
      <c r="L24" s="18"/>
      <c r="M24" s="18"/>
      <c r="N24" s="18"/>
      <c r="O24" s="18"/>
      <c r="P24" s="18"/>
      <c r="Q24" s="18"/>
      <c r="R24" s="18"/>
      <c r="S24" s="18"/>
      <c r="T24" s="18"/>
    </row>
    <row r="25" spans="1:57" s="25" customFormat="1" ht="42" customHeight="1">
      <c r="A25" s="12">
        <v>4</v>
      </c>
      <c r="B25" s="192" t="s">
        <v>31</v>
      </c>
      <c r="C25" s="193"/>
      <c r="D25" s="18"/>
      <c r="E25" s="18">
        <v>55</v>
      </c>
      <c r="F25" s="18"/>
      <c r="G25" s="18">
        <v>6</v>
      </c>
      <c r="H25" s="18">
        <v>48</v>
      </c>
      <c r="I25" s="18"/>
      <c r="J25" s="18"/>
      <c r="K25" s="18">
        <v>1</v>
      </c>
      <c r="L25" s="18"/>
      <c r="M25" s="18">
        <v>55</v>
      </c>
      <c r="N25" s="18"/>
      <c r="O25" s="18"/>
      <c r="P25" s="18"/>
      <c r="Q25" s="18"/>
      <c r="R25" s="18"/>
      <c r="S25" s="18"/>
      <c r="T25" s="18"/>
    </row>
    <row r="26" spans="1:57" s="25" customFormat="1" ht="55.5" customHeight="1">
      <c r="A26" s="43">
        <v>5</v>
      </c>
      <c r="B26" s="192" t="s">
        <v>32</v>
      </c>
      <c r="C26" s="193"/>
      <c r="D26" s="18"/>
      <c r="E26" s="18">
        <v>86</v>
      </c>
      <c r="F26" s="18"/>
      <c r="G26" s="18">
        <v>4</v>
      </c>
      <c r="H26" s="18">
        <v>74</v>
      </c>
      <c r="I26" s="18"/>
      <c r="J26" s="18"/>
      <c r="K26" s="18">
        <v>8</v>
      </c>
      <c r="L26" s="18"/>
      <c r="M26" s="18">
        <v>86</v>
      </c>
      <c r="N26" s="18"/>
      <c r="O26" s="18"/>
      <c r="P26" s="18"/>
      <c r="Q26" s="18"/>
      <c r="R26" s="18"/>
      <c r="S26" s="18"/>
      <c r="T26" s="18"/>
    </row>
    <row r="27" spans="1:57" s="25" customFormat="1" ht="69.75" customHeight="1">
      <c r="A27" s="12">
        <v>6</v>
      </c>
      <c r="B27" s="192" t="s">
        <v>33</v>
      </c>
      <c r="C27" s="193"/>
      <c r="D27" s="18"/>
      <c r="E27" s="18">
        <v>84</v>
      </c>
      <c r="F27" s="18"/>
      <c r="G27" s="18"/>
      <c r="H27" s="18">
        <v>79</v>
      </c>
      <c r="I27" s="18"/>
      <c r="J27" s="18"/>
      <c r="K27" s="18">
        <v>5</v>
      </c>
      <c r="L27" s="18"/>
      <c r="M27" s="18">
        <v>84</v>
      </c>
      <c r="N27" s="18"/>
      <c r="O27" s="18"/>
      <c r="P27" s="18"/>
      <c r="Q27" s="18"/>
      <c r="R27" s="18"/>
      <c r="S27" s="18"/>
      <c r="T27" s="18"/>
    </row>
    <row r="28" spans="1:57" s="25" customFormat="1" ht="71.25" customHeight="1">
      <c r="A28" s="12">
        <v>7</v>
      </c>
      <c r="B28" s="192" t="s">
        <v>34</v>
      </c>
      <c r="C28" s="193"/>
      <c r="D28" s="18"/>
      <c r="E28" s="18"/>
      <c r="F28" s="18"/>
      <c r="G28" s="18"/>
      <c r="H28" s="18"/>
      <c r="I28" s="18"/>
      <c r="J28" s="18"/>
      <c r="K28" s="18"/>
      <c r="L28" s="18"/>
      <c r="M28" s="18"/>
      <c r="N28" s="18"/>
      <c r="O28" s="18"/>
      <c r="P28" s="18"/>
      <c r="Q28" s="18"/>
      <c r="R28" s="18"/>
      <c r="S28" s="18"/>
      <c r="T28" s="18"/>
    </row>
    <row r="29" spans="1:57" s="25" customFormat="1" ht="56.25" customHeight="1">
      <c r="A29" s="191" t="s">
        <v>35</v>
      </c>
      <c r="B29" s="191"/>
      <c r="C29" s="191"/>
      <c r="D29" s="18">
        <f>SUM(D30:D41)</f>
        <v>0</v>
      </c>
      <c r="E29" s="18">
        <f>SUM(E30:E41)</f>
        <v>6</v>
      </c>
      <c r="F29" s="18">
        <f t="shared" ref="F29:T29" si="3">SUM(F30:F41)</f>
        <v>0</v>
      </c>
      <c r="G29" s="18">
        <f t="shared" si="3"/>
        <v>1</v>
      </c>
      <c r="H29" s="18">
        <f t="shared" si="3"/>
        <v>3</v>
      </c>
      <c r="I29" s="18">
        <f t="shared" si="3"/>
        <v>0</v>
      </c>
      <c r="J29" s="18">
        <f t="shared" si="3"/>
        <v>0</v>
      </c>
      <c r="K29" s="18">
        <f t="shared" si="3"/>
        <v>2</v>
      </c>
      <c r="L29" s="18">
        <f t="shared" si="3"/>
        <v>0</v>
      </c>
      <c r="M29" s="18">
        <f t="shared" si="3"/>
        <v>6</v>
      </c>
      <c r="N29" s="18">
        <f t="shared" si="3"/>
        <v>0</v>
      </c>
      <c r="O29" s="18">
        <f t="shared" si="3"/>
        <v>0</v>
      </c>
      <c r="P29" s="18">
        <f t="shared" si="3"/>
        <v>0</v>
      </c>
      <c r="Q29" s="18">
        <f t="shared" si="3"/>
        <v>0</v>
      </c>
      <c r="R29" s="18">
        <f t="shared" si="3"/>
        <v>0</v>
      </c>
      <c r="S29" s="18">
        <f t="shared" si="3"/>
        <v>0</v>
      </c>
      <c r="T29" s="18">
        <f t="shared" si="3"/>
        <v>0</v>
      </c>
    </row>
    <row r="30" spans="1:57" s="25" customFormat="1" ht="44.25" customHeight="1">
      <c r="A30" s="12">
        <v>1</v>
      </c>
      <c r="B30" s="183" t="s">
        <v>36</v>
      </c>
      <c r="C30" s="184"/>
      <c r="D30" s="18">
        <v>0</v>
      </c>
      <c r="E30" s="18">
        <v>3</v>
      </c>
      <c r="F30" s="18"/>
      <c r="G30" s="18"/>
      <c r="H30" s="18">
        <v>3</v>
      </c>
      <c r="I30" s="18"/>
      <c r="J30" s="18"/>
      <c r="K30" s="18"/>
      <c r="L30" s="18"/>
      <c r="M30" s="18">
        <v>3</v>
      </c>
      <c r="N30" s="18"/>
      <c r="O30" s="18"/>
      <c r="P30" s="18"/>
      <c r="Q30" s="18">
        <v>0</v>
      </c>
      <c r="R30" s="18">
        <v>0</v>
      </c>
      <c r="S30" s="18">
        <v>0</v>
      </c>
      <c r="T30" s="18">
        <v>0</v>
      </c>
    </row>
    <row r="31" spans="1:57" s="25" customFormat="1" ht="37.5" customHeight="1">
      <c r="A31" s="12">
        <v>2</v>
      </c>
      <c r="B31" s="183" t="s">
        <v>37</v>
      </c>
      <c r="C31" s="184"/>
      <c r="D31" s="18">
        <v>0</v>
      </c>
      <c r="E31" s="18">
        <v>2</v>
      </c>
      <c r="F31" s="18"/>
      <c r="G31" s="18"/>
      <c r="H31" s="18"/>
      <c r="I31" s="18"/>
      <c r="J31" s="18"/>
      <c r="K31" s="18">
        <v>2</v>
      </c>
      <c r="L31" s="18"/>
      <c r="M31" s="18">
        <v>2</v>
      </c>
      <c r="N31" s="18"/>
      <c r="O31" s="18"/>
      <c r="P31" s="18"/>
      <c r="Q31" s="18">
        <v>0</v>
      </c>
      <c r="R31" s="18">
        <v>0</v>
      </c>
      <c r="S31" s="18">
        <v>0</v>
      </c>
      <c r="T31" s="18">
        <v>0</v>
      </c>
    </row>
    <row r="32" spans="1:57" s="25" customFormat="1" ht="51.75" customHeight="1">
      <c r="A32" s="12">
        <v>3</v>
      </c>
      <c r="B32" s="183" t="s">
        <v>38</v>
      </c>
      <c r="C32" s="184"/>
      <c r="D32" s="18">
        <v>0</v>
      </c>
      <c r="E32" s="18"/>
      <c r="F32" s="18"/>
      <c r="G32" s="18"/>
      <c r="H32" s="18"/>
      <c r="I32" s="18"/>
      <c r="J32" s="18"/>
      <c r="K32" s="18"/>
      <c r="L32" s="18"/>
      <c r="M32" s="18"/>
      <c r="N32" s="18"/>
      <c r="O32" s="18"/>
      <c r="P32" s="18"/>
      <c r="Q32" s="18">
        <v>0</v>
      </c>
      <c r="R32" s="18">
        <v>0</v>
      </c>
      <c r="S32" s="18">
        <v>0</v>
      </c>
      <c r="T32" s="18">
        <v>0</v>
      </c>
    </row>
    <row r="33" spans="1:20" s="25" customFormat="1" ht="52.5" customHeight="1">
      <c r="A33" s="12">
        <v>4</v>
      </c>
      <c r="B33" s="183" t="s">
        <v>39</v>
      </c>
      <c r="C33" s="184"/>
      <c r="D33" s="18">
        <v>0</v>
      </c>
      <c r="E33" s="18">
        <v>1</v>
      </c>
      <c r="F33" s="18"/>
      <c r="G33" s="18">
        <v>1</v>
      </c>
      <c r="H33" s="18"/>
      <c r="I33" s="18"/>
      <c r="J33" s="18"/>
      <c r="K33" s="18"/>
      <c r="L33" s="18"/>
      <c r="M33" s="18">
        <v>1</v>
      </c>
      <c r="N33" s="18"/>
      <c r="O33" s="18"/>
      <c r="P33" s="18"/>
      <c r="Q33" s="18">
        <v>0</v>
      </c>
      <c r="R33" s="18">
        <v>0</v>
      </c>
      <c r="S33" s="18">
        <v>0</v>
      </c>
      <c r="T33" s="18">
        <v>0</v>
      </c>
    </row>
    <row r="34" spans="1:20" s="25" customFormat="1" ht="43.5" customHeight="1">
      <c r="A34" s="12">
        <v>5</v>
      </c>
      <c r="B34" s="183" t="s">
        <v>40</v>
      </c>
      <c r="C34" s="184"/>
      <c r="D34" s="18">
        <v>0</v>
      </c>
      <c r="E34" s="18"/>
      <c r="F34" s="18"/>
      <c r="G34" s="18"/>
      <c r="H34" s="18"/>
      <c r="I34" s="18"/>
      <c r="J34" s="18"/>
      <c r="K34" s="18"/>
      <c r="L34" s="18"/>
      <c r="M34" s="18"/>
      <c r="N34" s="18"/>
      <c r="O34" s="18"/>
      <c r="P34" s="18"/>
      <c r="Q34" s="18">
        <v>0</v>
      </c>
      <c r="R34" s="18">
        <v>0</v>
      </c>
      <c r="S34" s="18">
        <v>0</v>
      </c>
      <c r="T34" s="18">
        <v>0</v>
      </c>
    </row>
    <row r="35" spans="1:20" s="25" customFormat="1" ht="44.25" customHeight="1">
      <c r="A35" s="12">
        <v>6</v>
      </c>
      <c r="B35" s="183" t="s">
        <v>41</v>
      </c>
      <c r="C35" s="184"/>
      <c r="D35" s="18">
        <v>0</v>
      </c>
      <c r="E35" s="18"/>
      <c r="F35" s="18"/>
      <c r="G35" s="18"/>
      <c r="H35" s="18"/>
      <c r="I35" s="18"/>
      <c r="J35" s="18"/>
      <c r="K35" s="18"/>
      <c r="L35" s="18"/>
      <c r="M35" s="18"/>
      <c r="N35" s="18"/>
      <c r="O35" s="18"/>
      <c r="P35" s="18"/>
      <c r="Q35" s="18">
        <v>0</v>
      </c>
      <c r="R35" s="18">
        <v>0</v>
      </c>
      <c r="S35" s="18">
        <v>0</v>
      </c>
      <c r="T35" s="18">
        <v>0</v>
      </c>
    </row>
    <row r="36" spans="1:20" s="25" customFormat="1" ht="44.25" customHeight="1">
      <c r="A36" s="12">
        <v>7</v>
      </c>
      <c r="B36" s="194" t="s">
        <v>42</v>
      </c>
      <c r="C36" s="194"/>
      <c r="D36" s="18">
        <v>0</v>
      </c>
      <c r="E36" s="18"/>
      <c r="F36" s="18"/>
      <c r="G36" s="18"/>
      <c r="H36" s="18"/>
      <c r="I36" s="18"/>
      <c r="J36" s="18"/>
      <c r="K36" s="18"/>
      <c r="L36" s="18"/>
      <c r="M36" s="18"/>
      <c r="N36" s="18"/>
      <c r="O36" s="18"/>
      <c r="P36" s="18"/>
      <c r="Q36" s="18">
        <v>0</v>
      </c>
      <c r="R36" s="18">
        <v>0</v>
      </c>
      <c r="S36" s="18">
        <v>0</v>
      </c>
      <c r="T36" s="18">
        <v>0</v>
      </c>
    </row>
    <row r="37" spans="1:20" s="25" customFormat="1" ht="44.25" customHeight="1">
      <c r="A37" s="12">
        <v>8</v>
      </c>
      <c r="B37" s="183" t="s">
        <v>43</v>
      </c>
      <c r="C37" s="184"/>
      <c r="D37" s="18">
        <v>0</v>
      </c>
      <c r="E37" s="18"/>
      <c r="F37" s="18"/>
      <c r="G37" s="18"/>
      <c r="H37" s="18"/>
      <c r="I37" s="18"/>
      <c r="J37" s="18"/>
      <c r="K37" s="18"/>
      <c r="L37" s="18"/>
      <c r="M37" s="18"/>
      <c r="N37" s="18"/>
      <c r="O37" s="18"/>
      <c r="P37" s="18"/>
      <c r="Q37" s="18">
        <v>0</v>
      </c>
      <c r="R37" s="18">
        <v>0</v>
      </c>
      <c r="S37" s="18">
        <v>0</v>
      </c>
      <c r="T37" s="18">
        <v>0</v>
      </c>
    </row>
    <row r="38" spans="1:20" s="25" customFormat="1" ht="44.25" customHeight="1">
      <c r="A38" s="12">
        <v>9</v>
      </c>
      <c r="B38" s="183" t="s">
        <v>44</v>
      </c>
      <c r="C38" s="184"/>
      <c r="D38" s="18">
        <v>0</v>
      </c>
      <c r="E38" s="18"/>
      <c r="F38" s="18"/>
      <c r="G38" s="18"/>
      <c r="H38" s="18"/>
      <c r="I38" s="18"/>
      <c r="J38" s="18"/>
      <c r="K38" s="18"/>
      <c r="L38" s="18"/>
      <c r="M38" s="18"/>
      <c r="N38" s="18"/>
      <c r="O38" s="18"/>
      <c r="P38" s="18"/>
      <c r="Q38" s="18">
        <v>0</v>
      </c>
      <c r="R38" s="18">
        <v>0</v>
      </c>
      <c r="S38" s="18">
        <v>0</v>
      </c>
      <c r="T38" s="18">
        <v>0</v>
      </c>
    </row>
    <row r="39" spans="1:20" s="25" customFormat="1" ht="61.5" customHeight="1">
      <c r="A39" s="12">
        <v>10</v>
      </c>
      <c r="B39" s="183" t="s">
        <v>45</v>
      </c>
      <c r="C39" s="184"/>
      <c r="D39" s="18">
        <v>0</v>
      </c>
      <c r="E39" s="18"/>
      <c r="F39" s="18"/>
      <c r="G39" s="18"/>
      <c r="H39" s="18"/>
      <c r="I39" s="18"/>
      <c r="J39" s="18"/>
      <c r="K39" s="18"/>
      <c r="L39" s="18"/>
      <c r="M39" s="18"/>
      <c r="N39" s="18"/>
      <c r="O39" s="18"/>
      <c r="P39" s="18"/>
      <c r="Q39" s="18">
        <v>0</v>
      </c>
      <c r="R39" s="18">
        <v>0</v>
      </c>
      <c r="S39" s="18">
        <v>0</v>
      </c>
      <c r="T39" s="18">
        <v>0</v>
      </c>
    </row>
    <row r="40" spans="1:20" s="25" customFormat="1" ht="52.5" customHeight="1">
      <c r="A40" s="12">
        <v>11</v>
      </c>
      <c r="B40" s="183" t="s">
        <v>74</v>
      </c>
      <c r="C40" s="184"/>
      <c r="D40" s="18">
        <v>0</v>
      </c>
      <c r="E40" s="18"/>
      <c r="F40" s="18"/>
      <c r="G40" s="18"/>
      <c r="H40" s="18"/>
      <c r="I40" s="18"/>
      <c r="J40" s="18"/>
      <c r="K40" s="18"/>
      <c r="L40" s="18"/>
      <c r="M40" s="18"/>
      <c r="N40" s="18"/>
      <c r="O40" s="18"/>
      <c r="P40" s="18"/>
      <c r="Q40" s="18">
        <v>0</v>
      </c>
      <c r="R40" s="18">
        <v>0</v>
      </c>
      <c r="S40" s="18">
        <v>0</v>
      </c>
      <c r="T40" s="18">
        <v>0</v>
      </c>
    </row>
    <row r="41" spans="1:20" s="25" customFormat="1" ht="61.5" customHeight="1">
      <c r="A41" s="12">
        <v>12</v>
      </c>
      <c r="B41" s="183" t="s">
        <v>46</v>
      </c>
      <c r="C41" s="184"/>
      <c r="D41" s="18">
        <v>0</v>
      </c>
      <c r="E41" s="18"/>
      <c r="F41" s="18"/>
      <c r="G41" s="18"/>
      <c r="H41" s="18"/>
      <c r="I41" s="18"/>
      <c r="J41" s="18"/>
      <c r="K41" s="18"/>
      <c r="L41" s="18"/>
      <c r="M41" s="18"/>
      <c r="N41" s="18"/>
      <c r="O41" s="18"/>
      <c r="P41" s="18"/>
      <c r="Q41" s="18">
        <v>0</v>
      </c>
      <c r="R41" s="18">
        <v>0</v>
      </c>
      <c r="S41" s="18">
        <v>0</v>
      </c>
      <c r="T41" s="18">
        <v>0</v>
      </c>
    </row>
    <row r="42" spans="1:20" s="25" customFormat="1" ht="67.5" customHeight="1">
      <c r="A42" s="188" t="s">
        <v>47</v>
      </c>
      <c r="B42" s="189"/>
      <c r="C42" s="189"/>
      <c r="D42" s="18">
        <f>SUM(D43)</f>
        <v>0</v>
      </c>
      <c r="E42" s="18">
        <f t="shared" ref="E42:T42" si="4">SUM(E43)</f>
        <v>11</v>
      </c>
      <c r="F42" s="18">
        <v>1</v>
      </c>
      <c r="G42" s="18">
        <f t="shared" si="4"/>
        <v>6</v>
      </c>
      <c r="H42" s="18">
        <f t="shared" si="4"/>
        <v>2</v>
      </c>
      <c r="I42" s="18">
        <f t="shared" si="4"/>
        <v>0</v>
      </c>
      <c r="J42" s="18">
        <f t="shared" si="4"/>
        <v>0</v>
      </c>
      <c r="K42" s="18">
        <f t="shared" si="4"/>
        <v>1</v>
      </c>
      <c r="L42" s="18">
        <f t="shared" si="4"/>
        <v>0</v>
      </c>
      <c r="M42" s="18">
        <v>9</v>
      </c>
      <c r="N42" s="18">
        <f t="shared" si="4"/>
        <v>1</v>
      </c>
      <c r="O42" s="18">
        <f t="shared" si="4"/>
        <v>0</v>
      </c>
      <c r="P42" s="18">
        <f t="shared" si="4"/>
        <v>4</v>
      </c>
      <c r="Q42" s="18">
        <f t="shared" si="4"/>
        <v>4</v>
      </c>
      <c r="R42" s="18">
        <f t="shared" si="4"/>
        <v>0</v>
      </c>
      <c r="S42" s="18">
        <f t="shared" si="4"/>
        <v>0</v>
      </c>
      <c r="T42" s="18">
        <f t="shared" si="4"/>
        <v>0</v>
      </c>
    </row>
    <row r="43" spans="1:20" s="25" customFormat="1" ht="74.25" customHeight="1">
      <c r="A43" s="12">
        <v>1</v>
      </c>
      <c r="B43" s="190" t="s">
        <v>48</v>
      </c>
      <c r="C43" s="190"/>
      <c r="D43" s="18"/>
      <c r="E43" s="18">
        <v>11</v>
      </c>
      <c r="F43" s="18">
        <v>1</v>
      </c>
      <c r="G43" s="18">
        <v>6</v>
      </c>
      <c r="H43" s="18">
        <v>2</v>
      </c>
      <c r="I43" s="18"/>
      <c r="J43" s="18"/>
      <c r="K43" s="18">
        <v>1</v>
      </c>
      <c r="L43" s="18"/>
      <c r="M43" s="18">
        <v>9</v>
      </c>
      <c r="N43" s="18">
        <v>1</v>
      </c>
      <c r="O43" s="18"/>
      <c r="P43" s="18">
        <v>4</v>
      </c>
      <c r="Q43" s="18">
        <v>4</v>
      </c>
      <c r="R43" s="18"/>
      <c r="S43" s="18"/>
      <c r="T43" s="18"/>
    </row>
    <row r="44" spans="1:20" s="25" customFormat="1" ht="67.5" customHeight="1">
      <c r="A44" s="188" t="s">
        <v>49</v>
      </c>
      <c r="B44" s="191"/>
      <c r="C44" s="191"/>
      <c r="D44" s="18">
        <f>SUM(D45:D53)</f>
        <v>2</v>
      </c>
      <c r="E44" s="18">
        <f t="shared" ref="E44:T44" si="5">SUM(E45:E53)</f>
        <v>56</v>
      </c>
      <c r="F44" s="18">
        <f t="shared" si="5"/>
        <v>0</v>
      </c>
      <c r="G44" s="18">
        <f t="shared" si="5"/>
        <v>20</v>
      </c>
      <c r="H44" s="18">
        <f t="shared" si="5"/>
        <v>29</v>
      </c>
      <c r="I44" s="18">
        <f t="shared" si="5"/>
        <v>0</v>
      </c>
      <c r="J44" s="18">
        <f t="shared" si="5"/>
        <v>0</v>
      </c>
      <c r="K44" s="18">
        <f t="shared" si="5"/>
        <v>5</v>
      </c>
      <c r="L44" s="18">
        <f t="shared" si="5"/>
        <v>0</v>
      </c>
      <c r="M44" s="18">
        <f t="shared" si="5"/>
        <v>54</v>
      </c>
      <c r="N44" s="18">
        <f t="shared" si="5"/>
        <v>4</v>
      </c>
      <c r="O44" s="18">
        <f t="shared" si="5"/>
        <v>0</v>
      </c>
      <c r="P44" s="18">
        <v>4</v>
      </c>
      <c r="Q44" s="18">
        <v>4</v>
      </c>
      <c r="R44" s="18">
        <f t="shared" si="5"/>
        <v>0</v>
      </c>
      <c r="S44" s="18">
        <f t="shared" si="5"/>
        <v>0</v>
      </c>
      <c r="T44" s="18">
        <f t="shared" si="5"/>
        <v>0</v>
      </c>
    </row>
    <row r="45" spans="1:20" s="25" customFormat="1" ht="40.5" customHeight="1">
      <c r="A45" s="12">
        <v>1</v>
      </c>
      <c r="B45" s="183" t="s">
        <v>50</v>
      </c>
      <c r="C45" s="184"/>
      <c r="D45" s="18">
        <v>0</v>
      </c>
      <c r="E45" s="18">
        <v>1</v>
      </c>
      <c r="F45" s="18"/>
      <c r="G45" s="18"/>
      <c r="H45" s="18">
        <v>1</v>
      </c>
      <c r="I45" s="18"/>
      <c r="J45" s="18"/>
      <c r="K45" s="18"/>
      <c r="L45" s="18"/>
      <c r="M45" s="18">
        <v>1</v>
      </c>
      <c r="N45" s="18"/>
      <c r="O45" s="18"/>
      <c r="P45" s="18">
        <v>1</v>
      </c>
      <c r="Q45" s="18">
        <v>1</v>
      </c>
      <c r="R45" s="18"/>
      <c r="S45" s="18"/>
      <c r="T45" s="18"/>
    </row>
    <row r="46" spans="1:20" s="25" customFormat="1" ht="54" customHeight="1">
      <c r="A46" s="12">
        <v>2</v>
      </c>
      <c r="B46" s="183" t="s">
        <v>51</v>
      </c>
      <c r="C46" s="184"/>
      <c r="D46" s="18">
        <v>0</v>
      </c>
      <c r="E46" s="18"/>
      <c r="F46" s="18"/>
      <c r="G46" s="18"/>
      <c r="H46" s="18"/>
      <c r="I46" s="18"/>
      <c r="J46" s="18"/>
      <c r="K46" s="18"/>
      <c r="L46" s="18"/>
      <c r="M46" s="18"/>
      <c r="N46" s="18"/>
      <c r="O46" s="18"/>
      <c r="P46" s="18"/>
      <c r="Q46" s="18"/>
      <c r="R46" s="18"/>
      <c r="S46" s="18"/>
      <c r="T46" s="18"/>
    </row>
    <row r="47" spans="1:20" s="25" customFormat="1" ht="42.75" customHeight="1">
      <c r="A47" s="12">
        <v>3</v>
      </c>
      <c r="B47" s="183" t="s">
        <v>52</v>
      </c>
      <c r="C47" s="184"/>
      <c r="D47" s="18">
        <v>0</v>
      </c>
      <c r="E47" s="18"/>
      <c r="F47" s="18"/>
      <c r="G47" s="18"/>
      <c r="H47" s="18"/>
      <c r="I47" s="18"/>
      <c r="J47" s="18"/>
      <c r="K47" s="18"/>
      <c r="L47" s="18"/>
      <c r="M47" s="18"/>
      <c r="N47" s="18"/>
      <c r="O47" s="18"/>
      <c r="P47" s="18"/>
      <c r="Q47" s="18"/>
      <c r="R47" s="18"/>
      <c r="S47" s="18"/>
      <c r="T47" s="18"/>
    </row>
    <row r="48" spans="1:20" s="25" customFormat="1" ht="41.25" customHeight="1">
      <c r="A48" s="12">
        <v>4</v>
      </c>
      <c r="B48" s="183" t="s">
        <v>53</v>
      </c>
      <c r="C48" s="184"/>
      <c r="D48" s="18">
        <v>1</v>
      </c>
      <c r="E48" s="18">
        <v>18</v>
      </c>
      <c r="F48" s="18"/>
      <c r="G48" s="18">
        <v>3</v>
      </c>
      <c r="H48" s="18">
        <v>13</v>
      </c>
      <c r="I48" s="18"/>
      <c r="J48" s="18"/>
      <c r="K48" s="18">
        <v>1</v>
      </c>
      <c r="L48" s="18"/>
      <c r="M48" s="18">
        <v>17</v>
      </c>
      <c r="N48" s="18">
        <v>2</v>
      </c>
      <c r="O48" s="18"/>
      <c r="P48" s="18">
        <v>3</v>
      </c>
      <c r="Q48" s="18">
        <v>3</v>
      </c>
      <c r="R48" s="18"/>
      <c r="S48" s="18"/>
      <c r="T48" s="18"/>
    </row>
    <row r="49" spans="1:20" s="25" customFormat="1" ht="41.25" customHeight="1">
      <c r="A49" s="12">
        <v>5</v>
      </c>
      <c r="B49" s="183" t="s">
        <v>54</v>
      </c>
      <c r="C49" s="184"/>
      <c r="D49" s="18">
        <v>0</v>
      </c>
      <c r="E49" s="18"/>
      <c r="F49" s="18"/>
      <c r="G49" s="18"/>
      <c r="H49" s="18"/>
      <c r="I49" s="18"/>
      <c r="J49" s="18"/>
      <c r="K49" s="18"/>
      <c r="L49" s="18"/>
      <c r="M49" s="18"/>
      <c r="N49" s="18"/>
      <c r="O49" s="18"/>
      <c r="P49" s="18"/>
      <c r="Q49" s="18"/>
      <c r="R49" s="18"/>
      <c r="S49" s="18"/>
      <c r="T49" s="18"/>
    </row>
    <row r="50" spans="1:20" s="25" customFormat="1" ht="43.5" customHeight="1">
      <c r="A50" s="12">
        <v>6</v>
      </c>
      <c r="B50" s="183" t="s">
        <v>65</v>
      </c>
      <c r="C50" s="184"/>
      <c r="D50" s="18">
        <v>0</v>
      </c>
      <c r="E50" s="18"/>
      <c r="F50" s="18"/>
      <c r="G50" s="18"/>
      <c r="H50" s="18"/>
      <c r="I50" s="18"/>
      <c r="J50" s="18"/>
      <c r="K50" s="18"/>
      <c r="L50" s="18"/>
      <c r="M50" s="18"/>
      <c r="N50" s="18"/>
      <c r="O50" s="18"/>
      <c r="P50" s="18"/>
      <c r="Q50" s="18"/>
      <c r="R50" s="18"/>
      <c r="S50" s="18"/>
      <c r="T50" s="18"/>
    </row>
    <row r="51" spans="1:20" s="25" customFormat="1" ht="39.75" customHeight="1">
      <c r="A51" s="12">
        <v>7</v>
      </c>
      <c r="B51" s="183" t="s">
        <v>55</v>
      </c>
      <c r="C51" s="184"/>
      <c r="D51" s="18"/>
      <c r="E51" s="18">
        <v>1</v>
      </c>
      <c r="F51" s="18"/>
      <c r="G51" s="18">
        <v>1</v>
      </c>
      <c r="H51" s="18"/>
      <c r="I51" s="18"/>
      <c r="J51" s="18"/>
      <c r="K51" s="18"/>
      <c r="L51" s="18"/>
      <c r="M51" s="18">
        <v>1</v>
      </c>
      <c r="N51" s="18"/>
      <c r="O51" s="18"/>
      <c r="P51" s="18"/>
      <c r="Q51" s="18"/>
      <c r="R51" s="18"/>
      <c r="S51" s="18"/>
      <c r="T51" s="18"/>
    </row>
    <row r="52" spans="1:20" s="25" customFormat="1" ht="27.75" customHeight="1">
      <c r="A52" s="12">
        <v>8</v>
      </c>
      <c r="B52" s="183" t="s">
        <v>56</v>
      </c>
      <c r="C52" s="184"/>
      <c r="D52" s="18"/>
      <c r="E52" s="18">
        <v>36</v>
      </c>
      <c r="F52" s="18"/>
      <c r="G52" s="18">
        <v>15</v>
      </c>
      <c r="H52" s="18">
        <v>15</v>
      </c>
      <c r="I52" s="18"/>
      <c r="J52" s="18"/>
      <c r="K52" s="18">
        <v>4</v>
      </c>
      <c r="L52" s="18"/>
      <c r="M52" s="18">
        <v>34</v>
      </c>
      <c r="N52" s="18">
        <v>2</v>
      </c>
      <c r="O52" s="18"/>
      <c r="P52" s="18"/>
      <c r="Q52" s="18"/>
      <c r="R52" s="18"/>
      <c r="S52" s="18"/>
      <c r="T52" s="18"/>
    </row>
    <row r="53" spans="1:20" s="25" customFormat="1" ht="27.75" customHeight="1">
      <c r="A53" s="12">
        <v>9</v>
      </c>
      <c r="B53" s="183" t="s">
        <v>57</v>
      </c>
      <c r="C53" s="184"/>
      <c r="D53" s="18">
        <v>1</v>
      </c>
      <c r="E53" s="18"/>
      <c r="F53" s="18"/>
      <c r="G53" s="18">
        <v>1</v>
      </c>
      <c r="H53" s="18"/>
      <c r="I53" s="18"/>
      <c r="J53" s="18"/>
      <c r="K53" s="18"/>
      <c r="L53" s="18"/>
      <c r="M53" s="18">
        <v>1</v>
      </c>
      <c r="N53" s="18"/>
      <c r="O53" s="18"/>
      <c r="P53" s="18"/>
      <c r="Q53" s="18"/>
      <c r="R53" s="18"/>
      <c r="S53" s="18"/>
      <c r="T53" s="18"/>
    </row>
    <row r="54" spans="1:20" s="25" customFormat="1" ht="27.75" customHeight="1">
      <c r="A54" s="185" t="s">
        <v>64</v>
      </c>
      <c r="B54" s="186"/>
      <c r="C54" s="187"/>
      <c r="D54" s="24">
        <f t="shared" ref="D54:T54" si="6">SUM(D6+D12+D21+D29+D42+D44)</f>
        <v>2</v>
      </c>
      <c r="E54" s="24">
        <f t="shared" si="6"/>
        <v>498</v>
      </c>
      <c r="F54" s="24">
        <f>SUM(F6+F12+F21+F29+F42+F44)</f>
        <v>1</v>
      </c>
      <c r="G54" s="24">
        <f t="shared" si="6"/>
        <v>47</v>
      </c>
      <c r="H54" s="24">
        <f t="shared" si="6"/>
        <v>409</v>
      </c>
      <c r="I54" s="24">
        <f t="shared" si="6"/>
        <v>13</v>
      </c>
      <c r="J54" s="24">
        <f t="shared" si="6"/>
        <v>0</v>
      </c>
      <c r="K54" s="24">
        <f t="shared" si="6"/>
        <v>24</v>
      </c>
      <c r="L54" s="24">
        <f t="shared" si="6"/>
        <v>0</v>
      </c>
      <c r="M54" s="89">
        <f t="shared" si="6"/>
        <v>493</v>
      </c>
      <c r="N54" s="89">
        <f t="shared" si="6"/>
        <v>5</v>
      </c>
      <c r="O54" s="24">
        <f t="shared" si="6"/>
        <v>0</v>
      </c>
      <c r="P54" s="24">
        <f t="shared" si="6"/>
        <v>30</v>
      </c>
      <c r="Q54" s="24">
        <f t="shared" si="6"/>
        <v>30</v>
      </c>
      <c r="R54" s="24">
        <f t="shared" si="6"/>
        <v>0</v>
      </c>
      <c r="S54" s="24">
        <f t="shared" si="6"/>
        <v>0</v>
      </c>
      <c r="T54" s="24">
        <f t="shared" si="6"/>
        <v>0</v>
      </c>
    </row>
    <row r="56" spans="1:20">
      <c r="C56" s="320"/>
      <c r="D56" s="320"/>
      <c r="E56" s="320"/>
      <c r="F56" s="320"/>
      <c r="G56" s="320"/>
      <c r="H56" s="320"/>
      <c r="I56" s="320"/>
      <c r="J56" s="320"/>
      <c r="K56" s="320"/>
    </row>
    <row r="57" spans="1:20" ht="3" customHeight="1">
      <c r="C57" s="320"/>
      <c r="D57" s="320"/>
      <c r="E57" s="320"/>
      <c r="F57" s="320"/>
      <c r="G57" s="320"/>
      <c r="H57" s="320"/>
      <c r="I57" s="320"/>
      <c r="J57" s="320"/>
      <c r="K57" s="320"/>
    </row>
    <row r="58" spans="1:20" ht="3.75" hidden="1" customHeight="1">
      <c r="C58" s="320"/>
      <c r="D58" s="320"/>
      <c r="E58" s="320"/>
      <c r="F58" s="320"/>
      <c r="G58" s="320"/>
      <c r="H58" s="320"/>
      <c r="I58" s="320"/>
      <c r="J58" s="320"/>
      <c r="K58" s="320"/>
    </row>
    <row r="59" spans="1:20" hidden="1">
      <c r="C59" s="320" t="s">
        <v>155</v>
      </c>
      <c r="D59" s="320"/>
      <c r="E59" s="320"/>
      <c r="F59" s="320"/>
      <c r="G59" s="320"/>
      <c r="H59" s="320"/>
      <c r="I59" s="320"/>
      <c r="J59" s="320"/>
      <c r="K59" s="320"/>
    </row>
    <row r="60" spans="1:20" hidden="1">
      <c r="C60" s="320"/>
      <c r="D60" s="320"/>
      <c r="E60" s="320"/>
      <c r="F60" s="320"/>
      <c r="G60" s="320"/>
      <c r="H60" s="320"/>
      <c r="I60" s="320"/>
      <c r="J60" s="320"/>
      <c r="K60" s="320"/>
    </row>
    <row r="61" spans="1:20" ht="19.5" customHeight="1">
      <c r="C61" s="320"/>
      <c r="D61" s="320"/>
      <c r="E61" s="320"/>
      <c r="F61" s="320"/>
      <c r="G61" s="320"/>
      <c r="H61" s="320"/>
      <c r="I61" s="320"/>
      <c r="J61" s="320"/>
      <c r="K61" s="320"/>
    </row>
  </sheetData>
  <sheetProtection sheet="1" objects="1" scenarios="1"/>
  <mergeCells count="65">
    <mergeCell ref="C56:K58"/>
    <mergeCell ref="C59:K61"/>
    <mergeCell ref="A1:B1"/>
    <mergeCell ref="D1:P1"/>
    <mergeCell ref="B10:C10"/>
    <mergeCell ref="B11:C11"/>
    <mergeCell ref="A12:C12"/>
    <mergeCell ref="B13:C13"/>
    <mergeCell ref="B14:C14"/>
    <mergeCell ref="B15:C15"/>
    <mergeCell ref="A21:C21"/>
    <mergeCell ref="A6:C6"/>
    <mergeCell ref="B7:C7"/>
    <mergeCell ref="B8:C8"/>
    <mergeCell ref="B9:C9"/>
    <mergeCell ref="B16:C16"/>
    <mergeCell ref="Q1:T1"/>
    <mergeCell ref="A2:T2"/>
    <mergeCell ref="A3:C4"/>
    <mergeCell ref="D3:D4"/>
    <mergeCell ref="E3:E4"/>
    <mergeCell ref="F3:F4"/>
    <mergeCell ref="G3:M3"/>
    <mergeCell ref="N3:N4"/>
    <mergeCell ref="O3:P3"/>
    <mergeCell ref="Q3:Q4"/>
    <mergeCell ref="R3:S3"/>
    <mergeCell ref="T3:T4"/>
    <mergeCell ref="B17:C17"/>
    <mergeCell ref="B18:C18"/>
    <mergeCell ref="B19:C19"/>
    <mergeCell ref="B20:C20"/>
    <mergeCell ref="B33:C33"/>
    <mergeCell ref="B22:C22"/>
    <mergeCell ref="B23:C23"/>
    <mergeCell ref="B24:C24"/>
    <mergeCell ref="B25:C25"/>
    <mergeCell ref="B26:C26"/>
    <mergeCell ref="B27:C27"/>
    <mergeCell ref="B28:C28"/>
    <mergeCell ref="A29:C29"/>
    <mergeCell ref="B30:C30"/>
    <mergeCell ref="B31:C31"/>
    <mergeCell ref="B32:C32"/>
    <mergeCell ref="B34:C34"/>
    <mergeCell ref="B35:C35"/>
    <mergeCell ref="B36:C36"/>
    <mergeCell ref="B37:C37"/>
    <mergeCell ref="B49:C49"/>
    <mergeCell ref="B38:C38"/>
    <mergeCell ref="B39:C39"/>
    <mergeCell ref="B40:C40"/>
    <mergeCell ref="B41:C41"/>
    <mergeCell ref="A42:C42"/>
    <mergeCell ref="B43:C43"/>
    <mergeCell ref="B53:C53"/>
    <mergeCell ref="A54:C54"/>
    <mergeCell ref="A44:C44"/>
    <mergeCell ref="B45:C45"/>
    <mergeCell ref="B46:C46"/>
    <mergeCell ref="B47:C47"/>
    <mergeCell ref="B48:C48"/>
    <mergeCell ref="B50:C50"/>
    <mergeCell ref="B51:C51"/>
    <mergeCell ref="B52:C52"/>
  </mergeCells>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64"/>
  <sheetViews>
    <sheetView zoomScale="70" zoomScaleNormal="70" workbookViewId="0">
      <selection activeCell="C55" sqref="C55:K57"/>
    </sheetView>
  </sheetViews>
  <sheetFormatPr defaultRowHeight="15"/>
  <cols>
    <col min="1" max="2" width="9.140625" style="17" customWidth="1"/>
    <col min="3" max="3" width="30.42578125" style="17" customWidth="1"/>
    <col min="4" max="4" width="12" style="17" customWidth="1"/>
    <col min="5" max="6" width="8.42578125" style="17" customWidth="1"/>
    <col min="7" max="7" width="7.140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6" width="14.140625" style="17" customWidth="1"/>
    <col min="17" max="17" width="7.7109375" style="17" customWidth="1"/>
    <col min="18" max="18" width="9.140625" style="17" customWidth="1"/>
    <col min="19" max="20" width="13.28515625" style="17" customWidth="1"/>
    <col min="21" max="16384" width="9.140625" style="17"/>
  </cols>
  <sheetData>
    <row r="1" spans="1:20" ht="94.5" customHeight="1">
      <c r="A1" s="213"/>
      <c r="B1" s="214"/>
      <c r="C1" s="20" t="s">
        <v>136</v>
      </c>
      <c r="D1" s="215"/>
      <c r="E1" s="214"/>
      <c r="F1" s="214"/>
      <c r="G1" s="214"/>
      <c r="H1" s="214"/>
      <c r="I1" s="214"/>
      <c r="J1" s="214"/>
      <c r="K1" s="214"/>
      <c r="L1" s="214"/>
      <c r="M1" s="214"/>
      <c r="N1" s="214"/>
      <c r="O1" s="214"/>
      <c r="P1" s="214"/>
      <c r="Q1" s="213" t="s">
        <v>62</v>
      </c>
      <c r="R1" s="214"/>
      <c r="S1" s="214"/>
      <c r="T1" s="214"/>
    </row>
    <row r="2" spans="1:20" s="25" customFormat="1" ht="114.75" customHeight="1">
      <c r="A2" s="216" t="s">
        <v>120</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41.75" customHeight="1">
      <c r="A4" s="221"/>
      <c r="B4" s="222"/>
      <c r="C4" s="222"/>
      <c r="D4" s="230"/>
      <c r="E4" s="230"/>
      <c r="F4" s="231"/>
      <c r="G4" s="9" t="s">
        <v>3</v>
      </c>
      <c r="H4" s="45" t="s">
        <v>4</v>
      </c>
      <c r="I4" s="45" t="s">
        <v>5</v>
      </c>
      <c r="J4" s="45" t="s">
        <v>6</v>
      </c>
      <c r="K4" s="45" t="s">
        <v>60</v>
      </c>
      <c r="L4" s="45" t="s">
        <v>7</v>
      </c>
      <c r="M4" s="45" t="s">
        <v>8</v>
      </c>
      <c r="N4" s="234"/>
      <c r="O4" s="44" t="s">
        <v>9</v>
      </c>
      <c r="P4" s="44" t="s">
        <v>10</v>
      </c>
      <c r="Q4" s="238"/>
      <c r="R4" s="44" t="s">
        <v>9</v>
      </c>
      <c r="S4" s="44" t="s">
        <v>10</v>
      </c>
      <c r="T4" s="240"/>
    </row>
    <row r="5" spans="1:20" s="25" customFormat="1" ht="41.25" customHeight="1">
      <c r="A5" s="10"/>
      <c r="B5" s="11"/>
      <c r="C5" s="11"/>
      <c r="D5" s="46">
        <v>1</v>
      </c>
      <c r="E5" s="46">
        <v>2</v>
      </c>
      <c r="F5" s="46">
        <v>3</v>
      </c>
      <c r="G5" s="46">
        <v>4</v>
      </c>
      <c r="H5" s="46">
        <v>5</v>
      </c>
      <c r="I5" s="46">
        <v>6</v>
      </c>
      <c r="J5" s="46">
        <v>7</v>
      </c>
      <c r="K5" s="46">
        <v>8</v>
      </c>
      <c r="L5" s="46">
        <v>9</v>
      </c>
      <c r="M5" s="46">
        <v>10</v>
      </c>
      <c r="N5" s="46">
        <v>11</v>
      </c>
      <c r="O5" s="46">
        <v>12</v>
      </c>
      <c r="P5" s="46">
        <v>13</v>
      </c>
      <c r="Q5" s="46">
        <v>14</v>
      </c>
      <c r="R5" s="46">
        <v>15</v>
      </c>
      <c r="S5" s="46">
        <v>16</v>
      </c>
      <c r="T5" s="46">
        <v>17</v>
      </c>
    </row>
    <row r="6" spans="1:20" s="25" customFormat="1" ht="53.25" customHeight="1">
      <c r="A6" s="204" t="s">
        <v>15</v>
      </c>
      <c r="B6" s="205"/>
      <c r="C6" s="206"/>
      <c r="D6" s="21">
        <f>SUM(D7:D11)</f>
        <v>0</v>
      </c>
      <c r="E6" s="21">
        <f t="shared" ref="E6:T6" si="0">SUM(E7:E11)</f>
        <v>70</v>
      </c>
      <c r="F6" s="21">
        <f t="shared" si="0"/>
        <v>1</v>
      </c>
      <c r="G6" s="21">
        <f t="shared" si="0"/>
        <v>6</v>
      </c>
      <c r="H6" s="21">
        <f t="shared" si="0"/>
        <v>49</v>
      </c>
      <c r="I6" s="21">
        <f t="shared" si="0"/>
        <v>8</v>
      </c>
      <c r="J6" s="21">
        <f t="shared" si="0"/>
        <v>0</v>
      </c>
      <c r="K6" s="21">
        <f t="shared" si="0"/>
        <v>2</v>
      </c>
      <c r="L6" s="21">
        <f t="shared" si="0"/>
        <v>0</v>
      </c>
      <c r="M6" s="21">
        <f t="shared" si="0"/>
        <v>65</v>
      </c>
      <c r="N6" s="21">
        <f t="shared" si="0"/>
        <v>4</v>
      </c>
      <c r="O6" s="21">
        <f t="shared" si="0"/>
        <v>0</v>
      </c>
      <c r="P6" s="21">
        <f t="shared" si="0"/>
        <v>25</v>
      </c>
      <c r="Q6" s="21">
        <f t="shared" si="0"/>
        <v>25</v>
      </c>
      <c r="R6" s="21">
        <f t="shared" si="0"/>
        <v>0</v>
      </c>
      <c r="S6" s="21">
        <f t="shared" si="0"/>
        <v>0</v>
      </c>
      <c r="T6" s="21">
        <f t="shared" si="0"/>
        <v>0</v>
      </c>
    </row>
    <row r="7" spans="1:20" s="25" customFormat="1" ht="46.5" customHeight="1">
      <c r="A7" s="12">
        <v>1</v>
      </c>
      <c r="B7" s="207" t="s">
        <v>16</v>
      </c>
      <c r="C7" s="208"/>
      <c r="D7" s="18"/>
      <c r="E7" s="18">
        <v>42</v>
      </c>
      <c r="F7" s="18"/>
      <c r="G7" s="18">
        <v>3</v>
      </c>
      <c r="H7" s="18">
        <v>32</v>
      </c>
      <c r="I7" s="18">
        <v>7</v>
      </c>
      <c r="J7" s="18"/>
      <c r="K7" s="18"/>
      <c r="L7" s="18"/>
      <c r="M7" s="18">
        <v>42</v>
      </c>
      <c r="N7" s="18"/>
      <c r="O7" s="18"/>
      <c r="P7" s="18">
        <v>16</v>
      </c>
      <c r="Q7" s="18">
        <v>16</v>
      </c>
      <c r="R7" s="18"/>
      <c r="S7" s="18"/>
      <c r="T7" s="18"/>
    </row>
    <row r="8" spans="1:20" s="25" customFormat="1" ht="42" customHeight="1">
      <c r="A8" s="12">
        <v>2</v>
      </c>
      <c r="B8" s="207" t="s">
        <v>63</v>
      </c>
      <c r="C8" s="208"/>
      <c r="D8" s="18"/>
      <c r="E8" s="18">
        <v>25</v>
      </c>
      <c r="F8" s="18">
        <v>1</v>
      </c>
      <c r="G8" s="18">
        <v>2</v>
      </c>
      <c r="H8" s="18">
        <v>16</v>
      </c>
      <c r="I8" s="18">
        <v>1</v>
      </c>
      <c r="J8" s="18"/>
      <c r="K8" s="18">
        <v>1</v>
      </c>
      <c r="L8" s="18"/>
      <c r="M8" s="18">
        <v>20</v>
      </c>
      <c r="N8" s="18">
        <v>4</v>
      </c>
      <c r="O8" s="18"/>
      <c r="P8" s="18">
        <v>9</v>
      </c>
      <c r="Q8" s="18">
        <v>9</v>
      </c>
      <c r="R8" s="18"/>
      <c r="S8" s="18"/>
      <c r="T8" s="18"/>
    </row>
    <row r="9" spans="1:20" s="25" customFormat="1" ht="46.5" customHeight="1">
      <c r="A9" s="12">
        <v>3</v>
      </c>
      <c r="B9" s="207" t="s">
        <v>17</v>
      </c>
      <c r="C9" s="208"/>
      <c r="D9" s="18"/>
      <c r="E9" s="18">
        <v>2</v>
      </c>
      <c r="F9" s="18"/>
      <c r="G9" s="18">
        <v>1</v>
      </c>
      <c r="H9" s="18">
        <v>1</v>
      </c>
      <c r="I9" s="18"/>
      <c r="J9" s="18"/>
      <c r="K9" s="18"/>
      <c r="L9" s="18"/>
      <c r="M9" s="18">
        <v>2</v>
      </c>
      <c r="N9" s="18"/>
      <c r="O9" s="18"/>
      <c r="P9" s="18"/>
      <c r="Q9" s="18"/>
      <c r="R9" s="18"/>
      <c r="S9" s="18"/>
      <c r="T9" s="18"/>
    </row>
    <row r="10" spans="1:20" s="25" customFormat="1" ht="46.5" customHeight="1">
      <c r="A10" s="13">
        <v>4</v>
      </c>
      <c r="B10" s="207" t="s">
        <v>59</v>
      </c>
      <c r="C10" s="209"/>
      <c r="D10" s="18"/>
      <c r="E10" s="18"/>
      <c r="F10" s="18"/>
      <c r="G10" s="18"/>
      <c r="H10" s="18"/>
      <c r="I10" s="18"/>
      <c r="J10" s="18"/>
      <c r="K10" s="18"/>
      <c r="L10" s="18"/>
      <c r="M10" s="18"/>
      <c r="N10" s="18"/>
      <c r="O10" s="18"/>
      <c r="P10" s="18"/>
      <c r="Q10" s="18"/>
      <c r="R10" s="18"/>
      <c r="S10" s="18"/>
      <c r="T10" s="18"/>
    </row>
    <row r="11" spans="1:20" s="25" customFormat="1" ht="41.25" customHeight="1">
      <c r="A11" s="13">
        <v>5</v>
      </c>
      <c r="B11" s="210" t="s">
        <v>58</v>
      </c>
      <c r="C11" s="211"/>
      <c r="D11" s="18"/>
      <c r="E11" s="18">
        <v>1</v>
      </c>
      <c r="F11" s="18"/>
      <c r="G11" s="18"/>
      <c r="H11" s="18"/>
      <c r="I11" s="18"/>
      <c r="J11" s="18"/>
      <c r="K11" s="18">
        <v>1</v>
      </c>
      <c r="L11" s="18"/>
      <c r="M11" s="18">
        <v>1</v>
      </c>
      <c r="N11" s="18"/>
      <c r="O11" s="18"/>
      <c r="P11" s="18"/>
      <c r="Q11" s="18"/>
      <c r="R11" s="18"/>
      <c r="S11" s="18"/>
      <c r="T11" s="18"/>
    </row>
    <row r="12" spans="1:20" s="25" customFormat="1" ht="63" customHeight="1">
      <c r="A12" s="204" t="s">
        <v>18</v>
      </c>
      <c r="B12" s="212"/>
      <c r="C12" s="212"/>
      <c r="D12" s="18">
        <f>SUM(D13:D20)</f>
        <v>0</v>
      </c>
      <c r="E12" s="18">
        <f t="shared" ref="E12:T12" si="1">SUM(E13:E20)</f>
        <v>1</v>
      </c>
      <c r="F12" s="18">
        <f t="shared" si="1"/>
        <v>0</v>
      </c>
      <c r="G12" s="18">
        <f t="shared" si="1"/>
        <v>1</v>
      </c>
      <c r="H12" s="18">
        <f t="shared" si="1"/>
        <v>0</v>
      </c>
      <c r="I12" s="18">
        <f t="shared" si="1"/>
        <v>0</v>
      </c>
      <c r="J12" s="18">
        <f t="shared" si="1"/>
        <v>0</v>
      </c>
      <c r="K12" s="18">
        <f t="shared" si="1"/>
        <v>0</v>
      </c>
      <c r="L12" s="18">
        <f t="shared" si="1"/>
        <v>0</v>
      </c>
      <c r="M12" s="18">
        <f t="shared" si="1"/>
        <v>1</v>
      </c>
      <c r="N12" s="18">
        <f t="shared" si="1"/>
        <v>0</v>
      </c>
      <c r="O12" s="18">
        <f t="shared" si="1"/>
        <v>0</v>
      </c>
      <c r="P12" s="18">
        <f t="shared" si="1"/>
        <v>1</v>
      </c>
      <c r="Q12" s="18">
        <f t="shared" si="1"/>
        <v>1</v>
      </c>
      <c r="R12" s="18">
        <f t="shared" si="1"/>
        <v>0</v>
      </c>
      <c r="S12" s="18">
        <f t="shared" si="1"/>
        <v>0</v>
      </c>
      <c r="T12" s="18">
        <f t="shared" si="1"/>
        <v>0</v>
      </c>
    </row>
    <row r="13" spans="1:20" s="25" customFormat="1" ht="47.25" customHeight="1">
      <c r="A13" s="12">
        <v>1</v>
      </c>
      <c r="B13" s="183" t="s">
        <v>19</v>
      </c>
      <c r="C13" s="184"/>
      <c r="D13" s="18"/>
      <c r="E13" s="18">
        <v>1</v>
      </c>
      <c r="F13" s="18"/>
      <c r="G13" s="18">
        <v>1</v>
      </c>
      <c r="H13" s="18"/>
      <c r="I13" s="18"/>
      <c r="J13" s="18"/>
      <c r="K13" s="18"/>
      <c r="L13" s="18"/>
      <c r="M13" s="18">
        <v>1</v>
      </c>
      <c r="N13" s="18"/>
      <c r="O13" s="18"/>
      <c r="P13" s="18">
        <v>1</v>
      </c>
      <c r="Q13" s="18">
        <v>1</v>
      </c>
      <c r="R13" s="18"/>
      <c r="S13" s="18"/>
      <c r="T13" s="18"/>
    </row>
    <row r="14" spans="1:20" s="25" customFormat="1" ht="54" customHeight="1">
      <c r="A14" s="12">
        <v>2</v>
      </c>
      <c r="B14" s="183" t="s">
        <v>20</v>
      </c>
      <c r="C14" s="184"/>
      <c r="D14" s="18"/>
      <c r="E14" s="18"/>
      <c r="F14" s="18"/>
      <c r="G14" s="18"/>
      <c r="H14" s="18"/>
      <c r="I14" s="18"/>
      <c r="J14" s="18"/>
      <c r="K14" s="18"/>
      <c r="L14" s="18"/>
      <c r="M14" s="18"/>
      <c r="N14" s="18"/>
      <c r="O14" s="18"/>
      <c r="P14" s="18"/>
      <c r="Q14" s="18"/>
      <c r="R14" s="18"/>
      <c r="S14" s="18"/>
      <c r="T14" s="18"/>
    </row>
    <row r="15" spans="1:20" s="25" customFormat="1" ht="42" customHeight="1">
      <c r="A15" s="14">
        <v>3</v>
      </c>
      <c r="B15" s="183" t="s">
        <v>21</v>
      </c>
      <c r="C15" s="184"/>
      <c r="D15" s="18"/>
      <c r="E15" s="18"/>
      <c r="F15" s="18"/>
      <c r="G15" s="18"/>
      <c r="H15" s="18"/>
      <c r="I15" s="18"/>
      <c r="J15" s="18"/>
      <c r="K15" s="18"/>
      <c r="L15" s="18"/>
      <c r="M15" s="18"/>
      <c r="N15" s="18"/>
      <c r="O15" s="18"/>
      <c r="P15" s="18"/>
      <c r="Q15" s="18"/>
      <c r="R15" s="18"/>
      <c r="S15" s="18"/>
      <c r="T15" s="18"/>
    </row>
    <row r="16" spans="1:20" s="25" customFormat="1" ht="57" customHeight="1">
      <c r="A16" s="12">
        <v>4</v>
      </c>
      <c r="B16" s="183" t="s">
        <v>22</v>
      </c>
      <c r="C16" s="184"/>
      <c r="D16" s="18"/>
      <c r="E16" s="18"/>
      <c r="F16" s="18"/>
      <c r="G16" s="18"/>
      <c r="H16" s="18"/>
      <c r="I16" s="18"/>
      <c r="J16" s="18"/>
      <c r="K16" s="18"/>
      <c r="L16" s="18"/>
      <c r="M16" s="18"/>
      <c r="N16" s="18"/>
      <c r="O16" s="18"/>
      <c r="P16" s="18"/>
      <c r="Q16" s="18"/>
      <c r="R16" s="18"/>
      <c r="S16" s="18"/>
      <c r="T16" s="18"/>
    </row>
    <row r="17" spans="1:57" s="25" customFormat="1" ht="38.25" customHeight="1">
      <c r="A17" s="12">
        <v>5</v>
      </c>
      <c r="B17" s="183" t="s">
        <v>23</v>
      </c>
      <c r="C17" s="184"/>
      <c r="D17" s="18"/>
      <c r="E17" s="18"/>
      <c r="F17" s="18"/>
      <c r="G17" s="18"/>
      <c r="H17" s="18"/>
      <c r="I17" s="18"/>
      <c r="J17" s="18"/>
      <c r="K17" s="18"/>
      <c r="L17" s="18"/>
      <c r="M17" s="18"/>
      <c r="N17" s="18"/>
      <c r="O17" s="18"/>
      <c r="P17" s="18"/>
      <c r="Q17" s="18"/>
      <c r="R17" s="18"/>
      <c r="S17" s="18"/>
      <c r="T17" s="18"/>
    </row>
    <row r="18" spans="1:57" s="25" customFormat="1" ht="47.25" customHeight="1">
      <c r="A18" s="14">
        <v>6</v>
      </c>
      <c r="B18" s="183" t="s">
        <v>24</v>
      </c>
      <c r="C18" s="184"/>
      <c r="D18" s="18"/>
      <c r="E18" s="18"/>
      <c r="F18" s="18"/>
      <c r="G18" s="18"/>
      <c r="H18" s="18"/>
      <c r="I18" s="18"/>
      <c r="J18" s="18"/>
      <c r="K18" s="18"/>
      <c r="L18" s="18"/>
      <c r="M18" s="18"/>
      <c r="N18" s="18"/>
      <c r="O18" s="18"/>
      <c r="P18" s="18"/>
      <c r="Q18" s="18"/>
      <c r="R18" s="18"/>
      <c r="S18" s="18"/>
      <c r="T18" s="18"/>
    </row>
    <row r="19" spans="1:57" s="25" customFormat="1" ht="44.25" customHeight="1">
      <c r="A19" s="12">
        <v>7</v>
      </c>
      <c r="B19" s="183" t="s">
        <v>25</v>
      </c>
      <c r="C19" s="184"/>
      <c r="D19" s="18"/>
      <c r="E19" s="18"/>
      <c r="F19" s="18"/>
      <c r="G19" s="18"/>
      <c r="H19" s="18"/>
      <c r="I19" s="18"/>
      <c r="J19" s="18"/>
      <c r="K19" s="18"/>
      <c r="L19" s="18"/>
      <c r="M19" s="18"/>
      <c r="N19" s="18"/>
      <c r="O19" s="18"/>
      <c r="P19" s="18"/>
      <c r="Q19" s="18"/>
      <c r="R19" s="18"/>
      <c r="S19" s="18"/>
      <c r="T19" s="18"/>
    </row>
    <row r="20" spans="1:57" s="25" customFormat="1" ht="45.75" customHeight="1">
      <c r="A20" s="12">
        <v>8</v>
      </c>
      <c r="B20" s="183" t="s">
        <v>26</v>
      </c>
      <c r="C20" s="184"/>
      <c r="D20" s="18"/>
      <c r="E20" s="18"/>
      <c r="F20" s="18"/>
      <c r="G20" s="18"/>
      <c r="H20" s="18"/>
      <c r="I20" s="18"/>
      <c r="J20" s="18"/>
      <c r="K20" s="18"/>
      <c r="L20" s="18"/>
      <c r="M20" s="18"/>
      <c r="N20" s="18"/>
      <c r="O20" s="18"/>
      <c r="P20" s="18"/>
      <c r="Q20" s="18"/>
      <c r="R20" s="18"/>
      <c r="S20" s="18"/>
      <c r="T20" s="18"/>
    </row>
    <row r="21" spans="1:57" s="25" customFormat="1" ht="42" customHeight="1">
      <c r="A21" s="191" t="s">
        <v>27</v>
      </c>
      <c r="B21" s="191"/>
      <c r="C21" s="191"/>
      <c r="D21" s="18">
        <f>SUM(D22:D28)</f>
        <v>0</v>
      </c>
      <c r="E21" s="18">
        <f t="shared" ref="E21:T21" si="2">SUM(E22:E28)</f>
        <v>302</v>
      </c>
      <c r="F21" s="18">
        <f t="shared" si="2"/>
        <v>0</v>
      </c>
      <c r="G21" s="18">
        <f t="shared" si="2"/>
        <v>82</v>
      </c>
      <c r="H21" s="18">
        <f t="shared" si="2"/>
        <v>178</v>
      </c>
      <c r="I21" s="18">
        <f t="shared" si="2"/>
        <v>2</v>
      </c>
      <c r="J21" s="18">
        <f t="shared" si="2"/>
        <v>0</v>
      </c>
      <c r="K21" s="18">
        <f t="shared" si="2"/>
        <v>40</v>
      </c>
      <c r="L21" s="18">
        <f t="shared" si="2"/>
        <v>0</v>
      </c>
      <c r="M21" s="18">
        <f t="shared" si="2"/>
        <v>302</v>
      </c>
      <c r="N21" s="18">
        <f t="shared" si="2"/>
        <v>0</v>
      </c>
      <c r="O21" s="18">
        <f t="shared" si="2"/>
        <v>0</v>
      </c>
      <c r="P21" s="18">
        <f t="shared" si="2"/>
        <v>2</v>
      </c>
      <c r="Q21" s="18">
        <f t="shared" si="2"/>
        <v>2</v>
      </c>
      <c r="R21" s="18">
        <f t="shared" si="2"/>
        <v>0</v>
      </c>
      <c r="S21" s="18">
        <f t="shared" si="2"/>
        <v>0</v>
      </c>
      <c r="T21" s="18">
        <f t="shared" si="2"/>
        <v>0</v>
      </c>
    </row>
    <row r="22" spans="1:57" s="25" customFormat="1" ht="42" customHeight="1">
      <c r="A22" s="43">
        <v>1</v>
      </c>
      <c r="B22" s="195" t="s">
        <v>28</v>
      </c>
      <c r="C22" s="196"/>
      <c r="D22" s="18"/>
      <c r="E22" s="18">
        <v>81</v>
      </c>
      <c r="F22" s="18"/>
      <c r="G22" s="18">
        <v>31</v>
      </c>
      <c r="H22" s="18">
        <v>45</v>
      </c>
      <c r="I22" s="18"/>
      <c r="J22" s="18"/>
      <c r="K22" s="18">
        <v>5</v>
      </c>
      <c r="L22" s="18"/>
      <c r="M22" s="18">
        <v>81</v>
      </c>
      <c r="N22" s="18"/>
      <c r="O22" s="18"/>
      <c r="P22" s="18">
        <v>1</v>
      </c>
      <c r="Q22" s="18">
        <v>1</v>
      </c>
      <c r="R22" s="18"/>
      <c r="S22" s="18"/>
      <c r="T22" s="18"/>
    </row>
    <row r="23" spans="1:57" s="16" customFormat="1" ht="45" customHeight="1">
      <c r="A23" s="43">
        <v>2</v>
      </c>
      <c r="B23" s="195" t="s">
        <v>29</v>
      </c>
      <c r="C23" s="196"/>
      <c r="D23" s="18"/>
      <c r="E23" s="18"/>
      <c r="F23" s="18"/>
      <c r="G23" s="18"/>
      <c r="H23" s="18"/>
      <c r="I23" s="18"/>
      <c r="J23" s="18"/>
      <c r="K23" s="18"/>
      <c r="L23" s="18"/>
      <c r="M23" s="18"/>
      <c r="N23" s="18"/>
      <c r="O23" s="18"/>
      <c r="P23" s="18"/>
      <c r="Q23" s="18"/>
      <c r="R23" s="18"/>
      <c r="S23" s="18"/>
      <c r="T23" s="18"/>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row>
    <row r="24" spans="1:57" s="25" customFormat="1" ht="48" customHeight="1">
      <c r="A24" s="12">
        <v>3</v>
      </c>
      <c r="B24" s="197" t="s">
        <v>30</v>
      </c>
      <c r="C24" s="193"/>
      <c r="D24" s="18"/>
      <c r="E24" s="18"/>
      <c r="F24" s="18"/>
      <c r="G24" s="18"/>
      <c r="H24" s="18"/>
      <c r="I24" s="18"/>
      <c r="J24" s="18"/>
      <c r="K24" s="18"/>
      <c r="L24" s="18"/>
      <c r="M24" s="18"/>
      <c r="N24" s="18"/>
      <c r="O24" s="18"/>
      <c r="P24" s="18"/>
      <c r="Q24" s="18"/>
      <c r="R24" s="18"/>
      <c r="S24" s="18"/>
      <c r="T24" s="18"/>
    </row>
    <row r="25" spans="1:57" s="25" customFormat="1" ht="42" customHeight="1">
      <c r="A25" s="12">
        <v>4</v>
      </c>
      <c r="B25" s="192" t="s">
        <v>31</v>
      </c>
      <c r="C25" s="193"/>
      <c r="D25" s="18"/>
      <c r="E25" s="18">
        <v>56</v>
      </c>
      <c r="F25" s="18"/>
      <c r="G25" s="18">
        <v>13</v>
      </c>
      <c r="H25" s="18">
        <v>36</v>
      </c>
      <c r="I25" s="18"/>
      <c r="J25" s="18"/>
      <c r="K25" s="18">
        <v>7</v>
      </c>
      <c r="L25" s="18"/>
      <c r="M25" s="18">
        <v>56</v>
      </c>
      <c r="N25" s="18"/>
      <c r="O25" s="18"/>
      <c r="P25" s="18"/>
      <c r="Q25" s="18"/>
      <c r="R25" s="18"/>
      <c r="S25" s="18"/>
      <c r="T25" s="18"/>
    </row>
    <row r="26" spans="1:57" s="25" customFormat="1" ht="55.5" customHeight="1">
      <c r="A26" s="43">
        <v>5</v>
      </c>
      <c r="B26" s="192" t="s">
        <v>32</v>
      </c>
      <c r="C26" s="193"/>
      <c r="D26" s="18"/>
      <c r="E26" s="18">
        <v>88</v>
      </c>
      <c r="F26" s="18"/>
      <c r="G26" s="18">
        <v>21</v>
      </c>
      <c r="H26" s="18">
        <v>50</v>
      </c>
      <c r="I26" s="18">
        <v>2</v>
      </c>
      <c r="J26" s="18"/>
      <c r="K26" s="18">
        <v>15</v>
      </c>
      <c r="L26" s="18"/>
      <c r="M26" s="18">
        <v>88</v>
      </c>
      <c r="N26" s="18"/>
      <c r="O26" s="18"/>
      <c r="P26" s="18">
        <v>1</v>
      </c>
      <c r="Q26" s="18">
        <v>1</v>
      </c>
      <c r="R26" s="18"/>
      <c r="S26" s="18"/>
      <c r="T26" s="18"/>
    </row>
    <row r="27" spans="1:57" s="25" customFormat="1" ht="69.75" customHeight="1">
      <c r="A27" s="12">
        <v>6</v>
      </c>
      <c r="B27" s="192" t="s">
        <v>33</v>
      </c>
      <c r="C27" s="193"/>
      <c r="D27" s="18"/>
      <c r="E27" s="18">
        <v>77</v>
      </c>
      <c r="F27" s="18"/>
      <c r="G27" s="18">
        <v>17</v>
      </c>
      <c r="H27" s="18">
        <v>47</v>
      </c>
      <c r="I27" s="18"/>
      <c r="J27" s="18"/>
      <c r="K27" s="18">
        <v>13</v>
      </c>
      <c r="L27" s="18"/>
      <c r="M27" s="18">
        <v>77</v>
      </c>
      <c r="N27" s="18"/>
      <c r="O27" s="18"/>
      <c r="P27" s="18"/>
      <c r="Q27" s="18"/>
      <c r="R27" s="18"/>
      <c r="S27" s="18"/>
      <c r="T27" s="18"/>
    </row>
    <row r="28" spans="1:57" s="25" customFormat="1" ht="71.25" customHeight="1">
      <c r="A28" s="12">
        <v>7</v>
      </c>
      <c r="B28" s="192" t="s">
        <v>34</v>
      </c>
      <c r="C28" s="193"/>
      <c r="D28" s="18"/>
      <c r="E28" s="18"/>
      <c r="F28" s="18"/>
      <c r="G28" s="18"/>
      <c r="H28" s="18"/>
      <c r="I28" s="18"/>
      <c r="J28" s="18"/>
      <c r="K28" s="18"/>
      <c r="L28" s="18"/>
      <c r="M28" s="18"/>
      <c r="N28" s="18"/>
      <c r="O28" s="18"/>
      <c r="P28" s="18"/>
      <c r="Q28" s="18"/>
      <c r="R28" s="18"/>
      <c r="S28" s="18"/>
      <c r="T28" s="18"/>
    </row>
    <row r="29" spans="1:57" s="25" customFormat="1" ht="56.25" customHeight="1">
      <c r="A29" s="191" t="s">
        <v>35</v>
      </c>
      <c r="B29" s="191"/>
      <c r="C29" s="191"/>
      <c r="D29" s="18">
        <f>SUM(D30:D41)</f>
        <v>0</v>
      </c>
      <c r="E29" s="18">
        <f t="shared" ref="E29:T29" si="3">SUM(E30:E41)</f>
        <v>9</v>
      </c>
      <c r="F29" s="18">
        <f t="shared" si="3"/>
        <v>0</v>
      </c>
      <c r="G29" s="18">
        <f t="shared" si="3"/>
        <v>5</v>
      </c>
      <c r="H29" s="18">
        <f t="shared" si="3"/>
        <v>1</v>
      </c>
      <c r="I29" s="18">
        <f t="shared" si="3"/>
        <v>1</v>
      </c>
      <c r="J29" s="18">
        <f t="shared" si="3"/>
        <v>0</v>
      </c>
      <c r="K29" s="18">
        <f t="shared" si="3"/>
        <v>2</v>
      </c>
      <c r="L29" s="18">
        <f t="shared" si="3"/>
        <v>0</v>
      </c>
      <c r="M29" s="18">
        <f t="shared" si="3"/>
        <v>9</v>
      </c>
      <c r="N29" s="18">
        <f t="shared" si="3"/>
        <v>0</v>
      </c>
      <c r="O29" s="18">
        <f t="shared" si="3"/>
        <v>0</v>
      </c>
      <c r="P29" s="18">
        <f t="shared" si="3"/>
        <v>1</v>
      </c>
      <c r="Q29" s="18">
        <f t="shared" si="3"/>
        <v>1</v>
      </c>
      <c r="R29" s="18">
        <f t="shared" si="3"/>
        <v>0</v>
      </c>
      <c r="S29" s="18">
        <f t="shared" si="3"/>
        <v>0</v>
      </c>
      <c r="T29" s="18">
        <f t="shared" si="3"/>
        <v>0</v>
      </c>
    </row>
    <row r="30" spans="1:57" s="25" customFormat="1" ht="44.25" customHeight="1">
      <c r="A30" s="12">
        <v>1</v>
      </c>
      <c r="B30" s="183" t="s">
        <v>36</v>
      </c>
      <c r="C30" s="184"/>
      <c r="D30" s="18"/>
      <c r="E30" s="18">
        <v>1</v>
      </c>
      <c r="F30" s="18"/>
      <c r="G30" s="18"/>
      <c r="H30" s="18"/>
      <c r="I30" s="18">
        <v>1</v>
      </c>
      <c r="J30" s="18"/>
      <c r="K30" s="18"/>
      <c r="L30" s="18"/>
      <c r="M30" s="18">
        <v>1</v>
      </c>
      <c r="N30" s="18"/>
      <c r="O30" s="18"/>
      <c r="P30" s="18"/>
      <c r="Q30" s="18"/>
      <c r="R30" s="18"/>
      <c r="S30" s="18"/>
      <c r="T30" s="18"/>
    </row>
    <row r="31" spans="1:57" s="25" customFormat="1" ht="37.5" customHeight="1">
      <c r="A31" s="12">
        <v>2</v>
      </c>
      <c r="B31" s="183" t="s">
        <v>37</v>
      </c>
      <c r="C31" s="184"/>
      <c r="D31" s="18"/>
      <c r="E31" s="18"/>
      <c r="F31" s="18"/>
      <c r="G31" s="18"/>
      <c r="H31" s="18"/>
      <c r="I31" s="18"/>
      <c r="J31" s="18"/>
      <c r="K31" s="18"/>
      <c r="L31" s="18"/>
      <c r="M31" s="18"/>
      <c r="N31" s="18"/>
      <c r="O31" s="18"/>
      <c r="P31" s="18"/>
      <c r="Q31" s="18"/>
      <c r="R31" s="18"/>
      <c r="S31" s="18"/>
      <c r="T31" s="18"/>
    </row>
    <row r="32" spans="1:57" s="25" customFormat="1" ht="51.75" customHeight="1">
      <c r="A32" s="12">
        <v>3</v>
      </c>
      <c r="B32" s="183" t="s">
        <v>38</v>
      </c>
      <c r="C32" s="184"/>
      <c r="D32" s="18"/>
      <c r="E32" s="18"/>
      <c r="F32" s="18"/>
      <c r="G32" s="18"/>
      <c r="H32" s="18"/>
      <c r="I32" s="18"/>
      <c r="J32" s="18"/>
      <c r="K32" s="18"/>
      <c r="L32" s="18"/>
      <c r="M32" s="18"/>
      <c r="N32" s="18"/>
      <c r="O32" s="18"/>
      <c r="P32" s="18"/>
      <c r="Q32" s="18"/>
      <c r="R32" s="18"/>
      <c r="S32" s="18"/>
      <c r="T32" s="18"/>
    </row>
    <row r="33" spans="1:20" s="25" customFormat="1" ht="52.5" customHeight="1">
      <c r="A33" s="12">
        <v>4</v>
      </c>
      <c r="B33" s="183" t="s">
        <v>39</v>
      </c>
      <c r="C33" s="184"/>
      <c r="D33" s="18"/>
      <c r="E33" s="18">
        <v>8</v>
      </c>
      <c r="F33" s="18"/>
      <c r="G33" s="18">
        <v>5</v>
      </c>
      <c r="H33" s="18">
        <v>1</v>
      </c>
      <c r="I33" s="18"/>
      <c r="J33" s="18"/>
      <c r="K33" s="18">
        <v>2</v>
      </c>
      <c r="L33" s="18"/>
      <c r="M33" s="18">
        <v>8</v>
      </c>
      <c r="N33" s="18"/>
      <c r="O33" s="18"/>
      <c r="P33" s="18">
        <v>1</v>
      </c>
      <c r="Q33" s="18">
        <v>1</v>
      </c>
      <c r="R33" s="18"/>
      <c r="S33" s="18"/>
      <c r="T33" s="18"/>
    </row>
    <row r="34" spans="1:20" s="25" customFormat="1" ht="43.5" customHeight="1">
      <c r="A34" s="12">
        <v>5</v>
      </c>
      <c r="B34" s="183" t="s">
        <v>40</v>
      </c>
      <c r="C34" s="184"/>
      <c r="D34" s="18"/>
      <c r="E34" s="18"/>
      <c r="F34" s="18"/>
      <c r="G34" s="18"/>
      <c r="H34" s="18"/>
      <c r="I34" s="18"/>
      <c r="J34" s="18"/>
      <c r="K34" s="18"/>
      <c r="L34" s="18"/>
      <c r="M34" s="18"/>
      <c r="N34" s="18"/>
      <c r="O34" s="18"/>
      <c r="P34" s="18"/>
      <c r="Q34" s="18"/>
      <c r="R34" s="18"/>
      <c r="S34" s="18"/>
      <c r="T34" s="18"/>
    </row>
    <row r="35" spans="1:20" s="25" customFormat="1" ht="44.25" customHeight="1">
      <c r="A35" s="12">
        <v>6</v>
      </c>
      <c r="B35" s="183" t="s">
        <v>41</v>
      </c>
      <c r="C35" s="184"/>
      <c r="D35" s="18"/>
      <c r="E35" s="18"/>
      <c r="F35" s="18"/>
      <c r="G35" s="18"/>
      <c r="H35" s="18"/>
      <c r="I35" s="18"/>
      <c r="J35" s="18"/>
      <c r="K35" s="18"/>
      <c r="L35" s="18"/>
      <c r="M35" s="18"/>
      <c r="N35" s="18"/>
      <c r="O35" s="18"/>
      <c r="P35" s="18"/>
      <c r="Q35" s="18"/>
      <c r="R35" s="18"/>
      <c r="S35" s="18"/>
      <c r="T35" s="18"/>
    </row>
    <row r="36" spans="1:20" s="25" customFormat="1" ht="44.25" customHeight="1">
      <c r="A36" s="12">
        <v>7</v>
      </c>
      <c r="B36" s="194" t="s">
        <v>42</v>
      </c>
      <c r="C36" s="194"/>
      <c r="D36" s="18"/>
      <c r="E36" s="18"/>
      <c r="F36" s="18"/>
      <c r="G36" s="18"/>
      <c r="H36" s="18"/>
      <c r="I36" s="18"/>
      <c r="J36" s="18"/>
      <c r="K36" s="18"/>
      <c r="L36" s="18"/>
      <c r="M36" s="18"/>
      <c r="N36" s="18"/>
      <c r="O36" s="18"/>
      <c r="P36" s="18"/>
      <c r="Q36" s="18"/>
      <c r="R36" s="18"/>
      <c r="S36" s="18"/>
      <c r="T36" s="18"/>
    </row>
    <row r="37" spans="1:20" s="25" customFormat="1" ht="44.25" customHeight="1">
      <c r="A37" s="12">
        <v>8</v>
      </c>
      <c r="B37" s="183" t="s">
        <v>43</v>
      </c>
      <c r="C37" s="184"/>
      <c r="D37" s="18"/>
      <c r="E37" s="18"/>
      <c r="F37" s="18"/>
      <c r="G37" s="18"/>
      <c r="H37" s="18"/>
      <c r="I37" s="18"/>
      <c r="J37" s="18"/>
      <c r="K37" s="18"/>
      <c r="L37" s="18"/>
      <c r="M37" s="18"/>
      <c r="N37" s="18"/>
      <c r="O37" s="18"/>
      <c r="P37" s="18"/>
      <c r="Q37" s="18"/>
      <c r="R37" s="18"/>
      <c r="S37" s="18"/>
      <c r="T37" s="18"/>
    </row>
    <row r="38" spans="1:20" s="25" customFormat="1" ht="44.25" customHeight="1">
      <c r="A38" s="12">
        <v>9</v>
      </c>
      <c r="B38" s="183" t="s">
        <v>44</v>
      </c>
      <c r="C38" s="184"/>
      <c r="D38" s="18"/>
      <c r="E38" s="18"/>
      <c r="F38" s="18"/>
      <c r="G38" s="18"/>
      <c r="H38" s="18"/>
      <c r="I38" s="18"/>
      <c r="J38" s="18"/>
      <c r="K38" s="18"/>
      <c r="L38" s="18"/>
      <c r="M38" s="18"/>
      <c r="N38" s="18"/>
      <c r="O38" s="18"/>
      <c r="P38" s="18"/>
      <c r="Q38" s="18"/>
      <c r="R38" s="18"/>
      <c r="S38" s="18"/>
      <c r="T38" s="18"/>
    </row>
    <row r="39" spans="1:20" s="25" customFormat="1" ht="61.5" customHeight="1">
      <c r="A39" s="12">
        <v>10</v>
      </c>
      <c r="B39" s="183" t="s">
        <v>45</v>
      </c>
      <c r="C39" s="184"/>
      <c r="D39" s="18"/>
      <c r="E39" s="18"/>
      <c r="F39" s="18"/>
      <c r="G39" s="18"/>
      <c r="H39" s="18"/>
      <c r="I39" s="18"/>
      <c r="J39" s="18"/>
      <c r="K39" s="18"/>
      <c r="L39" s="18"/>
      <c r="M39" s="18"/>
      <c r="N39" s="18"/>
      <c r="O39" s="18"/>
      <c r="P39" s="18"/>
      <c r="Q39" s="18"/>
      <c r="R39" s="18"/>
      <c r="S39" s="18"/>
      <c r="T39" s="18"/>
    </row>
    <row r="40" spans="1:20" s="25" customFormat="1" ht="52.5" customHeight="1">
      <c r="A40" s="12">
        <v>11</v>
      </c>
      <c r="B40" s="183" t="s">
        <v>74</v>
      </c>
      <c r="C40" s="184"/>
      <c r="D40" s="18"/>
      <c r="E40" s="18"/>
      <c r="F40" s="18"/>
      <c r="G40" s="18"/>
      <c r="H40" s="18"/>
      <c r="I40" s="18"/>
      <c r="J40" s="18"/>
      <c r="K40" s="18"/>
      <c r="L40" s="18"/>
      <c r="M40" s="18"/>
      <c r="N40" s="18"/>
      <c r="O40" s="18"/>
      <c r="P40" s="18"/>
      <c r="Q40" s="18"/>
      <c r="R40" s="18"/>
      <c r="S40" s="18"/>
      <c r="T40" s="18"/>
    </row>
    <row r="41" spans="1:20" s="25" customFormat="1" ht="61.5" customHeight="1">
      <c r="A41" s="12">
        <v>12</v>
      </c>
      <c r="B41" s="183" t="s">
        <v>46</v>
      </c>
      <c r="C41" s="184"/>
      <c r="D41" s="18"/>
      <c r="E41" s="18"/>
      <c r="F41" s="18"/>
      <c r="G41" s="18"/>
      <c r="H41" s="18"/>
      <c r="I41" s="18"/>
      <c r="J41" s="18"/>
      <c r="K41" s="18"/>
      <c r="L41" s="18"/>
      <c r="M41" s="18"/>
      <c r="N41" s="18"/>
      <c r="O41" s="18"/>
      <c r="P41" s="18"/>
      <c r="Q41" s="18"/>
      <c r="R41" s="18"/>
      <c r="S41" s="18"/>
      <c r="T41" s="18"/>
    </row>
    <row r="42" spans="1:20" s="25" customFormat="1" ht="67.5" customHeight="1">
      <c r="A42" s="188" t="s">
        <v>47</v>
      </c>
      <c r="B42" s="189"/>
      <c r="C42" s="189"/>
      <c r="D42" s="18">
        <f>SUM(D43)</f>
        <v>0</v>
      </c>
      <c r="E42" s="18">
        <f t="shared" ref="E42:T42" si="4">SUM(E43)</f>
        <v>11</v>
      </c>
      <c r="F42" s="18">
        <f t="shared" si="4"/>
        <v>0</v>
      </c>
      <c r="G42" s="18">
        <f t="shared" si="4"/>
        <v>3</v>
      </c>
      <c r="H42" s="18">
        <f t="shared" si="4"/>
        <v>1</v>
      </c>
      <c r="I42" s="18">
        <f t="shared" si="4"/>
        <v>1</v>
      </c>
      <c r="J42" s="18">
        <f t="shared" si="4"/>
        <v>0</v>
      </c>
      <c r="K42" s="18">
        <f t="shared" si="4"/>
        <v>4</v>
      </c>
      <c r="L42" s="18">
        <f t="shared" si="4"/>
        <v>1</v>
      </c>
      <c r="M42" s="18">
        <f t="shared" si="4"/>
        <v>10</v>
      </c>
      <c r="N42" s="18">
        <f t="shared" si="4"/>
        <v>1</v>
      </c>
      <c r="O42" s="18">
        <f t="shared" si="4"/>
        <v>0</v>
      </c>
      <c r="P42" s="18">
        <f t="shared" si="4"/>
        <v>2</v>
      </c>
      <c r="Q42" s="18">
        <f t="shared" si="4"/>
        <v>2</v>
      </c>
      <c r="R42" s="18">
        <f t="shared" si="4"/>
        <v>0</v>
      </c>
      <c r="S42" s="18">
        <f t="shared" si="4"/>
        <v>0</v>
      </c>
      <c r="T42" s="18">
        <f t="shared" si="4"/>
        <v>0</v>
      </c>
    </row>
    <row r="43" spans="1:20" s="25" customFormat="1" ht="74.25" customHeight="1">
      <c r="A43" s="12">
        <v>1</v>
      </c>
      <c r="B43" s="190" t="s">
        <v>48</v>
      </c>
      <c r="C43" s="190"/>
      <c r="D43" s="18"/>
      <c r="E43" s="18">
        <v>11</v>
      </c>
      <c r="F43" s="18"/>
      <c r="G43" s="18">
        <v>3</v>
      </c>
      <c r="H43" s="18">
        <v>1</v>
      </c>
      <c r="I43" s="18">
        <v>1</v>
      </c>
      <c r="J43" s="18"/>
      <c r="K43" s="18">
        <v>4</v>
      </c>
      <c r="L43" s="18">
        <v>1</v>
      </c>
      <c r="M43" s="18">
        <v>10</v>
      </c>
      <c r="N43" s="18">
        <v>1</v>
      </c>
      <c r="O43" s="18"/>
      <c r="P43" s="18">
        <v>2</v>
      </c>
      <c r="Q43" s="18">
        <v>2</v>
      </c>
      <c r="R43" s="18"/>
      <c r="S43" s="18"/>
      <c r="T43" s="18"/>
    </row>
    <row r="44" spans="1:20" s="25" customFormat="1" ht="67.5" customHeight="1">
      <c r="A44" s="188" t="s">
        <v>49</v>
      </c>
      <c r="B44" s="191"/>
      <c r="C44" s="191"/>
      <c r="D44" s="18">
        <f>SUM(D45:D53)</f>
        <v>0</v>
      </c>
      <c r="E44" s="18">
        <f t="shared" ref="E44:T44" si="5">SUM(E45:E53)</f>
        <v>47</v>
      </c>
      <c r="F44" s="18">
        <f t="shared" si="5"/>
        <v>0</v>
      </c>
      <c r="G44" s="18">
        <f t="shared" si="5"/>
        <v>21</v>
      </c>
      <c r="H44" s="18">
        <f t="shared" si="5"/>
        <v>18</v>
      </c>
      <c r="I44" s="18">
        <f t="shared" si="5"/>
        <v>0</v>
      </c>
      <c r="J44" s="18">
        <f t="shared" si="5"/>
        <v>0</v>
      </c>
      <c r="K44" s="18">
        <f t="shared" si="5"/>
        <v>3</v>
      </c>
      <c r="L44" s="18">
        <f t="shared" si="5"/>
        <v>0</v>
      </c>
      <c r="M44" s="18">
        <f t="shared" si="5"/>
        <v>42</v>
      </c>
      <c r="N44" s="18">
        <f t="shared" si="5"/>
        <v>5</v>
      </c>
      <c r="O44" s="18">
        <f t="shared" si="5"/>
        <v>0</v>
      </c>
      <c r="P44" s="18">
        <f t="shared" si="5"/>
        <v>7</v>
      </c>
      <c r="Q44" s="18">
        <f t="shared" si="5"/>
        <v>7</v>
      </c>
      <c r="R44" s="18">
        <f t="shared" si="5"/>
        <v>0</v>
      </c>
      <c r="S44" s="18">
        <f t="shared" si="5"/>
        <v>0</v>
      </c>
      <c r="T44" s="18">
        <f t="shared" si="5"/>
        <v>0</v>
      </c>
    </row>
    <row r="45" spans="1:20" s="25" customFormat="1" ht="40.5" customHeight="1">
      <c r="A45" s="12">
        <v>1</v>
      </c>
      <c r="B45" s="183" t="s">
        <v>50</v>
      </c>
      <c r="C45" s="184"/>
      <c r="D45" s="18">
        <v>0</v>
      </c>
      <c r="E45" s="18">
        <v>2</v>
      </c>
      <c r="F45" s="18"/>
      <c r="G45" s="18"/>
      <c r="H45" s="18">
        <v>2</v>
      </c>
      <c r="I45" s="18"/>
      <c r="J45" s="18"/>
      <c r="K45" s="18"/>
      <c r="L45" s="18"/>
      <c r="M45" s="18">
        <v>2</v>
      </c>
      <c r="N45" s="18"/>
      <c r="O45" s="18"/>
      <c r="P45" s="18"/>
      <c r="Q45" s="18"/>
      <c r="R45" s="18"/>
      <c r="S45" s="18"/>
      <c r="T45" s="18"/>
    </row>
    <row r="46" spans="1:20" s="25" customFormat="1" ht="54" customHeight="1">
      <c r="A46" s="12">
        <v>2</v>
      </c>
      <c r="B46" s="183" t="s">
        <v>51</v>
      </c>
      <c r="C46" s="184"/>
      <c r="D46" s="18">
        <v>0</v>
      </c>
      <c r="E46" s="18"/>
      <c r="F46" s="18"/>
      <c r="G46" s="18"/>
      <c r="H46" s="18"/>
      <c r="I46" s="18"/>
      <c r="J46" s="18"/>
      <c r="K46" s="18"/>
      <c r="L46" s="18"/>
      <c r="M46" s="18"/>
      <c r="N46" s="18"/>
      <c r="O46" s="18"/>
      <c r="P46" s="18"/>
      <c r="Q46" s="18"/>
      <c r="R46" s="18"/>
      <c r="S46" s="18"/>
      <c r="T46" s="18"/>
    </row>
    <row r="47" spans="1:20" s="25" customFormat="1" ht="42.75" customHeight="1">
      <c r="A47" s="12">
        <v>3</v>
      </c>
      <c r="B47" s="183" t="s">
        <v>52</v>
      </c>
      <c r="C47" s="184"/>
      <c r="D47" s="18">
        <v>0</v>
      </c>
      <c r="E47" s="18"/>
      <c r="F47" s="18"/>
      <c r="G47" s="18"/>
      <c r="H47" s="18"/>
      <c r="I47" s="18"/>
      <c r="J47" s="18"/>
      <c r="K47" s="18"/>
      <c r="L47" s="18"/>
      <c r="M47" s="18"/>
      <c r="N47" s="18"/>
      <c r="O47" s="18"/>
      <c r="P47" s="18"/>
      <c r="Q47" s="18"/>
      <c r="R47" s="18"/>
      <c r="S47" s="18"/>
      <c r="T47" s="18"/>
    </row>
    <row r="48" spans="1:20" s="25" customFormat="1" ht="41.25" customHeight="1">
      <c r="A48" s="12">
        <v>4</v>
      </c>
      <c r="B48" s="183" t="s">
        <v>53</v>
      </c>
      <c r="C48" s="184"/>
      <c r="D48" s="18"/>
      <c r="E48" s="18">
        <v>20</v>
      </c>
      <c r="F48" s="18"/>
      <c r="G48" s="18">
        <v>11</v>
      </c>
      <c r="H48" s="18">
        <v>6</v>
      </c>
      <c r="I48" s="18"/>
      <c r="J48" s="18"/>
      <c r="K48" s="18"/>
      <c r="L48" s="18"/>
      <c r="M48" s="18">
        <v>17</v>
      </c>
      <c r="N48" s="18">
        <v>3</v>
      </c>
      <c r="O48" s="18"/>
      <c r="P48" s="18">
        <v>3</v>
      </c>
      <c r="Q48" s="18">
        <v>3</v>
      </c>
      <c r="R48" s="18"/>
      <c r="S48" s="18"/>
      <c r="T48" s="18"/>
    </row>
    <row r="49" spans="1:20" s="25" customFormat="1" ht="41.25" customHeight="1">
      <c r="A49" s="12">
        <v>5</v>
      </c>
      <c r="B49" s="183" t="s">
        <v>54</v>
      </c>
      <c r="C49" s="184"/>
      <c r="D49" s="18">
        <v>0</v>
      </c>
      <c r="E49" s="18"/>
      <c r="F49" s="18"/>
      <c r="G49" s="18"/>
      <c r="H49" s="18"/>
      <c r="I49" s="18"/>
      <c r="J49" s="18"/>
      <c r="K49" s="18"/>
      <c r="L49" s="18"/>
      <c r="M49" s="18"/>
      <c r="N49" s="18"/>
      <c r="O49" s="18"/>
      <c r="P49" s="18"/>
      <c r="Q49" s="18"/>
      <c r="R49" s="18"/>
      <c r="S49" s="18"/>
      <c r="T49" s="18"/>
    </row>
    <row r="50" spans="1:20" s="25" customFormat="1" ht="43.5" customHeight="1">
      <c r="A50" s="12">
        <v>6</v>
      </c>
      <c r="B50" s="183" t="s">
        <v>65</v>
      </c>
      <c r="C50" s="184"/>
      <c r="D50" s="18">
        <v>0</v>
      </c>
      <c r="E50" s="18"/>
      <c r="F50" s="18"/>
      <c r="G50" s="18"/>
      <c r="H50" s="18"/>
      <c r="I50" s="18"/>
      <c r="J50" s="18"/>
      <c r="K50" s="18"/>
      <c r="L50" s="18"/>
      <c r="M50" s="18"/>
      <c r="N50" s="18"/>
      <c r="O50" s="18"/>
      <c r="P50" s="18"/>
      <c r="Q50" s="18"/>
      <c r="R50" s="18"/>
      <c r="S50" s="18"/>
      <c r="T50" s="18"/>
    </row>
    <row r="51" spans="1:20" s="25" customFormat="1" ht="39.75" customHeight="1">
      <c r="A51" s="12">
        <v>7</v>
      </c>
      <c r="B51" s="183" t="s">
        <v>55</v>
      </c>
      <c r="C51" s="184"/>
      <c r="D51" s="18"/>
      <c r="E51" s="18">
        <v>1</v>
      </c>
      <c r="F51" s="18"/>
      <c r="G51" s="18"/>
      <c r="H51" s="18">
        <v>1</v>
      </c>
      <c r="I51" s="18"/>
      <c r="J51" s="18"/>
      <c r="K51" s="18"/>
      <c r="L51" s="18"/>
      <c r="M51" s="18">
        <v>1</v>
      </c>
      <c r="N51" s="18"/>
      <c r="O51" s="18"/>
      <c r="P51" s="18"/>
      <c r="Q51" s="18"/>
      <c r="R51" s="18"/>
      <c r="S51" s="18"/>
      <c r="T51" s="18"/>
    </row>
    <row r="52" spans="1:20" s="25" customFormat="1" ht="27.75" customHeight="1">
      <c r="A52" s="12">
        <v>8</v>
      </c>
      <c r="B52" s="183" t="s">
        <v>56</v>
      </c>
      <c r="C52" s="184"/>
      <c r="D52" s="18"/>
      <c r="E52" s="18">
        <v>23</v>
      </c>
      <c r="F52" s="18"/>
      <c r="G52" s="18">
        <v>9</v>
      </c>
      <c r="H52" s="18">
        <v>9</v>
      </c>
      <c r="I52" s="18"/>
      <c r="J52" s="18"/>
      <c r="K52" s="18">
        <v>3</v>
      </c>
      <c r="L52" s="18"/>
      <c r="M52" s="18">
        <v>21</v>
      </c>
      <c r="N52" s="18">
        <v>2</v>
      </c>
      <c r="O52" s="18"/>
      <c r="P52" s="18">
        <v>4</v>
      </c>
      <c r="Q52" s="18">
        <v>4</v>
      </c>
      <c r="R52" s="18"/>
      <c r="S52" s="18"/>
      <c r="T52" s="18"/>
    </row>
    <row r="53" spans="1:20" s="25" customFormat="1" ht="27.75" customHeight="1">
      <c r="A53" s="12">
        <v>9</v>
      </c>
      <c r="B53" s="183" t="s">
        <v>57</v>
      </c>
      <c r="C53" s="184"/>
      <c r="D53" s="18"/>
      <c r="E53" s="18">
        <v>1</v>
      </c>
      <c r="F53" s="18"/>
      <c r="G53" s="18">
        <v>1</v>
      </c>
      <c r="H53" s="18"/>
      <c r="I53" s="18"/>
      <c r="J53" s="18"/>
      <c r="K53" s="18"/>
      <c r="L53" s="18"/>
      <c r="M53" s="18">
        <v>1</v>
      </c>
      <c r="N53" s="18"/>
      <c r="O53" s="18"/>
      <c r="P53" s="18"/>
      <c r="Q53" s="18"/>
      <c r="R53" s="18"/>
      <c r="S53" s="18"/>
      <c r="T53" s="18"/>
    </row>
    <row r="54" spans="1:20" s="25" customFormat="1" ht="27.75" customHeight="1">
      <c r="A54" s="185" t="s">
        <v>64</v>
      </c>
      <c r="B54" s="186"/>
      <c r="C54" s="187"/>
      <c r="D54" s="24">
        <f t="shared" ref="D54:T54" si="6">SUM(D6+D12+D21+D29+D42+D44)</f>
        <v>0</v>
      </c>
      <c r="E54" s="24">
        <f t="shared" si="6"/>
        <v>440</v>
      </c>
      <c r="F54" s="24">
        <f>SUM(F6+F12+F21+F29+F42+F44)</f>
        <v>1</v>
      </c>
      <c r="G54" s="24">
        <f t="shared" si="6"/>
        <v>118</v>
      </c>
      <c r="H54" s="24">
        <f t="shared" si="6"/>
        <v>247</v>
      </c>
      <c r="I54" s="24">
        <f t="shared" si="6"/>
        <v>12</v>
      </c>
      <c r="J54" s="24">
        <f t="shared" si="6"/>
        <v>0</v>
      </c>
      <c r="K54" s="24">
        <f t="shared" si="6"/>
        <v>51</v>
      </c>
      <c r="L54" s="24">
        <f t="shared" si="6"/>
        <v>1</v>
      </c>
      <c r="M54" s="24">
        <f t="shared" si="6"/>
        <v>429</v>
      </c>
      <c r="N54" s="24">
        <f t="shared" si="6"/>
        <v>10</v>
      </c>
      <c r="O54" s="24">
        <f t="shared" si="6"/>
        <v>0</v>
      </c>
      <c r="P54" s="24">
        <f t="shared" si="6"/>
        <v>38</v>
      </c>
      <c r="Q54" s="24">
        <f t="shared" si="6"/>
        <v>38</v>
      </c>
      <c r="R54" s="24">
        <f t="shared" si="6"/>
        <v>0</v>
      </c>
      <c r="S54" s="24">
        <f t="shared" si="6"/>
        <v>0</v>
      </c>
      <c r="T54" s="24">
        <f t="shared" si="6"/>
        <v>0</v>
      </c>
    </row>
    <row r="55" spans="1:20">
      <c r="C55" s="320"/>
      <c r="D55" s="320"/>
      <c r="E55" s="320"/>
      <c r="F55" s="320"/>
      <c r="G55" s="320"/>
      <c r="H55" s="320"/>
      <c r="I55" s="320"/>
      <c r="J55" s="320"/>
      <c r="K55" s="320"/>
      <c r="P55" s="320"/>
      <c r="Q55" s="320"/>
      <c r="R55" s="320"/>
      <c r="S55" s="320"/>
      <c r="T55" s="320"/>
    </row>
    <row r="56" spans="1:20">
      <c r="C56" s="320"/>
      <c r="D56" s="320"/>
      <c r="E56" s="320"/>
      <c r="F56" s="320"/>
      <c r="G56" s="320"/>
      <c r="H56" s="320"/>
      <c r="I56" s="320"/>
      <c r="J56" s="320"/>
      <c r="K56" s="320"/>
      <c r="P56" s="320"/>
      <c r="Q56" s="320"/>
      <c r="R56" s="320"/>
      <c r="S56" s="320"/>
      <c r="T56" s="320"/>
    </row>
    <row r="57" spans="1:20">
      <c r="C57" s="320"/>
      <c r="D57" s="320"/>
      <c r="E57" s="320"/>
      <c r="F57" s="320"/>
      <c r="G57" s="320"/>
      <c r="H57" s="320"/>
      <c r="I57" s="320"/>
      <c r="J57" s="320"/>
      <c r="K57" s="320"/>
    </row>
    <row r="59" spans="1:20">
      <c r="P59" s="320"/>
      <c r="Q59" s="320"/>
      <c r="R59" s="320"/>
      <c r="S59" s="320"/>
      <c r="T59" s="320"/>
    </row>
    <row r="60" spans="1:20">
      <c r="P60" s="320"/>
      <c r="Q60" s="320"/>
      <c r="R60" s="320"/>
      <c r="S60" s="320"/>
      <c r="T60" s="320"/>
    </row>
    <row r="61" spans="1:20">
      <c r="P61" s="320"/>
      <c r="Q61" s="320"/>
      <c r="R61" s="320"/>
      <c r="S61" s="320"/>
      <c r="T61" s="320"/>
    </row>
    <row r="62" spans="1:20">
      <c r="P62" s="320"/>
      <c r="Q62" s="320"/>
      <c r="R62" s="320"/>
      <c r="S62" s="320"/>
      <c r="T62" s="320"/>
    </row>
    <row r="63" spans="1:20">
      <c r="P63" s="320"/>
      <c r="Q63" s="320"/>
      <c r="R63" s="320"/>
      <c r="S63" s="320"/>
      <c r="T63" s="320"/>
    </row>
    <row r="64" spans="1:20">
      <c r="P64" s="320"/>
      <c r="Q64" s="320"/>
      <c r="R64" s="320"/>
      <c r="S64" s="320"/>
      <c r="T64" s="320"/>
    </row>
  </sheetData>
  <sheetProtection sheet="1" objects="1" scenarios="1"/>
  <mergeCells count="67">
    <mergeCell ref="A1:B1"/>
    <mergeCell ref="D1:P1"/>
    <mergeCell ref="Q1:T1"/>
    <mergeCell ref="A2:T2"/>
    <mergeCell ref="A3:C4"/>
    <mergeCell ref="N3:N4"/>
    <mergeCell ref="R3:S3"/>
    <mergeCell ref="O3:P3"/>
    <mergeCell ref="Q3:Q4"/>
    <mergeCell ref="E3:E4"/>
    <mergeCell ref="F3:F4"/>
    <mergeCell ref="T3:T4"/>
    <mergeCell ref="G3:M3"/>
    <mergeCell ref="D3:D4"/>
    <mergeCell ref="P62:T64"/>
    <mergeCell ref="P55:T56"/>
    <mergeCell ref="C55:K57"/>
    <mergeCell ref="P59:T61"/>
    <mergeCell ref="B31:C31"/>
    <mergeCell ref="B53:C53"/>
    <mergeCell ref="B48:C48"/>
    <mergeCell ref="B49:C49"/>
    <mergeCell ref="B50:C50"/>
    <mergeCell ref="B34:C34"/>
    <mergeCell ref="B35:C35"/>
    <mergeCell ref="B36:C36"/>
    <mergeCell ref="B40:C40"/>
    <mergeCell ref="B37:C37"/>
    <mergeCell ref="A54:C54"/>
    <mergeCell ref="B43:C43"/>
    <mergeCell ref="B7:C7"/>
    <mergeCell ref="B8:C8"/>
    <mergeCell ref="B9:C9"/>
    <mergeCell ref="B26:C26"/>
    <mergeCell ref="B14:C14"/>
    <mergeCell ref="B15:C15"/>
    <mergeCell ref="B16:C16"/>
    <mergeCell ref="B17:C17"/>
    <mergeCell ref="B25:C25"/>
    <mergeCell ref="B10:C10"/>
    <mergeCell ref="B11:C11"/>
    <mergeCell ref="A12:C12"/>
    <mergeCell ref="B13:C13"/>
    <mergeCell ref="B38:C38"/>
    <mergeCell ref="A6:C6"/>
    <mergeCell ref="B18:C18"/>
    <mergeCell ref="B39:C39"/>
    <mergeCell ref="B32:C32"/>
    <mergeCell ref="B33:C33"/>
    <mergeCell ref="B19:C19"/>
    <mergeCell ref="B20:C20"/>
    <mergeCell ref="A21:C21"/>
    <mergeCell ref="B22:C22"/>
    <mergeCell ref="B23:C23"/>
    <mergeCell ref="B24:C24"/>
    <mergeCell ref="B28:C28"/>
    <mergeCell ref="A29:C29"/>
    <mergeCell ref="B30:C30"/>
    <mergeCell ref="B27:C27"/>
    <mergeCell ref="B51:C51"/>
    <mergeCell ref="B52:C52"/>
    <mergeCell ref="B41:C41"/>
    <mergeCell ref="A42:C42"/>
    <mergeCell ref="B47:C47"/>
    <mergeCell ref="A44:C44"/>
    <mergeCell ref="B45:C45"/>
    <mergeCell ref="B46:C46"/>
  </mergeCells>
  <pageMargins left="0.7" right="0.7" top="0.75" bottom="0.75" header="0.3" footer="0.3"/>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58"/>
  <sheetViews>
    <sheetView zoomScale="70" zoomScaleNormal="70" workbookViewId="0">
      <selection activeCell="A2" sqref="A2:T2"/>
    </sheetView>
  </sheetViews>
  <sheetFormatPr defaultRowHeight="15"/>
  <cols>
    <col min="1" max="2" width="9.140625" style="107" customWidth="1"/>
    <col min="3" max="3" width="64.28515625" style="107" customWidth="1"/>
    <col min="4" max="4" width="12" style="107" customWidth="1"/>
    <col min="5" max="6" width="8.42578125" style="107" customWidth="1"/>
    <col min="7" max="7" width="11.28515625" style="107" customWidth="1"/>
    <col min="8" max="8" width="6.42578125" style="107" customWidth="1"/>
    <col min="9" max="9" width="7.28515625" style="107" customWidth="1"/>
    <col min="10" max="11" width="6.7109375" style="107" customWidth="1"/>
    <col min="12" max="12" width="6.140625" style="107" customWidth="1"/>
    <col min="13" max="14" width="6.42578125" style="107" customWidth="1"/>
    <col min="15" max="15" width="8" style="107" customWidth="1"/>
    <col min="16" max="16" width="14.140625" style="107" customWidth="1"/>
    <col min="17" max="17" width="12" style="107" customWidth="1"/>
    <col min="18" max="18" width="9.140625" style="107" customWidth="1"/>
    <col min="19" max="20" width="13.28515625" style="107" customWidth="1"/>
    <col min="21" max="250" width="9.140625" style="107"/>
    <col min="251" max="251" width="64.28515625" style="107" customWidth="1"/>
    <col min="252" max="252" width="12" style="107" customWidth="1"/>
    <col min="253" max="254" width="8.42578125" style="107" customWidth="1"/>
    <col min="255" max="255" width="11.28515625" style="107" customWidth="1"/>
    <col min="256" max="256" width="6.42578125" style="107" customWidth="1"/>
    <col min="257" max="257" width="7.28515625" style="107" customWidth="1"/>
    <col min="258" max="259" width="6.7109375" style="107" customWidth="1"/>
    <col min="260" max="260" width="6.140625" style="107" customWidth="1"/>
    <col min="261" max="262" width="6.42578125" style="107" customWidth="1"/>
    <col min="263" max="263" width="8" style="107" customWidth="1"/>
    <col min="264" max="264" width="14.140625" style="107" customWidth="1"/>
    <col min="265" max="265" width="12" style="107" customWidth="1"/>
    <col min="266" max="266" width="9.140625" style="107"/>
    <col min="267" max="268" width="13.28515625" style="107" customWidth="1"/>
    <col min="269" max="269" width="7" style="107" customWidth="1"/>
    <col min="270" max="270" width="8.5703125" style="107" bestFit="1" customWidth="1"/>
    <col min="271" max="271" width="5.85546875" style="107" customWidth="1"/>
    <col min="272" max="272" width="14.7109375" style="107" customWidth="1"/>
    <col min="273" max="273" width="6.28515625" style="107" customWidth="1"/>
    <col min="274" max="274" width="6.42578125" style="107" bestFit="1" customWidth="1"/>
    <col min="275" max="275" width="5.85546875" style="107" customWidth="1"/>
    <col min="276" max="276" width="6.42578125" style="107" bestFit="1" customWidth="1"/>
    <col min="277" max="506" width="9.140625" style="107"/>
    <col min="507" max="507" width="64.28515625" style="107" customWidth="1"/>
    <col min="508" max="508" width="12" style="107" customWidth="1"/>
    <col min="509" max="510" width="8.42578125" style="107" customWidth="1"/>
    <col min="511" max="511" width="11.28515625" style="107" customWidth="1"/>
    <col min="512" max="512" width="6.42578125" style="107" customWidth="1"/>
    <col min="513" max="513" width="7.28515625" style="107" customWidth="1"/>
    <col min="514" max="515" width="6.7109375" style="107" customWidth="1"/>
    <col min="516" max="516" width="6.140625" style="107" customWidth="1"/>
    <col min="517" max="518" width="6.42578125" style="107" customWidth="1"/>
    <col min="519" max="519" width="8" style="107" customWidth="1"/>
    <col min="520" max="520" width="14.140625" style="107" customWidth="1"/>
    <col min="521" max="521" width="12" style="107" customWidth="1"/>
    <col min="522" max="522" width="9.140625" style="107"/>
    <col min="523" max="524" width="13.28515625" style="107" customWidth="1"/>
    <col min="525" max="525" width="7" style="107" customWidth="1"/>
    <col min="526" max="526" width="8.5703125" style="107" bestFit="1" customWidth="1"/>
    <col min="527" max="527" width="5.85546875" style="107" customWidth="1"/>
    <col min="528" max="528" width="14.7109375" style="107" customWidth="1"/>
    <col min="529" max="529" width="6.28515625" style="107" customWidth="1"/>
    <col min="530" max="530" width="6.42578125" style="107" bestFit="1" customWidth="1"/>
    <col min="531" max="531" width="5.85546875" style="107" customWidth="1"/>
    <col min="532" max="532" width="6.42578125" style="107" bestFit="1" customWidth="1"/>
    <col min="533" max="762" width="9.140625" style="107"/>
    <col min="763" max="763" width="64.28515625" style="107" customWidth="1"/>
    <col min="764" max="764" width="12" style="107" customWidth="1"/>
    <col min="765" max="766" width="8.42578125" style="107" customWidth="1"/>
    <col min="767" max="767" width="11.28515625" style="107" customWidth="1"/>
    <col min="768" max="768" width="6.42578125" style="107" customWidth="1"/>
    <col min="769" max="769" width="7.28515625" style="107" customWidth="1"/>
    <col min="770" max="771" width="6.7109375" style="107" customWidth="1"/>
    <col min="772" max="772" width="6.140625" style="107" customWidth="1"/>
    <col min="773" max="774" width="6.42578125" style="107" customWidth="1"/>
    <col min="775" max="775" width="8" style="107" customWidth="1"/>
    <col min="776" max="776" width="14.140625" style="107" customWidth="1"/>
    <col min="777" max="777" width="12" style="107" customWidth="1"/>
    <col min="778" max="778" width="9.140625" style="107"/>
    <col min="779" max="780" width="13.28515625" style="107" customWidth="1"/>
    <col min="781" max="781" width="7" style="107" customWidth="1"/>
    <col min="782" max="782" width="8.5703125" style="107" bestFit="1" customWidth="1"/>
    <col min="783" max="783" width="5.85546875" style="107" customWidth="1"/>
    <col min="784" max="784" width="14.7109375" style="107" customWidth="1"/>
    <col min="785" max="785" width="6.28515625" style="107" customWidth="1"/>
    <col min="786" max="786" width="6.42578125" style="107" bestFit="1" customWidth="1"/>
    <col min="787" max="787" width="5.85546875" style="107" customWidth="1"/>
    <col min="788" max="788" width="6.42578125" style="107" bestFit="1" customWidth="1"/>
    <col min="789" max="1018" width="9.140625" style="107"/>
    <col min="1019" max="1019" width="64.28515625" style="107" customWidth="1"/>
    <col min="1020" max="1020" width="12" style="107" customWidth="1"/>
    <col min="1021" max="1022" width="8.42578125" style="107" customWidth="1"/>
    <col min="1023" max="1023" width="11.28515625" style="107" customWidth="1"/>
    <col min="1024" max="1024" width="6.42578125" style="107" customWidth="1"/>
    <col min="1025" max="1025" width="7.28515625" style="107" customWidth="1"/>
    <col min="1026" max="1027" width="6.7109375" style="107" customWidth="1"/>
    <col min="1028" max="1028" width="6.140625" style="107" customWidth="1"/>
    <col min="1029" max="1030" width="6.42578125" style="107" customWidth="1"/>
    <col min="1031" max="1031" width="8" style="107" customWidth="1"/>
    <col min="1032" max="1032" width="14.140625" style="107" customWidth="1"/>
    <col min="1033" max="1033" width="12" style="107" customWidth="1"/>
    <col min="1034" max="1034" width="9.140625" style="107"/>
    <col min="1035" max="1036" width="13.28515625" style="107" customWidth="1"/>
    <col min="1037" max="1037" width="7" style="107" customWidth="1"/>
    <col min="1038" max="1038" width="8.5703125" style="107" bestFit="1" customWidth="1"/>
    <col min="1039" max="1039" width="5.85546875" style="107" customWidth="1"/>
    <col min="1040" max="1040" width="14.7109375" style="107" customWidth="1"/>
    <col min="1041" max="1041" width="6.28515625" style="107" customWidth="1"/>
    <col min="1042" max="1042" width="6.42578125" style="107" bestFit="1" customWidth="1"/>
    <col min="1043" max="1043" width="5.85546875" style="107" customWidth="1"/>
    <col min="1044" max="1044" width="6.42578125" style="107" bestFit="1" customWidth="1"/>
    <col min="1045" max="1274" width="9.140625" style="107"/>
    <col min="1275" max="1275" width="64.28515625" style="107" customWidth="1"/>
    <col min="1276" max="1276" width="12" style="107" customWidth="1"/>
    <col min="1277" max="1278" width="8.42578125" style="107" customWidth="1"/>
    <col min="1279" max="1279" width="11.28515625" style="107" customWidth="1"/>
    <col min="1280" max="1280" width="6.42578125" style="107" customWidth="1"/>
    <col min="1281" max="1281" width="7.28515625" style="107" customWidth="1"/>
    <col min="1282" max="1283" width="6.7109375" style="107" customWidth="1"/>
    <col min="1284" max="1284" width="6.140625" style="107" customWidth="1"/>
    <col min="1285" max="1286" width="6.42578125" style="107" customWidth="1"/>
    <col min="1287" max="1287" width="8" style="107" customWidth="1"/>
    <col min="1288" max="1288" width="14.140625" style="107" customWidth="1"/>
    <col min="1289" max="1289" width="12" style="107" customWidth="1"/>
    <col min="1290" max="1290" width="9.140625" style="107"/>
    <col min="1291" max="1292" width="13.28515625" style="107" customWidth="1"/>
    <col min="1293" max="1293" width="7" style="107" customWidth="1"/>
    <col min="1294" max="1294" width="8.5703125" style="107" bestFit="1" customWidth="1"/>
    <col min="1295" max="1295" width="5.85546875" style="107" customWidth="1"/>
    <col min="1296" max="1296" width="14.7109375" style="107" customWidth="1"/>
    <col min="1297" max="1297" width="6.28515625" style="107" customWidth="1"/>
    <col min="1298" max="1298" width="6.42578125" style="107" bestFit="1" customWidth="1"/>
    <col min="1299" max="1299" width="5.85546875" style="107" customWidth="1"/>
    <col min="1300" max="1300" width="6.42578125" style="107" bestFit="1" customWidth="1"/>
    <col min="1301" max="1530" width="9.140625" style="107"/>
    <col min="1531" max="1531" width="64.28515625" style="107" customWidth="1"/>
    <col min="1532" max="1532" width="12" style="107" customWidth="1"/>
    <col min="1533" max="1534" width="8.42578125" style="107" customWidth="1"/>
    <col min="1535" max="1535" width="11.28515625" style="107" customWidth="1"/>
    <col min="1536" max="1536" width="6.42578125" style="107" customWidth="1"/>
    <col min="1537" max="1537" width="7.28515625" style="107" customWidth="1"/>
    <col min="1538" max="1539" width="6.7109375" style="107" customWidth="1"/>
    <col min="1540" max="1540" width="6.140625" style="107" customWidth="1"/>
    <col min="1541" max="1542" width="6.42578125" style="107" customWidth="1"/>
    <col min="1543" max="1543" width="8" style="107" customWidth="1"/>
    <col min="1544" max="1544" width="14.140625" style="107" customWidth="1"/>
    <col min="1545" max="1545" width="12" style="107" customWidth="1"/>
    <col min="1546" max="1546" width="9.140625" style="107"/>
    <col min="1547" max="1548" width="13.28515625" style="107" customWidth="1"/>
    <col min="1549" max="1549" width="7" style="107" customWidth="1"/>
    <col min="1550" max="1550" width="8.5703125" style="107" bestFit="1" customWidth="1"/>
    <col min="1551" max="1551" width="5.85546875" style="107" customWidth="1"/>
    <col min="1552" max="1552" width="14.7109375" style="107" customWidth="1"/>
    <col min="1553" max="1553" width="6.28515625" style="107" customWidth="1"/>
    <col min="1554" max="1554" width="6.42578125" style="107" bestFit="1" customWidth="1"/>
    <col min="1555" max="1555" width="5.85546875" style="107" customWidth="1"/>
    <col min="1556" max="1556" width="6.42578125" style="107" bestFit="1" customWidth="1"/>
    <col min="1557" max="1786" width="9.140625" style="107"/>
    <col min="1787" max="1787" width="64.28515625" style="107" customWidth="1"/>
    <col min="1788" max="1788" width="12" style="107" customWidth="1"/>
    <col min="1789" max="1790" width="8.42578125" style="107" customWidth="1"/>
    <col min="1791" max="1791" width="11.28515625" style="107" customWidth="1"/>
    <col min="1792" max="1792" width="6.42578125" style="107" customWidth="1"/>
    <col min="1793" max="1793" width="7.28515625" style="107" customWidth="1"/>
    <col min="1794" max="1795" width="6.7109375" style="107" customWidth="1"/>
    <col min="1796" max="1796" width="6.140625" style="107" customWidth="1"/>
    <col min="1797" max="1798" width="6.42578125" style="107" customWidth="1"/>
    <col min="1799" max="1799" width="8" style="107" customWidth="1"/>
    <col min="1800" max="1800" width="14.140625" style="107" customWidth="1"/>
    <col min="1801" max="1801" width="12" style="107" customWidth="1"/>
    <col min="1802" max="1802" width="9.140625" style="107"/>
    <col min="1803" max="1804" width="13.28515625" style="107" customWidth="1"/>
    <col min="1805" max="1805" width="7" style="107" customWidth="1"/>
    <col min="1806" max="1806" width="8.5703125" style="107" bestFit="1" customWidth="1"/>
    <col min="1807" max="1807" width="5.85546875" style="107" customWidth="1"/>
    <col min="1808" max="1808" width="14.7109375" style="107" customWidth="1"/>
    <col min="1809" max="1809" width="6.28515625" style="107" customWidth="1"/>
    <col min="1810" max="1810" width="6.42578125" style="107" bestFit="1" customWidth="1"/>
    <col min="1811" max="1811" width="5.85546875" style="107" customWidth="1"/>
    <col min="1812" max="1812" width="6.42578125" style="107" bestFit="1" customWidth="1"/>
    <col min="1813" max="2042" width="9.140625" style="107"/>
    <col min="2043" max="2043" width="64.28515625" style="107" customWidth="1"/>
    <col min="2044" max="2044" width="12" style="107" customWidth="1"/>
    <col min="2045" max="2046" width="8.42578125" style="107" customWidth="1"/>
    <col min="2047" max="2047" width="11.28515625" style="107" customWidth="1"/>
    <col min="2048" max="2048" width="6.42578125" style="107" customWidth="1"/>
    <col min="2049" max="2049" width="7.28515625" style="107" customWidth="1"/>
    <col min="2050" max="2051" width="6.7109375" style="107" customWidth="1"/>
    <col min="2052" max="2052" width="6.140625" style="107" customWidth="1"/>
    <col min="2053" max="2054" width="6.42578125" style="107" customWidth="1"/>
    <col min="2055" max="2055" width="8" style="107" customWidth="1"/>
    <col min="2056" max="2056" width="14.140625" style="107" customWidth="1"/>
    <col min="2057" max="2057" width="12" style="107" customWidth="1"/>
    <col min="2058" max="2058" width="9.140625" style="107"/>
    <col min="2059" max="2060" width="13.28515625" style="107" customWidth="1"/>
    <col min="2061" max="2061" width="7" style="107" customWidth="1"/>
    <col min="2062" max="2062" width="8.5703125" style="107" bestFit="1" customWidth="1"/>
    <col min="2063" max="2063" width="5.85546875" style="107" customWidth="1"/>
    <col min="2064" max="2064" width="14.7109375" style="107" customWidth="1"/>
    <col min="2065" max="2065" width="6.28515625" style="107" customWidth="1"/>
    <col min="2066" max="2066" width="6.42578125" style="107" bestFit="1" customWidth="1"/>
    <col min="2067" max="2067" width="5.85546875" style="107" customWidth="1"/>
    <col min="2068" max="2068" width="6.42578125" style="107" bestFit="1" customWidth="1"/>
    <col min="2069" max="2298" width="9.140625" style="107"/>
    <col min="2299" max="2299" width="64.28515625" style="107" customWidth="1"/>
    <col min="2300" max="2300" width="12" style="107" customWidth="1"/>
    <col min="2301" max="2302" width="8.42578125" style="107" customWidth="1"/>
    <col min="2303" max="2303" width="11.28515625" style="107" customWidth="1"/>
    <col min="2304" max="2304" width="6.42578125" style="107" customWidth="1"/>
    <col min="2305" max="2305" width="7.28515625" style="107" customWidth="1"/>
    <col min="2306" max="2307" width="6.7109375" style="107" customWidth="1"/>
    <col min="2308" max="2308" width="6.140625" style="107" customWidth="1"/>
    <col min="2309" max="2310" width="6.42578125" style="107" customWidth="1"/>
    <col min="2311" max="2311" width="8" style="107" customWidth="1"/>
    <col min="2312" max="2312" width="14.140625" style="107" customWidth="1"/>
    <col min="2313" max="2313" width="12" style="107" customWidth="1"/>
    <col min="2314" max="2314" width="9.140625" style="107"/>
    <col min="2315" max="2316" width="13.28515625" style="107" customWidth="1"/>
    <col min="2317" max="2317" width="7" style="107" customWidth="1"/>
    <col min="2318" max="2318" width="8.5703125" style="107" bestFit="1" customWidth="1"/>
    <col min="2319" max="2319" width="5.85546875" style="107" customWidth="1"/>
    <col min="2320" max="2320" width="14.7109375" style="107" customWidth="1"/>
    <col min="2321" max="2321" width="6.28515625" style="107" customWidth="1"/>
    <col min="2322" max="2322" width="6.42578125" style="107" bestFit="1" customWidth="1"/>
    <col min="2323" max="2323" width="5.85546875" style="107" customWidth="1"/>
    <col min="2324" max="2324" width="6.42578125" style="107" bestFit="1" customWidth="1"/>
    <col min="2325" max="2554" width="9.140625" style="107"/>
    <col min="2555" max="2555" width="64.28515625" style="107" customWidth="1"/>
    <col min="2556" max="2556" width="12" style="107" customWidth="1"/>
    <col min="2557" max="2558" width="8.42578125" style="107" customWidth="1"/>
    <col min="2559" max="2559" width="11.28515625" style="107" customWidth="1"/>
    <col min="2560" max="2560" width="6.42578125" style="107" customWidth="1"/>
    <col min="2561" max="2561" width="7.28515625" style="107" customWidth="1"/>
    <col min="2562" max="2563" width="6.7109375" style="107" customWidth="1"/>
    <col min="2564" max="2564" width="6.140625" style="107" customWidth="1"/>
    <col min="2565" max="2566" width="6.42578125" style="107" customWidth="1"/>
    <col min="2567" max="2567" width="8" style="107" customWidth="1"/>
    <col min="2568" max="2568" width="14.140625" style="107" customWidth="1"/>
    <col min="2569" max="2569" width="12" style="107" customWidth="1"/>
    <col min="2570" max="2570" width="9.140625" style="107"/>
    <col min="2571" max="2572" width="13.28515625" style="107" customWidth="1"/>
    <col min="2573" max="2573" width="7" style="107" customWidth="1"/>
    <col min="2574" max="2574" width="8.5703125" style="107" bestFit="1" customWidth="1"/>
    <col min="2575" max="2575" width="5.85546875" style="107" customWidth="1"/>
    <col min="2576" max="2576" width="14.7109375" style="107" customWidth="1"/>
    <col min="2577" max="2577" width="6.28515625" style="107" customWidth="1"/>
    <col min="2578" max="2578" width="6.42578125" style="107" bestFit="1" customWidth="1"/>
    <col min="2579" max="2579" width="5.85546875" style="107" customWidth="1"/>
    <col min="2580" max="2580" width="6.42578125" style="107" bestFit="1" customWidth="1"/>
    <col min="2581" max="2810" width="9.140625" style="107"/>
    <col min="2811" max="2811" width="64.28515625" style="107" customWidth="1"/>
    <col min="2812" max="2812" width="12" style="107" customWidth="1"/>
    <col min="2813" max="2814" width="8.42578125" style="107" customWidth="1"/>
    <col min="2815" max="2815" width="11.28515625" style="107" customWidth="1"/>
    <col min="2816" max="2816" width="6.42578125" style="107" customWidth="1"/>
    <col min="2817" max="2817" width="7.28515625" style="107" customWidth="1"/>
    <col min="2818" max="2819" width="6.7109375" style="107" customWidth="1"/>
    <col min="2820" max="2820" width="6.140625" style="107" customWidth="1"/>
    <col min="2821" max="2822" width="6.42578125" style="107" customWidth="1"/>
    <col min="2823" max="2823" width="8" style="107" customWidth="1"/>
    <col min="2824" max="2824" width="14.140625" style="107" customWidth="1"/>
    <col min="2825" max="2825" width="12" style="107" customWidth="1"/>
    <col min="2826" max="2826" width="9.140625" style="107"/>
    <col min="2827" max="2828" width="13.28515625" style="107" customWidth="1"/>
    <col min="2829" max="2829" width="7" style="107" customWidth="1"/>
    <col min="2830" max="2830" width="8.5703125" style="107" bestFit="1" customWidth="1"/>
    <col min="2831" max="2831" width="5.85546875" style="107" customWidth="1"/>
    <col min="2832" max="2832" width="14.7109375" style="107" customWidth="1"/>
    <col min="2833" max="2833" width="6.28515625" style="107" customWidth="1"/>
    <col min="2834" max="2834" width="6.42578125" style="107" bestFit="1" customWidth="1"/>
    <col min="2835" max="2835" width="5.85546875" style="107" customWidth="1"/>
    <col min="2836" max="2836" width="6.42578125" style="107" bestFit="1" customWidth="1"/>
    <col min="2837" max="3066" width="9.140625" style="107"/>
    <col min="3067" max="3067" width="64.28515625" style="107" customWidth="1"/>
    <col min="3068" max="3068" width="12" style="107" customWidth="1"/>
    <col min="3069" max="3070" width="8.42578125" style="107" customWidth="1"/>
    <col min="3071" max="3071" width="11.28515625" style="107" customWidth="1"/>
    <col min="3072" max="3072" width="6.42578125" style="107" customWidth="1"/>
    <col min="3073" max="3073" width="7.28515625" style="107" customWidth="1"/>
    <col min="3074" max="3075" width="6.7109375" style="107" customWidth="1"/>
    <col min="3076" max="3076" width="6.140625" style="107" customWidth="1"/>
    <col min="3077" max="3078" width="6.42578125" style="107" customWidth="1"/>
    <col min="3079" max="3079" width="8" style="107" customWidth="1"/>
    <col min="3080" max="3080" width="14.140625" style="107" customWidth="1"/>
    <col min="3081" max="3081" width="12" style="107" customWidth="1"/>
    <col min="3082" max="3082" width="9.140625" style="107"/>
    <col min="3083" max="3084" width="13.28515625" style="107" customWidth="1"/>
    <col min="3085" max="3085" width="7" style="107" customWidth="1"/>
    <col min="3086" max="3086" width="8.5703125" style="107" bestFit="1" customWidth="1"/>
    <col min="3087" max="3087" width="5.85546875" style="107" customWidth="1"/>
    <col min="3088" max="3088" width="14.7109375" style="107" customWidth="1"/>
    <col min="3089" max="3089" width="6.28515625" style="107" customWidth="1"/>
    <col min="3090" max="3090" width="6.42578125" style="107" bestFit="1" customWidth="1"/>
    <col min="3091" max="3091" width="5.85546875" style="107" customWidth="1"/>
    <col min="3092" max="3092" width="6.42578125" style="107" bestFit="1" customWidth="1"/>
    <col min="3093" max="3322" width="9.140625" style="107"/>
    <col min="3323" max="3323" width="64.28515625" style="107" customWidth="1"/>
    <col min="3324" max="3324" width="12" style="107" customWidth="1"/>
    <col min="3325" max="3326" width="8.42578125" style="107" customWidth="1"/>
    <col min="3327" max="3327" width="11.28515625" style="107" customWidth="1"/>
    <col min="3328" max="3328" width="6.42578125" style="107" customWidth="1"/>
    <col min="3329" max="3329" width="7.28515625" style="107" customWidth="1"/>
    <col min="3330" max="3331" width="6.7109375" style="107" customWidth="1"/>
    <col min="3332" max="3332" width="6.140625" style="107" customWidth="1"/>
    <col min="3333" max="3334" width="6.42578125" style="107" customWidth="1"/>
    <col min="3335" max="3335" width="8" style="107" customWidth="1"/>
    <col min="3336" max="3336" width="14.140625" style="107" customWidth="1"/>
    <col min="3337" max="3337" width="12" style="107" customWidth="1"/>
    <col min="3338" max="3338" width="9.140625" style="107"/>
    <col min="3339" max="3340" width="13.28515625" style="107" customWidth="1"/>
    <col min="3341" max="3341" width="7" style="107" customWidth="1"/>
    <col min="3342" max="3342" width="8.5703125" style="107" bestFit="1" customWidth="1"/>
    <col min="3343" max="3343" width="5.85546875" style="107" customWidth="1"/>
    <col min="3344" max="3344" width="14.7109375" style="107" customWidth="1"/>
    <col min="3345" max="3345" width="6.28515625" style="107" customWidth="1"/>
    <col min="3346" max="3346" width="6.42578125" style="107" bestFit="1" customWidth="1"/>
    <col min="3347" max="3347" width="5.85546875" style="107" customWidth="1"/>
    <col min="3348" max="3348" width="6.42578125" style="107" bestFit="1" customWidth="1"/>
    <col min="3349" max="3578" width="9.140625" style="107"/>
    <col min="3579" max="3579" width="64.28515625" style="107" customWidth="1"/>
    <col min="3580" max="3580" width="12" style="107" customWidth="1"/>
    <col min="3581" max="3582" width="8.42578125" style="107" customWidth="1"/>
    <col min="3583" max="3583" width="11.28515625" style="107" customWidth="1"/>
    <col min="3584" max="3584" width="6.42578125" style="107" customWidth="1"/>
    <col min="3585" max="3585" width="7.28515625" style="107" customWidth="1"/>
    <col min="3586" max="3587" width="6.7109375" style="107" customWidth="1"/>
    <col min="3588" max="3588" width="6.140625" style="107" customWidth="1"/>
    <col min="3589" max="3590" width="6.42578125" style="107" customWidth="1"/>
    <col min="3591" max="3591" width="8" style="107" customWidth="1"/>
    <col min="3592" max="3592" width="14.140625" style="107" customWidth="1"/>
    <col min="3593" max="3593" width="12" style="107" customWidth="1"/>
    <col min="3594" max="3594" width="9.140625" style="107"/>
    <col min="3595" max="3596" width="13.28515625" style="107" customWidth="1"/>
    <col min="3597" max="3597" width="7" style="107" customWidth="1"/>
    <col min="3598" max="3598" width="8.5703125" style="107" bestFit="1" customWidth="1"/>
    <col min="3599" max="3599" width="5.85546875" style="107" customWidth="1"/>
    <col min="3600" max="3600" width="14.7109375" style="107" customWidth="1"/>
    <col min="3601" max="3601" width="6.28515625" style="107" customWidth="1"/>
    <col min="3602" max="3602" width="6.42578125" style="107" bestFit="1" customWidth="1"/>
    <col min="3603" max="3603" width="5.85546875" style="107" customWidth="1"/>
    <col min="3604" max="3604" width="6.42578125" style="107" bestFit="1" customWidth="1"/>
    <col min="3605" max="3834" width="9.140625" style="107"/>
    <col min="3835" max="3835" width="64.28515625" style="107" customWidth="1"/>
    <col min="3836" max="3836" width="12" style="107" customWidth="1"/>
    <col min="3837" max="3838" width="8.42578125" style="107" customWidth="1"/>
    <col min="3839" max="3839" width="11.28515625" style="107" customWidth="1"/>
    <col min="3840" max="3840" width="6.42578125" style="107" customWidth="1"/>
    <col min="3841" max="3841" width="7.28515625" style="107" customWidth="1"/>
    <col min="3842" max="3843" width="6.7109375" style="107" customWidth="1"/>
    <col min="3844" max="3844" width="6.140625" style="107" customWidth="1"/>
    <col min="3845" max="3846" width="6.42578125" style="107" customWidth="1"/>
    <col min="3847" max="3847" width="8" style="107" customWidth="1"/>
    <col min="3848" max="3848" width="14.140625" style="107" customWidth="1"/>
    <col min="3849" max="3849" width="12" style="107" customWidth="1"/>
    <col min="3850" max="3850" width="9.140625" style="107"/>
    <col min="3851" max="3852" width="13.28515625" style="107" customWidth="1"/>
    <col min="3853" max="3853" width="7" style="107" customWidth="1"/>
    <col min="3854" max="3854" width="8.5703125" style="107" bestFit="1" customWidth="1"/>
    <col min="3855" max="3855" width="5.85546875" style="107" customWidth="1"/>
    <col min="3856" max="3856" width="14.7109375" style="107" customWidth="1"/>
    <col min="3857" max="3857" width="6.28515625" style="107" customWidth="1"/>
    <col min="3858" max="3858" width="6.42578125" style="107" bestFit="1" customWidth="1"/>
    <col min="3859" max="3859" width="5.85546875" style="107" customWidth="1"/>
    <col min="3860" max="3860" width="6.42578125" style="107" bestFit="1" customWidth="1"/>
    <col min="3861" max="4090" width="9.140625" style="107"/>
    <col min="4091" max="4091" width="64.28515625" style="107" customWidth="1"/>
    <col min="4092" max="4092" width="12" style="107" customWidth="1"/>
    <col min="4093" max="4094" width="8.42578125" style="107" customWidth="1"/>
    <col min="4095" max="4095" width="11.28515625" style="107" customWidth="1"/>
    <col min="4096" max="4096" width="6.42578125" style="107" customWidth="1"/>
    <col min="4097" max="4097" width="7.28515625" style="107" customWidth="1"/>
    <col min="4098" max="4099" width="6.7109375" style="107" customWidth="1"/>
    <col min="4100" max="4100" width="6.140625" style="107" customWidth="1"/>
    <col min="4101" max="4102" width="6.42578125" style="107" customWidth="1"/>
    <col min="4103" max="4103" width="8" style="107" customWidth="1"/>
    <col min="4104" max="4104" width="14.140625" style="107" customWidth="1"/>
    <col min="4105" max="4105" width="12" style="107" customWidth="1"/>
    <col min="4106" max="4106" width="9.140625" style="107"/>
    <col min="4107" max="4108" width="13.28515625" style="107" customWidth="1"/>
    <col min="4109" max="4109" width="7" style="107" customWidth="1"/>
    <col min="4110" max="4110" width="8.5703125" style="107" bestFit="1" customWidth="1"/>
    <col min="4111" max="4111" width="5.85546875" style="107" customWidth="1"/>
    <col min="4112" max="4112" width="14.7109375" style="107" customWidth="1"/>
    <col min="4113" max="4113" width="6.28515625" style="107" customWidth="1"/>
    <col min="4114" max="4114" width="6.42578125" style="107" bestFit="1" customWidth="1"/>
    <col min="4115" max="4115" width="5.85546875" style="107" customWidth="1"/>
    <col min="4116" max="4116" width="6.42578125" style="107" bestFit="1" customWidth="1"/>
    <col min="4117" max="4346" width="9.140625" style="107"/>
    <col min="4347" max="4347" width="64.28515625" style="107" customWidth="1"/>
    <col min="4348" max="4348" width="12" style="107" customWidth="1"/>
    <col min="4349" max="4350" width="8.42578125" style="107" customWidth="1"/>
    <col min="4351" max="4351" width="11.28515625" style="107" customWidth="1"/>
    <col min="4352" max="4352" width="6.42578125" style="107" customWidth="1"/>
    <col min="4353" max="4353" width="7.28515625" style="107" customWidth="1"/>
    <col min="4354" max="4355" width="6.7109375" style="107" customWidth="1"/>
    <col min="4356" max="4356" width="6.140625" style="107" customWidth="1"/>
    <col min="4357" max="4358" width="6.42578125" style="107" customWidth="1"/>
    <col min="4359" max="4359" width="8" style="107" customWidth="1"/>
    <col min="4360" max="4360" width="14.140625" style="107" customWidth="1"/>
    <col min="4361" max="4361" width="12" style="107" customWidth="1"/>
    <col min="4362" max="4362" width="9.140625" style="107"/>
    <col min="4363" max="4364" width="13.28515625" style="107" customWidth="1"/>
    <col min="4365" max="4365" width="7" style="107" customWidth="1"/>
    <col min="4366" max="4366" width="8.5703125" style="107" bestFit="1" customWidth="1"/>
    <col min="4367" max="4367" width="5.85546875" style="107" customWidth="1"/>
    <col min="4368" max="4368" width="14.7109375" style="107" customWidth="1"/>
    <col min="4369" max="4369" width="6.28515625" style="107" customWidth="1"/>
    <col min="4370" max="4370" width="6.42578125" style="107" bestFit="1" customWidth="1"/>
    <col min="4371" max="4371" width="5.85546875" style="107" customWidth="1"/>
    <col min="4372" max="4372" width="6.42578125" style="107" bestFit="1" customWidth="1"/>
    <col min="4373" max="4602" width="9.140625" style="107"/>
    <col min="4603" max="4603" width="64.28515625" style="107" customWidth="1"/>
    <col min="4604" max="4604" width="12" style="107" customWidth="1"/>
    <col min="4605" max="4606" width="8.42578125" style="107" customWidth="1"/>
    <col min="4607" max="4607" width="11.28515625" style="107" customWidth="1"/>
    <col min="4608" max="4608" width="6.42578125" style="107" customWidth="1"/>
    <col min="4609" max="4609" width="7.28515625" style="107" customWidth="1"/>
    <col min="4610" max="4611" width="6.7109375" style="107" customWidth="1"/>
    <col min="4612" max="4612" width="6.140625" style="107" customWidth="1"/>
    <col min="4613" max="4614" width="6.42578125" style="107" customWidth="1"/>
    <col min="4615" max="4615" width="8" style="107" customWidth="1"/>
    <col min="4616" max="4616" width="14.140625" style="107" customWidth="1"/>
    <col min="4617" max="4617" width="12" style="107" customWidth="1"/>
    <col min="4618" max="4618" width="9.140625" style="107"/>
    <col min="4619" max="4620" width="13.28515625" style="107" customWidth="1"/>
    <col min="4621" max="4621" width="7" style="107" customWidth="1"/>
    <col min="4622" max="4622" width="8.5703125" style="107" bestFit="1" customWidth="1"/>
    <col min="4623" max="4623" width="5.85546875" style="107" customWidth="1"/>
    <col min="4624" max="4624" width="14.7109375" style="107" customWidth="1"/>
    <col min="4625" max="4625" width="6.28515625" style="107" customWidth="1"/>
    <col min="4626" max="4626" width="6.42578125" style="107" bestFit="1" customWidth="1"/>
    <col min="4627" max="4627" width="5.85546875" style="107" customWidth="1"/>
    <col min="4628" max="4628" width="6.42578125" style="107" bestFit="1" customWidth="1"/>
    <col min="4629" max="4858" width="9.140625" style="107"/>
    <col min="4859" max="4859" width="64.28515625" style="107" customWidth="1"/>
    <col min="4860" max="4860" width="12" style="107" customWidth="1"/>
    <col min="4861" max="4862" width="8.42578125" style="107" customWidth="1"/>
    <col min="4863" max="4863" width="11.28515625" style="107" customWidth="1"/>
    <col min="4864" max="4864" width="6.42578125" style="107" customWidth="1"/>
    <col min="4865" max="4865" width="7.28515625" style="107" customWidth="1"/>
    <col min="4866" max="4867" width="6.7109375" style="107" customWidth="1"/>
    <col min="4868" max="4868" width="6.140625" style="107" customWidth="1"/>
    <col min="4869" max="4870" width="6.42578125" style="107" customWidth="1"/>
    <col min="4871" max="4871" width="8" style="107" customWidth="1"/>
    <col min="4872" max="4872" width="14.140625" style="107" customWidth="1"/>
    <col min="4873" max="4873" width="12" style="107" customWidth="1"/>
    <col min="4874" max="4874" width="9.140625" style="107"/>
    <col min="4875" max="4876" width="13.28515625" style="107" customWidth="1"/>
    <col min="4877" max="4877" width="7" style="107" customWidth="1"/>
    <col min="4878" max="4878" width="8.5703125" style="107" bestFit="1" customWidth="1"/>
    <col min="4879" max="4879" width="5.85546875" style="107" customWidth="1"/>
    <col min="4880" max="4880" width="14.7109375" style="107" customWidth="1"/>
    <col min="4881" max="4881" width="6.28515625" style="107" customWidth="1"/>
    <col min="4882" max="4882" width="6.42578125" style="107" bestFit="1" customWidth="1"/>
    <col min="4883" max="4883" width="5.85546875" style="107" customWidth="1"/>
    <col min="4884" max="4884" width="6.42578125" style="107" bestFit="1" customWidth="1"/>
    <col min="4885" max="5114" width="9.140625" style="107"/>
    <col min="5115" max="5115" width="64.28515625" style="107" customWidth="1"/>
    <col min="5116" max="5116" width="12" style="107" customWidth="1"/>
    <col min="5117" max="5118" width="8.42578125" style="107" customWidth="1"/>
    <col min="5119" max="5119" width="11.28515625" style="107" customWidth="1"/>
    <col min="5120" max="5120" width="6.42578125" style="107" customWidth="1"/>
    <col min="5121" max="5121" width="7.28515625" style="107" customWidth="1"/>
    <col min="5122" max="5123" width="6.7109375" style="107" customWidth="1"/>
    <col min="5124" max="5124" width="6.140625" style="107" customWidth="1"/>
    <col min="5125" max="5126" width="6.42578125" style="107" customWidth="1"/>
    <col min="5127" max="5127" width="8" style="107" customWidth="1"/>
    <col min="5128" max="5128" width="14.140625" style="107" customWidth="1"/>
    <col min="5129" max="5129" width="12" style="107" customWidth="1"/>
    <col min="5130" max="5130" width="9.140625" style="107"/>
    <col min="5131" max="5132" width="13.28515625" style="107" customWidth="1"/>
    <col min="5133" max="5133" width="7" style="107" customWidth="1"/>
    <col min="5134" max="5134" width="8.5703125" style="107" bestFit="1" customWidth="1"/>
    <col min="5135" max="5135" width="5.85546875" style="107" customWidth="1"/>
    <col min="5136" max="5136" width="14.7109375" style="107" customWidth="1"/>
    <col min="5137" max="5137" width="6.28515625" style="107" customWidth="1"/>
    <col min="5138" max="5138" width="6.42578125" style="107" bestFit="1" customWidth="1"/>
    <col min="5139" max="5139" width="5.85546875" style="107" customWidth="1"/>
    <col min="5140" max="5140" width="6.42578125" style="107" bestFit="1" customWidth="1"/>
    <col min="5141" max="5370" width="9.140625" style="107"/>
    <col min="5371" max="5371" width="64.28515625" style="107" customWidth="1"/>
    <col min="5372" max="5372" width="12" style="107" customWidth="1"/>
    <col min="5373" max="5374" width="8.42578125" style="107" customWidth="1"/>
    <col min="5375" max="5375" width="11.28515625" style="107" customWidth="1"/>
    <col min="5376" max="5376" width="6.42578125" style="107" customWidth="1"/>
    <col min="5377" max="5377" width="7.28515625" style="107" customWidth="1"/>
    <col min="5378" max="5379" width="6.7109375" style="107" customWidth="1"/>
    <col min="5380" max="5380" width="6.140625" style="107" customWidth="1"/>
    <col min="5381" max="5382" width="6.42578125" style="107" customWidth="1"/>
    <col min="5383" max="5383" width="8" style="107" customWidth="1"/>
    <col min="5384" max="5384" width="14.140625" style="107" customWidth="1"/>
    <col min="5385" max="5385" width="12" style="107" customWidth="1"/>
    <col min="5386" max="5386" width="9.140625" style="107"/>
    <col min="5387" max="5388" width="13.28515625" style="107" customWidth="1"/>
    <col min="5389" max="5389" width="7" style="107" customWidth="1"/>
    <col min="5390" max="5390" width="8.5703125" style="107" bestFit="1" customWidth="1"/>
    <col min="5391" max="5391" width="5.85546875" style="107" customWidth="1"/>
    <col min="5392" max="5392" width="14.7109375" style="107" customWidth="1"/>
    <col min="5393" max="5393" width="6.28515625" style="107" customWidth="1"/>
    <col min="5394" max="5394" width="6.42578125" style="107" bestFit="1" customWidth="1"/>
    <col min="5395" max="5395" width="5.85546875" style="107" customWidth="1"/>
    <col min="5396" max="5396" width="6.42578125" style="107" bestFit="1" customWidth="1"/>
    <col min="5397" max="5626" width="9.140625" style="107"/>
    <col min="5627" max="5627" width="64.28515625" style="107" customWidth="1"/>
    <col min="5628" max="5628" width="12" style="107" customWidth="1"/>
    <col min="5629" max="5630" width="8.42578125" style="107" customWidth="1"/>
    <col min="5631" max="5631" width="11.28515625" style="107" customWidth="1"/>
    <col min="5632" max="5632" width="6.42578125" style="107" customWidth="1"/>
    <col min="5633" max="5633" width="7.28515625" style="107" customWidth="1"/>
    <col min="5634" max="5635" width="6.7109375" style="107" customWidth="1"/>
    <col min="5636" max="5636" width="6.140625" style="107" customWidth="1"/>
    <col min="5637" max="5638" width="6.42578125" style="107" customWidth="1"/>
    <col min="5639" max="5639" width="8" style="107" customWidth="1"/>
    <col min="5640" max="5640" width="14.140625" style="107" customWidth="1"/>
    <col min="5641" max="5641" width="12" style="107" customWidth="1"/>
    <col min="5642" max="5642" width="9.140625" style="107"/>
    <col min="5643" max="5644" width="13.28515625" style="107" customWidth="1"/>
    <col min="5645" max="5645" width="7" style="107" customWidth="1"/>
    <col min="5646" max="5646" width="8.5703125" style="107" bestFit="1" customWidth="1"/>
    <col min="5647" max="5647" width="5.85546875" style="107" customWidth="1"/>
    <col min="5648" max="5648" width="14.7109375" style="107" customWidth="1"/>
    <col min="5649" max="5649" width="6.28515625" style="107" customWidth="1"/>
    <col min="5650" max="5650" width="6.42578125" style="107" bestFit="1" customWidth="1"/>
    <col min="5651" max="5651" width="5.85546875" style="107" customWidth="1"/>
    <col min="5652" max="5652" width="6.42578125" style="107" bestFit="1" customWidth="1"/>
    <col min="5653" max="5882" width="9.140625" style="107"/>
    <col min="5883" max="5883" width="64.28515625" style="107" customWidth="1"/>
    <col min="5884" max="5884" width="12" style="107" customWidth="1"/>
    <col min="5885" max="5886" width="8.42578125" style="107" customWidth="1"/>
    <col min="5887" max="5887" width="11.28515625" style="107" customWidth="1"/>
    <col min="5888" max="5888" width="6.42578125" style="107" customWidth="1"/>
    <col min="5889" max="5889" width="7.28515625" style="107" customWidth="1"/>
    <col min="5890" max="5891" width="6.7109375" style="107" customWidth="1"/>
    <col min="5892" max="5892" width="6.140625" style="107" customWidth="1"/>
    <col min="5893" max="5894" width="6.42578125" style="107" customWidth="1"/>
    <col min="5895" max="5895" width="8" style="107" customWidth="1"/>
    <col min="5896" max="5896" width="14.140625" style="107" customWidth="1"/>
    <col min="5897" max="5897" width="12" style="107" customWidth="1"/>
    <col min="5898" max="5898" width="9.140625" style="107"/>
    <col min="5899" max="5900" width="13.28515625" style="107" customWidth="1"/>
    <col min="5901" max="5901" width="7" style="107" customWidth="1"/>
    <col min="5902" max="5902" width="8.5703125" style="107" bestFit="1" customWidth="1"/>
    <col min="5903" max="5903" width="5.85546875" style="107" customWidth="1"/>
    <col min="5904" max="5904" width="14.7109375" style="107" customWidth="1"/>
    <col min="5905" max="5905" width="6.28515625" style="107" customWidth="1"/>
    <col min="5906" max="5906" width="6.42578125" style="107" bestFit="1" customWidth="1"/>
    <col min="5907" max="5907" width="5.85546875" style="107" customWidth="1"/>
    <col min="5908" max="5908" width="6.42578125" style="107" bestFit="1" customWidth="1"/>
    <col min="5909" max="6138" width="9.140625" style="107"/>
    <col min="6139" max="6139" width="64.28515625" style="107" customWidth="1"/>
    <col min="6140" max="6140" width="12" style="107" customWidth="1"/>
    <col min="6141" max="6142" width="8.42578125" style="107" customWidth="1"/>
    <col min="6143" max="6143" width="11.28515625" style="107" customWidth="1"/>
    <col min="6144" max="6144" width="6.42578125" style="107" customWidth="1"/>
    <col min="6145" max="6145" width="7.28515625" style="107" customWidth="1"/>
    <col min="6146" max="6147" width="6.7109375" style="107" customWidth="1"/>
    <col min="6148" max="6148" width="6.140625" style="107" customWidth="1"/>
    <col min="6149" max="6150" width="6.42578125" style="107" customWidth="1"/>
    <col min="6151" max="6151" width="8" style="107" customWidth="1"/>
    <col min="6152" max="6152" width="14.140625" style="107" customWidth="1"/>
    <col min="6153" max="6153" width="12" style="107" customWidth="1"/>
    <col min="6154" max="6154" width="9.140625" style="107"/>
    <col min="6155" max="6156" width="13.28515625" style="107" customWidth="1"/>
    <col min="6157" max="6157" width="7" style="107" customWidth="1"/>
    <col min="6158" max="6158" width="8.5703125" style="107" bestFit="1" customWidth="1"/>
    <col min="6159" max="6159" width="5.85546875" style="107" customWidth="1"/>
    <col min="6160" max="6160" width="14.7109375" style="107" customWidth="1"/>
    <col min="6161" max="6161" width="6.28515625" style="107" customWidth="1"/>
    <col min="6162" max="6162" width="6.42578125" style="107" bestFit="1" customWidth="1"/>
    <col min="6163" max="6163" width="5.85546875" style="107" customWidth="1"/>
    <col min="6164" max="6164" width="6.42578125" style="107" bestFit="1" customWidth="1"/>
    <col min="6165" max="6394" width="9.140625" style="107"/>
    <col min="6395" max="6395" width="64.28515625" style="107" customWidth="1"/>
    <col min="6396" max="6396" width="12" style="107" customWidth="1"/>
    <col min="6397" max="6398" width="8.42578125" style="107" customWidth="1"/>
    <col min="6399" max="6399" width="11.28515625" style="107" customWidth="1"/>
    <col min="6400" max="6400" width="6.42578125" style="107" customWidth="1"/>
    <col min="6401" max="6401" width="7.28515625" style="107" customWidth="1"/>
    <col min="6402" max="6403" width="6.7109375" style="107" customWidth="1"/>
    <col min="6404" max="6404" width="6.140625" style="107" customWidth="1"/>
    <col min="6405" max="6406" width="6.42578125" style="107" customWidth="1"/>
    <col min="6407" max="6407" width="8" style="107" customWidth="1"/>
    <col min="6408" max="6408" width="14.140625" style="107" customWidth="1"/>
    <col min="6409" max="6409" width="12" style="107" customWidth="1"/>
    <col min="6410" max="6410" width="9.140625" style="107"/>
    <col min="6411" max="6412" width="13.28515625" style="107" customWidth="1"/>
    <col min="6413" max="6413" width="7" style="107" customWidth="1"/>
    <col min="6414" max="6414" width="8.5703125" style="107" bestFit="1" customWidth="1"/>
    <col min="6415" max="6415" width="5.85546875" style="107" customWidth="1"/>
    <col min="6416" max="6416" width="14.7109375" style="107" customWidth="1"/>
    <col min="6417" max="6417" width="6.28515625" style="107" customWidth="1"/>
    <col min="6418" max="6418" width="6.42578125" style="107" bestFit="1" customWidth="1"/>
    <col min="6419" max="6419" width="5.85546875" style="107" customWidth="1"/>
    <col min="6420" max="6420" width="6.42578125" style="107" bestFit="1" customWidth="1"/>
    <col min="6421" max="6650" width="9.140625" style="107"/>
    <col min="6651" max="6651" width="64.28515625" style="107" customWidth="1"/>
    <col min="6652" max="6652" width="12" style="107" customWidth="1"/>
    <col min="6653" max="6654" width="8.42578125" style="107" customWidth="1"/>
    <col min="6655" max="6655" width="11.28515625" style="107" customWidth="1"/>
    <col min="6656" max="6656" width="6.42578125" style="107" customWidth="1"/>
    <col min="6657" max="6657" width="7.28515625" style="107" customWidth="1"/>
    <col min="6658" max="6659" width="6.7109375" style="107" customWidth="1"/>
    <col min="6660" max="6660" width="6.140625" style="107" customWidth="1"/>
    <col min="6661" max="6662" width="6.42578125" style="107" customWidth="1"/>
    <col min="6663" max="6663" width="8" style="107" customWidth="1"/>
    <col min="6664" max="6664" width="14.140625" style="107" customWidth="1"/>
    <col min="6665" max="6665" width="12" style="107" customWidth="1"/>
    <col min="6666" max="6666" width="9.140625" style="107"/>
    <col min="6667" max="6668" width="13.28515625" style="107" customWidth="1"/>
    <col min="6669" max="6669" width="7" style="107" customWidth="1"/>
    <col min="6670" max="6670" width="8.5703125" style="107" bestFit="1" customWidth="1"/>
    <col min="6671" max="6671" width="5.85546875" style="107" customWidth="1"/>
    <col min="6672" max="6672" width="14.7109375" style="107" customWidth="1"/>
    <col min="6673" max="6673" width="6.28515625" style="107" customWidth="1"/>
    <col min="6674" max="6674" width="6.42578125" style="107" bestFit="1" customWidth="1"/>
    <col min="6675" max="6675" width="5.85546875" style="107" customWidth="1"/>
    <col min="6676" max="6676" width="6.42578125" style="107" bestFit="1" customWidth="1"/>
    <col min="6677" max="6906" width="9.140625" style="107"/>
    <col min="6907" max="6907" width="64.28515625" style="107" customWidth="1"/>
    <col min="6908" max="6908" width="12" style="107" customWidth="1"/>
    <col min="6909" max="6910" width="8.42578125" style="107" customWidth="1"/>
    <col min="6911" max="6911" width="11.28515625" style="107" customWidth="1"/>
    <col min="6912" max="6912" width="6.42578125" style="107" customWidth="1"/>
    <col min="6913" max="6913" width="7.28515625" style="107" customWidth="1"/>
    <col min="6914" max="6915" width="6.7109375" style="107" customWidth="1"/>
    <col min="6916" max="6916" width="6.140625" style="107" customWidth="1"/>
    <col min="6917" max="6918" width="6.42578125" style="107" customWidth="1"/>
    <col min="6919" max="6919" width="8" style="107" customWidth="1"/>
    <col min="6920" max="6920" width="14.140625" style="107" customWidth="1"/>
    <col min="6921" max="6921" width="12" style="107" customWidth="1"/>
    <col min="6922" max="6922" width="9.140625" style="107"/>
    <col min="6923" max="6924" width="13.28515625" style="107" customWidth="1"/>
    <col min="6925" max="6925" width="7" style="107" customWidth="1"/>
    <col min="6926" max="6926" width="8.5703125" style="107" bestFit="1" customWidth="1"/>
    <col min="6927" max="6927" width="5.85546875" style="107" customWidth="1"/>
    <col min="6928" max="6928" width="14.7109375" style="107" customWidth="1"/>
    <col min="6929" max="6929" width="6.28515625" style="107" customWidth="1"/>
    <col min="6930" max="6930" width="6.42578125" style="107" bestFit="1" customWidth="1"/>
    <col min="6931" max="6931" width="5.85546875" style="107" customWidth="1"/>
    <col min="6932" max="6932" width="6.42578125" style="107" bestFit="1" customWidth="1"/>
    <col min="6933" max="7162" width="9.140625" style="107"/>
    <col min="7163" max="7163" width="64.28515625" style="107" customWidth="1"/>
    <col min="7164" max="7164" width="12" style="107" customWidth="1"/>
    <col min="7165" max="7166" width="8.42578125" style="107" customWidth="1"/>
    <col min="7167" max="7167" width="11.28515625" style="107" customWidth="1"/>
    <col min="7168" max="7168" width="6.42578125" style="107" customWidth="1"/>
    <col min="7169" max="7169" width="7.28515625" style="107" customWidth="1"/>
    <col min="7170" max="7171" width="6.7109375" style="107" customWidth="1"/>
    <col min="7172" max="7172" width="6.140625" style="107" customWidth="1"/>
    <col min="7173" max="7174" width="6.42578125" style="107" customWidth="1"/>
    <col min="7175" max="7175" width="8" style="107" customWidth="1"/>
    <col min="7176" max="7176" width="14.140625" style="107" customWidth="1"/>
    <col min="7177" max="7177" width="12" style="107" customWidth="1"/>
    <col min="7178" max="7178" width="9.140625" style="107"/>
    <col min="7179" max="7180" width="13.28515625" style="107" customWidth="1"/>
    <col min="7181" max="7181" width="7" style="107" customWidth="1"/>
    <col min="7182" max="7182" width="8.5703125" style="107" bestFit="1" customWidth="1"/>
    <col min="7183" max="7183" width="5.85546875" style="107" customWidth="1"/>
    <col min="7184" max="7184" width="14.7109375" style="107" customWidth="1"/>
    <col min="7185" max="7185" width="6.28515625" style="107" customWidth="1"/>
    <col min="7186" max="7186" width="6.42578125" style="107" bestFit="1" customWidth="1"/>
    <col min="7187" max="7187" width="5.85546875" style="107" customWidth="1"/>
    <col min="7188" max="7188" width="6.42578125" style="107" bestFit="1" customWidth="1"/>
    <col min="7189" max="7418" width="9.140625" style="107"/>
    <col min="7419" max="7419" width="64.28515625" style="107" customWidth="1"/>
    <col min="7420" max="7420" width="12" style="107" customWidth="1"/>
    <col min="7421" max="7422" width="8.42578125" style="107" customWidth="1"/>
    <col min="7423" max="7423" width="11.28515625" style="107" customWidth="1"/>
    <col min="7424" max="7424" width="6.42578125" style="107" customWidth="1"/>
    <col min="7425" max="7425" width="7.28515625" style="107" customWidth="1"/>
    <col min="7426" max="7427" width="6.7109375" style="107" customWidth="1"/>
    <col min="7428" max="7428" width="6.140625" style="107" customWidth="1"/>
    <col min="7429" max="7430" width="6.42578125" style="107" customWidth="1"/>
    <col min="7431" max="7431" width="8" style="107" customWidth="1"/>
    <col min="7432" max="7432" width="14.140625" style="107" customWidth="1"/>
    <col min="7433" max="7433" width="12" style="107" customWidth="1"/>
    <col min="7434" max="7434" width="9.140625" style="107"/>
    <col min="7435" max="7436" width="13.28515625" style="107" customWidth="1"/>
    <col min="7437" max="7437" width="7" style="107" customWidth="1"/>
    <col min="7438" max="7438" width="8.5703125" style="107" bestFit="1" customWidth="1"/>
    <col min="7439" max="7439" width="5.85546875" style="107" customWidth="1"/>
    <col min="7440" max="7440" width="14.7109375" style="107" customWidth="1"/>
    <col min="7441" max="7441" width="6.28515625" style="107" customWidth="1"/>
    <col min="7442" max="7442" width="6.42578125" style="107" bestFit="1" customWidth="1"/>
    <col min="7443" max="7443" width="5.85546875" style="107" customWidth="1"/>
    <col min="7444" max="7444" width="6.42578125" style="107" bestFit="1" customWidth="1"/>
    <col min="7445" max="7674" width="9.140625" style="107"/>
    <col min="7675" max="7675" width="64.28515625" style="107" customWidth="1"/>
    <col min="7676" max="7676" width="12" style="107" customWidth="1"/>
    <col min="7677" max="7678" width="8.42578125" style="107" customWidth="1"/>
    <col min="7679" max="7679" width="11.28515625" style="107" customWidth="1"/>
    <col min="7680" max="7680" width="6.42578125" style="107" customWidth="1"/>
    <col min="7681" max="7681" width="7.28515625" style="107" customWidth="1"/>
    <col min="7682" max="7683" width="6.7109375" style="107" customWidth="1"/>
    <col min="7684" max="7684" width="6.140625" style="107" customWidth="1"/>
    <col min="7685" max="7686" width="6.42578125" style="107" customWidth="1"/>
    <col min="7687" max="7687" width="8" style="107" customWidth="1"/>
    <col min="7688" max="7688" width="14.140625" style="107" customWidth="1"/>
    <col min="7689" max="7689" width="12" style="107" customWidth="1"/>
    <col min="7690" max="7690" width="9.140625" style="107"/>
    <col min="7691" max="7692" width="13.28515625" style="107" customWidth="1"/>
    <col min="7693" max="7693" width="7" style="107" customWidth="1"/>
    <col min="7694" max="7694" width="8.5703125" style="107" bestFit="1" customWidth="1"/>
    <col min="7695" max="7695" width="5.85546875" style="107" customWidth="1"/>
    <col min="7696" max="7696" width="14.7109375" style="107" customWidth="1"/>
    <col min="7697" max="7697" width="6.28515625" style="107" customWidth="1"/>
    <col min="7698" max="7698" width="6.42578125" style="107" bestFit="1" customWidth="1"/>
    <col min="7699" max="7699" width="5.85546875" style="107" customWidth="1"/>
    <col min="7700" max="7700" width="6.42578125" style="107" bestFit="1" customWidth="1"/>
    <col min="7701" max="7930" width="9.140625" style="107"/>
    <col min="7931" max="7931" width="64.28515625" style="107" customWidth="1"/>
    <col min="7932" max="7932" width="12" style="107" customWidth="1"/>
    <col min="7933" max="7934" width="8.42578125" style="107" customWidth="1"/>
    <col min="7935" max="7935" width="11.28515625" style="107" customWidth="1"/>
    <col min="7936" max="7936" width="6.42578125" style="107" customWidth="1"/>
    <col min="7937" max="7937" width="7.28515625" style="107" customWidth="1"/>
    <col min="7938" max="7939" width="6.7109375" style="107" customWidth="1"/>
    <col min="7940" max="7940" width="6.140625" style="107" customWidth="1"/>
    <col min="7941" max="7942" width="6.42578125" style="107" customWidth="1"/>
    <col min="7943" max="7943" width="8" style="107" customWidth="1"/>
    <col min="7944" max="7944" width="14.140625" style="107" customWidth="1"/>
    <col min="7945" max="7945" width="12" style="107" customWidth="1"/>
    <col min="7946" max="7946" width="9.140625" style="107"/>
    <col min="7947" max="7948" width="13.28515625" style="107" customWidth="1"/>
    <col min="7949" max="7949" width="7" style="107" customWidth="1"/>
    <col min="7950" max="7950" width="8.5703125" style="107" bestFit="1" customWidth="1"/>
    <col min="7951" max="7951" width="5.85546875" style="107" customWidth="1"/>
    <col min="7952" max="7952" width="14.7109375" style="107" customWidth="1"/>
    <col min="7953" max="7953" width="6.28515625" style="107" customWidth="1"/>
    <col min="7954" max="7954" width="6.42578125" style="107" bestFit="1" customWidth="1"/>
    <col min="7955" max="7955" width="5.85546875" style="107" customWidth="1"/>
    <col min="7956" max="7956" width="6.42578125" style="107" bestFit="1" customWidth="1"/>
    <col min="7957" max="8186" width="9.140625" style="107"/>
    <col min="8187" max="8187" width="64.28515625" style="107" customWidth="1"/>
    <col min="8188" max="8188" width="12" style="107" customWidth="1"/>
    <col min="8189" max="8190" width="8.42578125" style="107" customWidth="1"/>
    <col min="8191" max="8191" width="11.28515625" style="107" customWidth="1"/>
    <col min="8192" max="8192" width="6.42578125" style="107" customWidth="1"/>
    <col min="8193" max="8193" width="7.28515625" style="107" customWidth="1"/>
    <col min="8194" max="8195" width="6.7109375" style="107" customWidth="1"/>
    <col min="8196" max="8196" width="6.140625" style="107" customWidth="1"/>
    <col min="8197" max="8198" width="6.42578125" style="107" customWidth="1"/>
    <col min="8199" max="8199" width="8" style="107" customWidth="1"/>
    <col min="8200" max="8200" width="14.140625" style="107" customWidth="1"/>
    <col min="8201" max="8201" width="12" style="107" customWidth="1"/>
    <col min="8202" max="8202" width="9.140625" style="107"/>
    <col min="8203" max="8204" width="13.28515625" style="107" customWidth="1"/>
    <col min="8205" max="8205" width="7" style="107" customWidth="1"/>
    <col min="8206" max="8206" width="8.5703125" style="107" bestFit="1" customWidth="1"/>
    <col min="8207" max="8207" width="5.85546875" style="107" customWidth="1"/>
    <col min="8208" max="8208" width="14.7109375" style="107" customWidth="1"/>
    <col min="8209" max="8209" width="6.28515625" style="107" customWidth="1"/>
    <col min="8210" max="8210" width="6.42578125" style="107" bestFit="1" customWidth="1"/>
    <col min="8211" max="8211" width="5.85546875" style="107" customWidth="1"/>
    <col min="8212" max="8212" width="6.42578125" style="107" bestFit="1" customWidth="1"/>
    <col min="8213" max="8442" width="9.140625" style="107"/>
    <col min="8443" max="8443" width="64.28515625" style="107" customWidth="1"/>
    <col min="8444" max="8444" width="12" style="107" customWidth="1"/>
    <col min="8445" max="8446" width="8.42578125" style="107" customWidth="1"/>
    <col min="8447" max="8447" width="11.28515625" style="107" customWidth="1"/>
    <col min="8448" max="8448" width="6.42578125" style="107" customWidth="1"/>
    <col min="8449" max="8449" width="7.28515625" style="107" customWidth="1"/>
    <col min="8450" max="8451" width="6.7109375" style="107" customWidth="1"/>
    <col min="8452" max="8452" width="6.140625" style="107" customWidth="1"/>
    <col min="8453" max="8454" width="6.42578125" style="107" customWidth="1"/>
    <col min="8455" max="8455" width="8" style="107" customWidth="1"/>
    <col min="8456" max="8456" width="14.140625" style="107" customWidth="1"/>
    <col min="8457" max="8457" width="12" style="107" customWidth="1"/>
    <col min="8458" max="8458" width="9.140625" style="107"/>
    <col min="8459" max="8460" width="13.28515625" style="107" customWidth="1"/>
    <col min="8461" max="8461" width="7" style="107" customWidth="1"/>
    <col min="8462" max="8462" width="8.5703125" style="107" bestFit="1" customWidth="1"/>
    <col min="8463" max="8463" width="5.85546875" style="107" customWidth="1"/>
    <col min="8464" max="8464" width="14.7109375" style="107" customWidth="1"/>
    <col min="8465" max="8465" width="6.28515625" style="107" customWidth="1"/>
    <col min="8466" max="8466" width="6.42578125" style="107" bestFit="1" customWidth="1"/>
    <col min="8467" max="8467" width="5.85546875" style="107" customWidth="1"/>
    <col min="8468" max="8468" width="6.42578125" style="107" bestFit="1" customWidth="1"/>
    <col min="8469" max="8698" width="9.140625" style="107"/>
    <col min="8699" max="8699" width="64.28515625" style="107" customWidth="1"/>
    <col min="8700" max="8700" width="12" style="107" customWidth="1"/>
    <col min="8701" max="8702" width="8.42578125" style="107" customWidth="1"/>
    <col min="8703" max="8703" width="11.28515625" style="107" customWidth="1"/>
    <col min="8704" max="8704" width="6.42578125" style="107" customWidth="1"/>
    <col min="8705" max="8705" width="7.28515625" style="107" customWidth="1"/>
    <col min="8706" max="8707" width="6.7109375" style="107" customWidth="1"/>
    <col min="8708" max="8708" width="6.140625" style="107" customWidth="1"/>
    <col min="8709" max="8710" width="6.42578125" style="107" customWidth="1"/>
    <col min="8711" max="8711" width="8" style="107" customWidth="1"/>
    <col min="8712" max="8712" width="14.140625" style="107" customWidth="1"/>
    <col min="8713" max="8713" width="12" style="107" customWidth="1"/>
    <col min="8714" max="8714" width="9.140625" style="107"/>
    <col min="8715" max="8716" width="13.28515625" style="107" customWidth="1"/>
    <col min="8717" max="8717" width="7" style="107" customWidth="1"/>
    <col min="8718" max="8718" width="8.5703125" style="107" bestFit="1" customWidth="1"/>
    <col min="8719" max="8719" width="5.85546875" style="107" customWidth="1"/>
    <col min="8720" max="8720" width="14.7109375" style="107" customWidth="1"/>
    <col min="8721" max="8721" width="6.28515625" style="107" customWidth="1"/>
    <col min="8722" max="8722" width="6.42578125" style="107" bestFit="1" customWidth="1"/>
    <col min="8723" max="8723" width="5.85546875" style="107" customWidth="1"/>
    <col min="8724" max="8724" width="6.42578125" style="107" bestFit="1" customWidth="1"/>
    <col min="8725" max="8954" width="9.140625" style="107"/>
    <col min="8955" max="8955" width="64.28515625" style="107" customWidth="1"/>
    <col min="8956" max="8956" width="12" style="107" customWidth="1"/>
    <col min="8957" max="8958" width="8.42578125" style="107" customWidth="1"/>
    <col min="8959" max="8959" width="11.28515625" style="107" customWidth="1"/>
    <col min="8960" max="8960" width="6.42578125" style="107" customWidth="1"/>
    <col min="8961" max="8961" width="7.28515625" style="107" customWidth="1"/>
    <col min="8962" max="8963" width="6.7109375" style="107" customWidth="1"/>
    <col min="8964" max="8964" width="6.140625" style="107" customWidth="1"/>
    <col min="8965" max="8966" width="6.42578125" style="107" customWidth="1"/>
    <col min="8967" max="8967" width="8" style="107" customWidth="1"/>
    <col min="8968" max="8968" width="14.140625" style="107" customWidth="1"/>
    <col min="8969" max="8969" width="12" style="107" customWidth="1"/>
    <col min="8970" max="8970" width="9.140625" style="107"/>
    <col min="8971" max="8972" width="13.28515625" style="107" customWidth="1"/>
    <col min="8973" max="8973" width="7" style="107" customWidth="1"/>
    <col min="8974" max="8974" width="8.5703125" style="107" bestFit="1" customWidth="1"/>
    <col min="8975" max="8975" width="5.85546875" style="107" customWidth="1"/>
    <col min="8976" max="8976" width="14.7109375" style="107" customWidth="1"/>
    <col min="8977" max="8977" width="6.28515625" style="107" customWidth="1"/>
    <col min="8978" max="8978" width="6.42578125" style="107" bestFit="1" customWidth="1"/>
    <col min="8979" max="8979" width="5.85546875" style="107" customWidth="1"/>
    <col min="8980" max="8980" width="6.42578125" style="107" bestFit="1" customWidth="1"/>
    <col min="8981" max="9210" width="9.140625" style="107"/>
    <col min="9211" max="9211" width="64.28515625" style="107" customWidth="1"/>
    <col min="9212" max="9212" width="12" style="107" customWidth="1"/>
    <col min="9213" max="9214" width="8.42578125" style="107" customWidth="1"/>
    <col min="9215" max="9215" width="11.28515625" style="107" customWidth="1"/>
    <col min="9216" max="9216" width="6.42578125" style="107" customWidth="1"/>
    <col min="9217" max="9217" width="7.28515625" style="107" customWidth="1"/>
    <col min="9218" max="9219" width="6.7109375" style="107" customWidth="1"/>
    <col min="9220" max="9220" width="6.140625" style="107" customWidth="1"/>
    <col min="9221" max="9222" width="6.42578125" style="107" customWidth="1"/>
    <col min="9223" max="9223" width="8" style="107" customWidth="1"/>
    <col min="9224" max="9224" width="14.140625" style="107" customWidth="1"/>
    <col min="9225" max="9225" width="12" style="107" customWidth="1"/>
    <col min="9226" max="9226" width="9.140625" style="107"/>
    <col min="9227" max="9228" width="13.28515625" style="107" customWidth="1"/>
    <col min="9229" max="9229" width="7" style="107" customWidth="1"/>
    <col min="9230" max="9230" width="8.5703125" style="107" bestFit="1" customWidth="1"/>
    <col min="9231" max="9231" width="5.85546875" style="107" customWidth="1"/>
    <col min="9232" max="9232" width="14.7109375" style="107" customWidth="1"/>
    <col min="9233" max="9233" width="6.28515625" style="107" customWidth="1"/>
    <col min="9234" max="9234" width="6.42578125" style="107" bestFit="1" customWidth="1"/>
    <col min="9235" max="9235" width="5.85546875" style="107" customWidth="1"/>
    <col min="9236" max="9236" width="6.42578125" style="107" bestFit="1" customWidth="1"/>
    <col min="9237" max="9466" width="9.140625" style="107"/>
    <col min="9467" max="9467" width="64.28515625" style="107" customWidth="1"/>
    <col min="9468" max="9468" width="12" style="107" customWidth="1"/>
    <col min="9469" max="9470" width="8.42578125" style="107" customWidth="1"/>
    <col min="9471" max="9471" width="11.28515625" style="107" customWidth="1"/>
    <col min="9472" max="9472" width="6.42578125" style="107" customWidth="1"/>
    <col min="9473" max="9473" width="7.28515625" style="107" customWidth="1"/>
    <col min="9474" max="9475" width="6.7109375" style="107" customWidth="1"/>
    <col min="9476" max="9476" width="6.140625" style="107" customWidth="1"/>
    <col min="9477" max="9478" width="6.42578125" style="107" customWidth="1"/>
    <col min="9479" max="9479" width="8" style="107" customWidth="1"/>
    <col min="9480" max="9480" width="14.140625" style="107" customWidth="1"/>
    <col min="9481" max="9481" width="12" style="107" customWidth="1"/>
    <col min="9482" max="9482" width="9.140625" style="107"/>
    <col min="9483" max="9484" width="13.28515625" style="107" customWidth="1"/>
    <col min="9485" max="9485" width="7" style="107" customWidth="1"/>
    <col min="9486" max="9486" width="8.5703125" style="107" bestFit="1" customWidth="1"/>
    <col min="9487" max="9487" width="5.85546875" style="107" customWidth="1"/>
    <col min="9488" max="9488" width="14.7109375" style="107" customWidth="1"/>
    <col min="9489" max="9489" width="6.28515625" style="107" customWidth="1"/>
    <col min="9490" max="9490" width="6.42578125" style="107" bestFit="1" customWidth="1"/>
    <col min="9491" max="9491" width="5.85546875" style="107" customWidth="1"/>
    <col min="9492" max="9492" width="6.42578125" style="107" bestFit="1" customWidth="1"/>
    <col min="9493" max="9722" width="9.140625" style="107"/>
    <col min="9723" max="9723" width="64.28515625" style="107" customWidth="1"/>
    <col min="9724" max="9724" width="12" style="107" customWidth="1"/>
    <col min="9725" max="9726" width="8.42578125" style="107" customWidth="1"/>
    <col min="9727" max="9727" width="11.28515625" style="107" customWidth="1"/>
    <col min="9728" max="9728" width="6.42578125" style="107" customWidth="1"/>
    <col min="9729" max="9729" width="7.28515625" style="107" customWidth="1"/>
    <col min="9730" max="9731" width="6.7109375" style="107" customWidth="1"/>
    <col min="9732" max="9732" width="6.140625" style="107" customWidth="1"/>
    <col min="9733" max="9734" width="6.42578125" style="107" customWidth="1"/>
    <col min="9735" max="9735" width="8" style="107" customWidth="1"/>
    <col min="9736" max="9736" width="14.140625" style="107" customWidth="1"/>
    <col min="9737" max="9737" width="12" style="107" customWidth="1"/>
    <col min="9738" max="9738" width="9.140625" style="107"/>
    <col min="9739" max="9740" width="13.28515625" style="107" customWidth="1"/>
    <col min="9741" max="9741" width="7" style="107" customWidth="1"/>
    <col min="9742" max="9742" width="8.5703125" style="107" bestFit="1" customWidth="1"/>
    <col min="9743" max="9743" width="5.85546875" style="107" customWidth="1"/>
    <col min="9744" max="9744" width="14.7109375" style="107" customWidth="1"/>
    <col min="9745" max="9745" width="6.28515625" style="107" customWidth="1"/>
    <col min="9746" max="9746" width="6.42578125" style="107" bestFit="1" customWidth="1"/>
    <col min="9747" max="9747" width="5.85546875" style="107" customWidth="1"/>
    <col min="9748" max="9748" width="6.42578125" style="107" bestFit="1" customWidth="1"/>
    <col min="9749" max="9978" width="9.140625" style="107"/>
    <col min="9979" max="9979" width="64.28515625" style="107" customWidth="1"/>
    <col min="9980" max="9980" width="12" style="107" customWidth="1"/>
    <col min="9981" max="9982" width="8.42578125" style="107" customWidth="1"/>
    <col min="9983" max="9983" width="11.28515625" style="107" customWidth="1"/>
    <col min="9984" max="9984" width="6.42578125" style="107" customWidth="1"/>
    <col min="9985" max="9985" width="7.28515625" style="107" customWidth="1"/>
    <col min="9986" max="9987" width="6.7109375" style="107" customWidth="1"/>
    <col min="9988" max="9988" width="6.140625" style="107" customWidth="1"/>
    <col min="9989" max="9990" width="6.42578125" style="107" customWidth="1"/>
    <col min="9991" max="9991" width="8" style="107" customWidth="1"/>
    <col min="9992" max="9992" width="14.140625" style="107" customWidth="1"/>
    <col min="9993" max="9993" width="12" style="107" customWidth="1"/>
    <col min="9994" max="9994" width="9.140625" style="107"/>
    <col min="9995" max="9996" width="13.28515625" style="107" customWidth="1"/>
    <col min="9997" max="9997" width="7" style="107" customWidth="1"/>
    <col min="9998" max="9998" width="8.5703125" style="107" bestFit="1" customWidth="1"/>
    <col min="9999" max="9999" width="5.85546875" style="107" customWidth="1"/>
    <col min="10000" max="10000" width="14.7109375" style="107" customWidth="1"/>
    <col min="10001" max="10001" width="6.28515625" style="107" customWidth="1"/>
    <col min="10002" max="10002" width="6.42578125" style="107" bestFit="1" customWidth="1"/>
    <col min="10003" max="10003" width="5.85546875" style="107" customWidth="1"/>
    <col min="10004" max="10004" width="6.42578125" style="107" bestFit="1" customWidth="1"/>
    <col min="10005" max="10234" width="9.140625" style="107"/>
    <col min="10235" max="10235" width="64.28515625" style="107" customWidth="1"/>
    <col min="10236" max="10236" width="12" style="107" customWidth="1"/>
    <col min="10237" max="10238" width="8.42578125" style="107" customWidth="1"/>
    <col min="10239" max="10239" width="11.28515625" style="107" customWidth="1"/>
    <col min="10240" max="10240" width="6.42578125" style="107" customWidth="1"/>
    <col min="10241" max="10241" width="7.28515625" style="107" customWidth="1"/>
    <col min="10242" max="10243" width="6.7109375" style="107" customWidth="1"/>
    <col min="10244" max="10244" width="6.140625" style="107" customWidth="1"/>
    <col min="10245" max="10246" width="6.42578125" style="107" customWidth="1"/>
    <col min="10247" max="10247" width="8" style="107" customWidth="1"/>
    <col min="10248" max="10248" width="14.140625" style="107" customWidth="1"/>
    <col min="10249" max="10249" width="12" style="107" customWidth="1"/>
    <col min="10250" max="10250" width="9.140625" style="107"/>
    <col min="10251" max="10252" width="13.28515625" style="107" customWidth="1"/>
    <col min="10253" max="10253" width="7" style="107" customWidth="1"/>
    <col min="10254" max="10254" width="8.5703125" style="107" bestFit="1" customWidth="1"/>
    <col min="10255" max="10255" width="5.85546875" style="107" customWidth="1"/>
    <col min="10256" max="10256" width="14.7109375" style="107" customWidth="1"/>
    <col min="10257" max="10257" width="6.28515625" style="107" customWidth="1"/>
    <col min="10258" max="10258" width="6.42578125" style="107" bestFit="1" customWidth="1"/>
    <col min="10259" max="10259" width="5.85546875" style="107" customWidth="1"/>
    <col min="10260" max="10260" width="6.42578125" style="107" bestFit="1" customWidth="1"/>
    <col min="10261" max="10490" width="9.140625" style="107"/>
    <col min="10491" max="10491" width="64.28515625" style="107" customWidth="1"/>
    <col min="10492" max="10492" width="12" style="107" customWidth="1"/>
    <col min="10493" max="10494" width="8.42578125" style="107" customWidth="1"/>
    <col min="10495" max="10495" width="11.28515625" style="107" customWidth="1"/>
    <col min="10496" max="10496" width="6.42578125" style="107" customWidth="1"/>
    <col min="10497" max="10497" width="7.28515625" style="107" customWidth="1"/>
    <col min="10498" max="10499" width="6.7109375" style="107" customWidth="1"/>
    <col min="10500" max="10500" width="6.140625" style="107" customWidth="1"/>
    <col min="10501" max="10502" width="6.42578125" style="107" customWidth="1"/>
    <col min="10503" max="10503" width="8" style="107" customWidth="1"/>
    <col min="10504" max="10504" width="14.140625" style="107" customWidth="1"/>
    <col min="10505" max="10505" width="12" style="107" customWidth="1"/>
    <col min="10506" max="10506" width="9.140625" style="107"/>
    <col min="10507" max="10508" width="13.28515625" style="107" customWidth="1"/>
    <col min="10509" max="10509" width="7" style="107" customWidth="1"/>
    <col min="10510" max="10510" width="8.5703125" style="107" bestFit="1" customWidth="1"/>
    <col min="10511" max="10511" width="5.85546875" style="107" customWidth="1"/>
    <col min="10512" max="10512" width="14.7109375" style="107" customWidth="1"/>
    <col min="10513" max="10513" width="6.28515625" style="107" customWidth="1"/>
    <col min="10514" max="10514" width="6.42578125" style="107" bestFit="1" customWidth="1"/>
    <col min="10515" max="10515" width="5.85546875" style="107" customWidth="1"/>
    <col min="10516" max="10516" width="6.42578125" style="107" bestFit="1" customWidth="1"/>
    <col min="10517" max="10746" width="9.140625" style="107"/>
    <col min="10747" max="10747" width="64.28515625" style="107" customWidth="1"/>
    <col min="10748" max="10748" width="12" style="107" customWidth="1"/>
    <col min="10749" max="10750" width="8.42578125" style="107" customWidth="1"/>
    <col min="10751" max="10751" width="11.28515625" style="107" customWidth="1"/>
    <col min="10752" max="10752" width="6.42578125" style="107" customWidth="1"/>
    <col min="10753" max="10753" width="7.28515625" style="107" customWidth="1"/>
    <col min="10754" max="10755" width="6.7109375" style="107" customWidth="1"/>
    <col min="10756" max="10756" width="6.140625" style="107" customWidth="1"/>
    <col min="10757" max="10758" width="6.42578125" style="107" customWidth="1"/>
    <col min="10759" max="10759" width="8" style="107" customWidth="1"/>
    <col min="10760" max="10760" width="14.140625" style="107" customWidth="1"/>
    <col min="10761" max="10761" width="12" style="107" customWidth="1"/>
    <col min="10762" max="10762" width="9.140625" style="107"/>
    <col min="10763" max="10764" width="13.28515625" style="107" customWidth="1"/>
    <col min="10765" max="10765" width="7" style="107" customWidth="1"/>
    <col min="10766" max="10766" width="8.5703125" style="107" bestFit="1" customWidth="1"/>
    <col min="10767" max="10767" width="5.85546875" style="107" customWidth="1"/>
    <col min="10768" max="10768" width="14.7109375" style="107" customWidth="1"/>
    <col min="10769" max="10769" width="6.28515625" style="107" customWidth="1"/>
    <col min="10770" max="10770" width="6.42578125" style="107" bestFit="1" customWidth="1"/>
    <col min="10771" max="10771" width="5.85546875" style="107" customWidth="1"/>
    <col min="10772" max="10772" width="6.42578125" style="107" bestFit="1" customWidth="1"/>
    <col min="10773" max="11002" width="9.140625" style="107"/>
    <col min="11003" max="11003" width="64.28515625" style="107" customWidth="1"/>
    <col min="11004" max="11004" width="12" style="107" customWidth="1"/>
    <col min="11005" max="11006" width="8.42578125" style="107" customWidth="1"/>
    <col min="11007" max="11007" width="11.28515625" style="107" customWidth="1"/>
    <col min="11008" max="11008" width="6.42578125" style="107" customWidth="1"/>
    <col min="11009" max="11009" width="7.28515625" style="107" customWidth="1"/>
    <col min="11010" max="11011" width="6.7109375" style="107" customWidth="1"/>
    <col min="11012" max="11012" width="6.140625" style="107" customWidth="1"/>
    <col min="11013" max="11014" width="6.42578125" style="107" customWidth="1"/>
    <col min="11015" max="11015" width="8" style="107" customWidth="1"/>
    <col min="11016" max="11016" width="14.140625" style="107" customWidth="1"/>
    <col min="11017" max="11017" width="12" style="107" customWidth="1"/>
    <col min="11018" max="11018" width="9.140625" style="107"/>
    <col min="11019" max="11020" width="13.28515625" style="107" customWidth="1"/>
    <col min="11021" max="11021" width="7" style="107" customWidth="1"/>
    <col min="11022" max="11022" width="8.5703125" style="107" bestFit="1" customWidth="1"/>
    <col min="11023" max="11023" width="5.85546875" style="107" customWidth="1"/>
    <col min="11024" max="11024" width="14.7109375" style="107" customWidth="1"/>
    <col min="11025" max="11025" width="6.28515625" style="107" customWidth="1"/>
    <col min="11026" max="11026" width="6.42578125" style="107" bestFit="1" customWidth="1"/>
    <col min="11027" max="11027" width="5.85546875" style="107" customWidth="1"/>
    <col min="11028" max="11028" width="6.42578125" style="107" bestFit="1" customWidth="1"/>
    <col min="11029" max="11258" width="9.140625" style="107"/>
    <col min="11259" max="11259" width="64.28515625" style="107" customWidth="1"/>
    <col min="11260" max="11260" width="12" style="107" customWidth="1"/>
    <col min="11261" max="11262" width="8.42578125" style="107" customWidth="1"/>
    <col min="11263" max="11263" width="11.28515625" style="107" customWidth="1"/>
    <col min="11264" max="11264" width="6.42578125" style="107" customWidth="1"/>
    <col min="11265" max="11265" width="7.28515625" style="107" customWidth="1"/>
    <col min="11266" max="11267" width="6.7109375" style="107" customWidth="1"/>
    <col min="11268" max="11268" width="6.140625" style="107" customWidth="1"/>
    <col min="11269" max="11270" width="6.42578125" style="107" customWidth="1"/>
    <col min="11271" max="11271" width="8" style="107" customWidth="1"/>
    <col min="11272" max="11272" width="14.140625" style="107" customWidth="1"/>
    <col min="11273" max="11273" width="12" style="107" customWidth="1"/>
    <col min="11274" max="11274" width="9.140625" style="107"/>
    <col min="11275" max="11276" width="13.28515625" style="107" customWidth="1"/>
    <col min="11277" max="11277" width="7" style="107" customWidth="1"/>
    <col min="11278" max="11278" width="8.5703125" style="107" bestFit="1" customWidth="1"/>
    <col min="11279" max="11279" width="5.85546875" style="107" customWidth="1"/>
    <col min="11280" max="11280" width="14.7109375" style="107" customWidth="1"/>
    <col min="11281" max="11281" width="6.28515625" style="107" customWidth="1"/>
    <col min="11282" max="11282" width="6.42578125" style="107" bestFit="1" customWidth="1"/>
    <col min="11283" max="11283" width="5.85546875" style="107" customWidth="1"/>
    <col min="11284" max="11284" width="6.42578125" style="107" bestFit="1" customWidth="1"/>
    <col min="11285" max="11514" width="9.140625" style="107"/>
    <col min="11515" max="11515" width="64.28515625" style="107" customWidth="1"/>
    <col min="11516" max="11516" width="12" style="107" customWidth="1"/>
    <col min="11517" max="11518" width="8.42578125" style="107" customWidth="1"/>
    <col min="11519" max="11519" width="11.28515625" style="107" customWidth="1"/>
    <col min="11520" max="11520" width="6.42578125" style="107" customWidth="1"/>
    <col min="11521" max="11521" width="7.28515625" style="107" customWidth="1"/>
    <col min="11522" max="11523" width="6.7109375" style="107" customWidth="1"/>
    <col min="11524" max="11524" width="6.140625" style="107" customWidth="1"/>
    <col min="11525" max="11526" width="6.42578125" style="107" customWidth="1"/>
    <col min="11527" max="11527" width="8" style="107" customWidth="1"/>
    <col min="11528" max="11528" width="14.140625" style="107" customWidth="1"/>
    <col min="11529" max="11529" width="12" style="107" customWidth="1"/>
    <col min="11530" max="11530" width="9.140625" style="107"/>
    <col min="11531" max="11532" width="13.28515625" style="107" customWidth="1"/>
    <col min="11533" max="11533" width="7" style="107" customWidth="1"/>
    <col min="11534" max="11534" width="8.5703125" style="107" bestFit="1" customWidth="1"/>
    <col min="11535" max="11535" width="5.85546875" style="107" customWidth="1"/>
    <col min="11536" max="11536" width="14.7109375" style="107" customWidth="1"/>
    <col min="11537" max="11537" width="6.28515625" style="107" customWidth="1"/>
    <col min="11538" max="11538" width="6.42578125" style="107" bestFit="1" customWidth="1"/>
    <col min="11539" max="11539" width="5.85546875" style="107" customWidth="1"/>
    <col min="11540" max="11540" width="6.42578125" style="107" bestFit="1" customWidth="1"/>
    <col min="11541" max="11770" width="9.140625" style="107"/>
    <col min="11771" max="11771" width="64.28515625" style="107" customWidth="1"/>
    <col min="11772" max="11772" width="12" style="107" customWidth="1"/>
    <col min="11773" max="11774" width="8.42578125" style="107" customWidth="1"/>
    <col min="11775" max="11775" width="11.28515625" style="107" customWidth="1"/>
    <col min="11776" max="11776" width="6.42578125" style="107" customWidth="1"/>
    <col min="11777" max="11777" width="7.28515625" style="107" customWidth="1"/>
    <col min="11778" max="11779" width="6.7109375" style="107" customWidth="1"/>
    <col min="11780" max="11780" width="6.140625" style="107" customWidth="1"/>
    <col min="11781" max="11782" width="6.42578125" style="107" customWidth="1"/>
    <col min="11783" max="11783" width="8" style="107" customWidth="1"/>
    <col min="11784" max="11784" width="14.140625" style="107" customWidth="1"/>
    <col min="11785" max="11785" width="12" style="107" customWidth="1"/>
    <col min="11786" max="11786" width="9.140625" style="107"/>
    <col min="11787" max="11788" width="13.28515625" style="107" customWidth="1"/>
    <col min="11789" max="11789" width="7" style="107" customWidth="1"/>
    <col min="11790" max="11790" width="8.5703125" style="107" bestFit="1" customWidth="1"/>
    <col min="11791" max="11791" width="5.85546875" style="107" customWidth="1"/>
    <col min="11792" max="11792" width="14.7109375" style="107" customWidth="1"/>
    <col min="11793" max="11793" width="6.28515625" style="107" customWidth="1"/>
    <col min="11794" max="11794" width="6.42578125" style="107" bestFit="1" customWidth="1"/>
    <col min="11795" max="11795" width="5.85546875" style="107" customWidth="1"/>
    <col min="11796" max="11796" width="6.42578125" style="107" bestFit="1" customWidth="1"/>
    <col min="11797" max="12026" width="9.140625" style="107"/>
    <col min="12027" max="12027" width="64.28515625" style="107" customWidth="1"/>
    <col min="12028" max="12028" width="12" style="107" customWidth="1"/>
    <col min="12029" max="12030" width="8.42578125" style="107" customWidth="1"/>
    <col min="12031" max="12031" width="11.28515625" style="107" customWidth="1"/>
    <col min="12032" max="12032" width="6.42578125" style="107" customWidth="1"/>
    <col min="12033" max="12033" width="7.28515625" style="107" customWidth="1"/>
    <col min="12034" max="12035" width="6.7109375" style="107" customWidth="1"/>
    <col min="12036" max="12036" width="6.140625" style="107" customWidth="1"/>
    <col min="12037" max="12038" width="6.42578125" style="107" customWidth="1"/>
    <col min="12039" max="12039" width="8" style="107" customWidth="1"/>
    <col min="12040" max="12040" width="14.140625" style="107" customWidth="1"/>
    <col min="12041" max="12041" width="12" style="107" customWidth="1"/>
    <col min="12042" max="12042" width="9.140625" style="107"/>
    <col min="12043" max="12044" width="13.28515625" style="107" customWidth="1"/>
    <col min="12045" max="12045" width="7" style="107" customWidth="1"/>
    <col min="12046" max="12046" width="8.5703125" style="107" bestFit="1" customWidth="1"/>
    <col min="12047" max="12047" width="5.85546875" style="107" customWidth="1"/>
    <col min="12048" max="12048" width="14.7109375" style="107" customWidth="1"/>
    <col min="12049" max="12049" width="6.28515625" style="107" customWidth="1"/>
    <col min="12050" max="12050" width="6.42578125" style="107" bestFit="1" customWidth="1"/>
    <col min="12051" max="12051" width="5.85546875" style="107" customWidth="1"/>
    <col min="12052" max="12052" width="6.42578125" style="107" bestFit="1" customWidth="1"/>
    <col min="12053" max="12282" width="9.140625" style="107"/>
    <col min="12283" max="12283" width="64.28515625" style="107" customWidth="1"/>
    <col min="12284" max="12284" width="12" style="107" customWidth="1"/>
    <col min="12285" max="12286" width="8.42578125" style="107" customWidth="1"/>
    <col min="12287" max="12287" width="11.28515625" style="107" customWidth="1"/>
    <col min="12288" max="12288" width="6.42578125" style="107" customWidth="1"/>
    <col min="12289" max="12289" width="7.28515625" style="107" customWidth="1"/>
    <col min="12290" max="12291" width="6.7109375" style="107" customWidth="1"/>
    <col min="12292" max="12292" width="6.140625" style="107" customWidth="1"/>
    <col min="12293" max="12294" width="6.42578125" style="107" customWidth="1"/>
    <col min="12295" max="12295" width="8" style="107" customWidth="1"/>
    <col min="12296" max="12296" width="14.140625" style="107" customWidth="1"/>
    <col min="12297" max="12297" width="12" style="107" customWidth="1"/>
    <col min="12298" max="12298" width="9.140625" style="107"/>
    <col min="12299" max="12300" width="13.28515625" style="107" customWidth="1"/>
    <col min="12301" max="12301" width="7" style="107" customWidth="1"/>
    <col min="12302" max="12302" width="8.5703125" style="107" bestFit="1" customWidth="1"/>
    <col min="12303" max="12303" width="5.85546875" style="107" customWidth="1"/>
    <col min="12304" max="12304" width="14.7109375" style="107" customWidth="1"/>
    <col min="12305" max="12305" width="6.28515625" style="107" customWidth="1"/>
    <col min="12306" max="12306" width="6.42578125" style="107" bestFit="1" customWidth="1"/>
    <col min="12307" max="12307" width="5.85546875" style="107" customWidth="1"/>
    <col min="12308" max="12308" width="6.42578125" style="107" bestFit="1" customWidth="1"/>
    <col min="12309" max="12538" width="9.140625" style="107"/>
    <col min="12539" max="12539" width="64.28515625" style="107" customWidth="1"/>
    <col min="12540" max="12540" width="12" style="107" customWidth="1"/>
    <col min="12541" max="12542" width="8.42578125" style="107" customWidth="1"/>
    <col min="12543" max="12543" width="11.28515625" style="107" customWidth="1"/>
    <col min="12544" max="12544" width="6.42578125" style="107" customWidth="1"/>
    <col min="12545" max="12545" width="7.28515625" style="107" customWidth="1"/>
    <col min="12546" max="12547" width="6.7109375" style="107" customWidth="1"/>
    <col min="12548" max="12548" width="6.140625" style="107" customWidth="1"/>
    <col min="12549" max="12550" width="6.42578125" style="107" customWidth="1"/>
    <col min="12551" max="12551" width="8" style="107" customWidth="1"/>
    <col min="12552" max="12552" width="14.140625" style="107" customWidth="1"/>
    <col min="12553" max="12553" width="12" style="107" customWidth="1"/>
    <col min="12554" max="12554" width="9.140625" style="107"/>
    <col min="12555" max="12556" width="13.28515625" style="107" customWidth="1"/>
    <col min="12557" max="12557" width="7" style="107" customWidth="1"/>
    <col min="12558" max="12558" width="8.5703125" style="107" bestFit="1" customWidth="1"/>
    <col min="12559" max="12559" width="5.85546875" style="107" customWidth="1"/>
    <col min="12560" max="12560" width="14.7109375" style="107" customWidth="1"/>
    <col min="12561" max="12561" width="6.28515625" style="107" customWidth="1"/>
    <col min="12562" max="12562" width="6.42578125" style="107" bestFit="1" customWidth="1"/>
    <col min="12563" max="12563" width="5.85546875" style="107" customWidth="1"/>
    <col min="12564" max="12564" width="6.42578125" style="107" bestFit="1" customWidth="1"/>
    <col min="12565" max="12794" width="9.140625" style="107"/>
    <col min="12795" max="12795" width="64.28515625" style="107" customWidth="1"/>
    <col min="12796" max="12796" width="12" style="107" customWidth="1"/>
    <col min="12797" max="12798" width="8.42578125" style="107" customWidth="1"/>
    <col min="12799" max="12799" width="11.28515625" style="107" customWidth="1"/>
    <col min="12800" max="12800" width="6.42578125" style="107" customWidth="1"/>
    <col min="12801" max="12801" width="7.28515625" style="107" customWidth="1"/>
    <col min="12802" max="12803" width="6.7109375" style="107" customWidth="1"/>
    <col min="12804" max="12804" width="6.140625" style="107" customWidth="1"/>
    <col min="12805" max="12806" width="6.42578125" style="107" customWidth="1"/>
    <col min="12807" max="12807" width="8" style="107" customWidth="1"/>
    <col min="12808" max="12808" width="14.140625" style="107" customWidth="1"/>
    <col min="12809" max="12809" width="12" style="107" customWidth="1"/>
    <col min="12810" max="12810" width="9.140625" style="107"/>
    <col min="12811" max="12812" width="13.28515625" style="107" customWidth="1"/>
    <col min="12813" max="12813" width="7" style="107" customWidth="1"/>
    <col min="12814" max="12814" width="8.5703125" style="107" bestFit="1" customWidth="1"/>
    <col min="12815" max="12815" width="5.85546875" style="107" customWidth="1"/>
    <col min="12816" max="12816" width="14.7109375" style="107" customWidth="1"/>
    <col min="12817" max="12817" width="6.28515625" style="107" customWidth="1"/>
    <col min="12818" max="12818" width="6.42578125" style="107" bestFit="1" customWidth="1"/>
    <col min="12819" max="12819" width="5.85546875" style="107" customWidth="1"/>
    <col min="12820" max="12820" width="6.42578125" style="107" bestFit="1" customWidth="1"/>
    <col min="12821" max="13050" width="9.140625" style="107"/>
    <col min="13051" max="13051" width="64.28515625" style="107" customWidth="1"/>
    <col min="13052" max="13052" width="12" style="107" customWidth="1"/>
    <col min="13053" max="13054" width="8.42578125" style="107" customWidth="1"/>
    <col min="13055" max="13055" width="11.28515625" style="107" customWidth="1"/>
    <col min="13056" max="13056" width="6.42578125" style="107" customWidth="1"/>
    <col min="13057" max="13057" width="7.28515625" style="107" customWidth="1"/>
    <col min="13058" max="13059" width="6.7109375" style="107" customWidth="1"/>
    <col min="13060" max="13060" width="6.140625" style="107" customWidth="1"/>
    <col min="13061" max="13062" width="6.42578125" style="107" customWidth="1"/>
    <col min="13063" max="13063" width="8" style="107" customWidth="1"/>
    <col min="13064" max="13064" width="14.140625" style="107" customWidth="1"/>
    <col min="13065" max="13065" width="12" style="107" customWidth="1"/>
    <col min="13066" max="13066" width="9.140625" style="107"/>
    <col min="13067" max="13068" width="13.28515625" style="107" customWidth="1"/>
    <col min="13069" max="13069" width="7" style="107" customWidth="1"/>
    <col min="13070" max="13070" width="8.5703125" style="107" bestFit="1" customWidth="1"/>
    <col min="13071" max="13071" width="5.85546875" style="107" customWidth="1"/>
    <col min="13072" max="13072" width="14.7109375" style="107" customWidth="1"/>
    <col min="13073" max="13073" width="6.28515625" style="107" customWidth="1"/>
    <col min="13074" max="13074" width="6.42578125" style="107" bestFit="1" customWidth="1"/>
    <col min="13075" max="13075" width="5.85546875" style="107" customWidth="1"/>
    <col min="13076" max="13076" width="6.42578125" style="107" bestFit="1" customWidth="1"/>
    <col min="13077" max="13306" width="9.140625" style="107"/>
    <col min="13307" max="13307" width="64.28515625" style="107" customWidth="1"/>
    <col min="13308" max="13308" width="12" style="107" customWidth="1"/>
    <col min="13309" max="13310" width="8.42578125" style="107" customWidth="1"/>
    <col min="13311" max="13311" width="11.28515625" style="107" customWidth="1"/>
    <col min="13312" max="13312" width="6.42578125" style="107" customWidth="1"/>
    <col min="13313" max="13313" width="7.28515625" style="107" customWidth="1"/>
    <col min="13314" max="13315" width="6.7109375" style="107" customWidth="1"/>
    <col min="13316" max="13316" width="6.140625" style="107" customWidth="1"/>
    <col min="13317" max="13318" width="6.42578125" style="107" customWidth="1"/>
    <col min="13319" max="13319" width="8" style="107" customWidth="1"/>
    <col min="13320" max="13320" width="14.140625" style="107" customWidth="1"/>
    <col min="13321" max="13321" width="12" style="107" customWidth="1"/>
    <col min="13322" max="13322" width="9.140625" style="107"/>
    <col min="13323" max="13324" width="13.28515625" style="107" customWidth="1"/>
    <col min="13325" max="13325" width="7" style="107" customWidth="1"/>
    <col min="13326" max="13326" width="8.5703125" style="107" bestFit="1" customWidth="1"/>
    <col min="13327" max="13327" width="5.85546875" style="107" customWidth="1"/>
    <col min="13328" max="13328" width="14.7109375" style="107" customWidth="1"/>
    <col min="13329" max="13329" width="6.28515625" style="107" customWidth="1"/>
    <col min="13330" max="13330" width="6.42578125" style="107" bestFit="1" customWidth="1"/>
    <col min="13331" max="13331" width="5.85546875" style="107" customWidth="1"/>
    <col min="13332" max="13332" width="6.42578125" style="107" bestFit="1" customWidth="1"/>
    <col min="13333" max="13562" width="9.140625" style="107"/>
    <col min="13563" max="13563" width="64.28515625" style="107" customWidth="1"/>
    <col min="13564" max="13564" width="12" style="107" customWidth="1"/>
    <col min="13565" max="13566" width="8.42578125" style="107" customWidth="1"/>
    <col min="13567" max="13567" width="11.28515625" style="107" customWidth="1"/>
    <col min="13568" max="13568" width="6.42578125" style="107" customWidth="1"/>
    <col min="13569" max="13569" width="7.28515625" style="107" customWidth="1"/>
    <col min="13570" max="13571" width="6.7109375" style="107" customWidth="1"/>
    <col min="13572" max="13572" width="6.140625" style="107" customWidth="1"/>
    <col min="13573" max="13574" width="6.42578125" style="107" customWidth="1"/>
    <col min="13575" max="13575" width="8" style="107" customWidth="1"/>
    <col min="13576" max="13576" width="14.140625" style="107" customWidth="1"/>
    <col min="13577" max="13577" width="12" style="107" customWidth="1"/>
    <col min="13578" max="13578" width="9.140625" style="107"/>
    <col min="13579" max="13580" width="13.28515625" style="107" customWidth="1"/>
    <col min="13581" max="13581" width="7" style="107" customWidth="1"/>
    <col min="13582" max="13582" width="8.5703125" style="107" bestFit="1" customWidth="1"/>
    <col min="13583" max="13583" width="5.85546875" style="107" customWidth="1"/>
    <col min="13584" max="13584" width="14.7109375" style="107" customWidth="1"/>
    <col min="13585" max="13585" width="6.28515625" style="107" customWidth="1"/>
    <col min="13586" max="13586" width="6.42578125" style="107" bestFit="1" customWidth="1"/>
    <col min="13587" max="13587" width="5.85546875" style="107" customWidth="1"/>
    <col min="13588" max="13588" width="6.42578125" style="107" bestFit="1" customWidth="1"/>
    <col min="13589" max="13818" width="9.140625" style="107"/>
    <col min="13819" max="13819" width="64.28515625" style="107" customWidth="1"/>
    <col min="13820" max="13820" width="12" style="107" customWidth="1"/>
    <col min="13821" max="13822" width="8.42578125" style="107" customWidth="1"/>
    <col min="13823" max="13823" width="11.28515625" style="107" customWidth="1"/>
    <col min="13824" max="13824" width="6.42578125" style="107" customWidth="1"/>
    <col min="13825" max="13825" width="7.28515625" style="107" customWidth="1"/>
    <col min="13826" max="13827" width="6.7109375" style="107" customWidth="1"/>
    <col min="13828" max="13828" width="6.140625" style="107" customWidth="1"/>
    <col min="13829" max="13830" width="6.42578125" style="107" customWidth="1"/>
    <col min="13831" max="13831" width="8" style="107" customWidth="1"/>
    <col min="13832" max="13832" width="14.140625" style="107" customWidth="1"/>
    <col min="13833" max="13833" width="12" style="107" customWidth="1"/>
    <col min="13834" max="13834" width="9.140625" style="107"/>
    <col min="13835" max="13836" width="13.28515625" style="107" customWidth="1"/>
    <col min="13837" max="13837" width="7" style="107" customWidth="1"/>
    <col min="13838" max="13838" width="8.5703125" style="107" bestFit="1" customWidth="1"/>
    <col min="13839" max="13839" width="5.85546875" style="107" customWidth="1"/>
    <col min="13840" max="13840" width="14.7109375" style="107" customWidth="1"/>
    <col min="13841" max="13841" width="6.28515625" style="107" customWidth="1"/>
    <col min="13842" max="13842" width="6.42578125" style="107" bestFit="1" customWidth="1"/>
    <col min="13843" max="13843" width="5.85546875" style="107" customWidth="1"/>
    <col min="13844" max="13844" width="6.42578125" style="107" bestFit="1" customWidth="1"/>
    <col min="13845" max="14074" width="9.140625" style="107"/>
    <col min="14075" max="14075" width="64.28515625" style="107" customWidth="1"/>
    <col min="14076" max="14076" width="12" style="107" customWidth="1"/>
    <col min="14077" max="14078" width="8.42578125" style="107" customWidth="1"/>
    <col min="14079" max="14079" width="11.28515625" style="107" customWidth="1"/>
    <col min="14080" max="14080" width="6.42578125" style="107" customWidth="1"/>
    <col min="14081" max="14081" width="7.28515625" style="107" customWidth="1"/>
    <col min="14082" max="14083" width="6.7109375" style="107" customWidth="1"/>
    <col min="14084" max="14084" width="6.140625" style="107" customWidth="1"/>
    <col min="14085" max="14086" width="6.42578125" style="107" customWidth="1"/>
    <col min="14087" max="14087" width="8" style="107" customWidth="1"/>
    <col min="14088" max="14088" width="14.140625" style="107" customWidth="1"/>
    <col min="14089" max="14089" width="12" style="107" customWidth="1"/>
    <col min="14090" max="14090" width="9.140625" style="107"/>
    <col min="14091" max="14092" width="13.28515625" style="107" customWidth="1"/>
    <col min="14093" max="14093" width="7" style="107" customWidth="1"/>
    <col min="14094" max="14094" width="8.5703125" style="107" bestFit="1" customWidth="1"/>
    <col min="14095" max="14095" width="5.85546875" style="107" customWidth="1"/>
    <col min="14096" max="14096" width="14.7109375" style="107" customWidth="1"/>
    <col min="14097" max="14097" width="6.28515625" style="107" customWidth="1"/>
    <col min="14098" max="14098" width="6.42578125" style="107" bestFit="1" customWidth="1"/>
    <col min="14099" max="14099" width="5.85546875" style="107" customWidth="1"/>
    <col min="14100" max="14100" width="6.42578125" style="107" bestFit="1" customWidth="1"/>
    <col min="14101" max="14330" width="9.140625" style="107"/>
    <col min="14331" max="14331" width="64.28515625" style="107" customWidth="1"/>
    <col min="14332" max="14332" width="12" style="107" customWidth="1"/>
    <col min="14333" max="14334" width="8.42578125" style="107" customWidth="1"/>
    <col min="14335" max="14335" width="11.28515625" style="107" customWidth="1"/>
    <col min="14336" max="14336" width="6.42578125" style="107" customWidth="1"/>
    <col min="14337" max="14337" width="7.28515625" style="107" customWidth="1"/>
    <col min="14338" max="14339" width="6.7109375" style="107" customWidth="1"/>
    <col min="14340" max="14340" width="6.140625" style="107" customWidth="1"/>
    <col min="14341" max="14342" width="6.42578125" style="107" customWidth="1"/>
    <col min="14343" max="14343" width="8" style="107" customWidth="1"/>
    <col min="14344" max="14344" width="14.140625" style="107" customWidth="1"/>
    <col min="14345" max="14345" width="12" style="107" customWidth="1"/>
    <col min="14346" max="14346" width="9.140625" style="107"/>
    <col min="14347" max="14348" width="13.28515625" style="107" customWidth="1"/>
    <col min="14349" max="14349" width="7" style="107" customWidth="1"/>
    <col min="14350" max="14350" width="8.5703125" style="107" bestFit="1" customWidth="1"/>
    <col min="14351" max="14351" width="5.85546875" style="107" customWidth="1"/>
    <col min="14352" max="14352" width="14.7109375" style="107" customWidth="1"/>
    <col min="14353" max="14353" width="6.28515625" style="107" customWidth="1"/>
    <col min="14354" max="14354" width="6.42578125" style="107" bestFit="1" customWidth="1"/>
    <col min="14355" max="14355" width="5.85546875" style="107" customWidth="1"/>
    <col min="14356" max="14356" width="6.42578125" style="107" bestFit="1" customWidth="1"/>
    <col min="14357" max="14586" width="9.140625" style="107"/>
    <col min="14587" max="14587" width="64.28515625" style="107" customWidth="1"/>
    <col min="14588" max="14588" width="12" style="107" customWidth="1"/>
    <col min="14589" max="14590" width="8.42578125" style="107" customWidth="1"/>
    <col min="14591" max="14591" width="11.28515625" style="107" customWidth="1"/>
    <col min="14592" max="14592" width="6.42578125" style="107" customWidth="1"/>
    <col min="14593" max="14593" width="7.28515625" style="107" customWidth="1"/>
    <col min="14594" max="14595" width="6.7109375" style="107" customWidth="1"/>
    <col min="14596" max="14596" width="6.140625" style="107" customWidth="1"/>
    <col min="14597" max="14598" width="6.42578125" style="107" customWidth="1"/>
    <col min="14599" max="14599" width="8" style="107" customWidth="1"/>
    <col min="14600" max="14600" width="14.140625" style="107" customWidth="1"/>
    <col min="14601" max="14601" width="12" style="107" customWidth="1"/>
    <col min="14602" max="14602" width="9.140625" style="107"/>
    <col min="14603" max="14604" width="13.28515625" style="107" customWidth="1"/>
    <col min="14605" max="14605" width="7" style="107" customWidth="1"/>
    <col min="14606" max="14606" width="8.5703125" style="107" bestFit="1" customWidth="1"/>
    <col min="14607" max="14607" width="5.85546875" style="107" customWidth="1"/>
    <col min="14608" max="14608" width="14.7109375" style="107" customWidth="1"/>
    <col min="14609" max="14609" width="6.28515625" style="107" customWidth="1"/>
    <col min="14610" max="14610" width="6.42578125" style="107" bestFit="1" customWidth="1"/>
    <col min="14611" max="14611" width="5.85546875" style="107" customWidth="1"/>
    <col min="14612" max="14612" width="6.42578125" style="107" bestFit="1" customWidth="1"/>
    <col min="14613" max="14842" width="9.140625" style="107"/>
    <col min="14843" max="14843" width="64.28515625" style="107" customWidth="1"/>
    <col min="14844" max="14844" width="12" style="107" customWidth="1"/>
    <col min="14845" max="14846" width="8.42578125" style="107" customWidth="1"/>
    <col min="14847" max="14847" width="11.28515625" style="107" customWidth="1"/>
    <col min="14848" max="14848" width="6.42578125" style="107" customWidth="1"/>
    <col min="14849" max="14849" width="7.28515625" style="107" customWidth="1"/>
    <col min="14850" max="14851" width="6.7109375" style="107" customWidth="1"/>
    <col min="14852" max="14852" width="6.140625" style="107" customWidth="1"/>
    <col min="14853" max="14854" width="6.42578125" style="107" customWidth="1"/>
    <col min="14855" max="14855" width="8" style="107" customWidth="1"/>
    <col min="14856" max="14856" width="14.140625" style="107" customWidth="1"/>
    <col min="14857" max="14857" width="12" style="107" customWidth="1"/>
    <col min="14858" max="14858" width="9.140625" style="107"/>
    <col min="14859" max="14860" width="13.28515625" style="107" customWidth="1"/>
    <col min="14861" max="14861" width="7" style="107" customWidth="1"/>
    <col min="14862" max="14862" width="8.5703125" style="107" bestFit="1" customWidth="1"/>
    <col min="14863" max="14863" width="5.85546875" style="107" customWidth="1"/>
    <col min="14864" max="14864" width="14.7109375" style="107" customWidth="1"/>
    <col min="14865" max="14865" width="6.28515625" style="107" customWidth="1"/>
    <col min="14866" max="14866" width="6.42578125" style="107" bestFit="1" customWidth="1"/>
    <col min="14867" max="14867" width="5.85546875" style="107" customWidth="1"/>
    <col min="14868" max="14868" width="6.42578125" style="107" bestFit="1" customWidth="1"/>
    <col min="14869" max="15098" width="9.140625" style="107"/>
    <col min="15099" max="15099" width="64.28515625" style="107" customWidth="1"/>
    <col min="15100" max="15100" width="12" style="107" customWidth="1"/>
    <col min="15101" max="15102" width="8.42578125" style="107" customWidth="1"/>
    <col min="15103" max="15103" width="11.28515625" style="107" customWidth="1"/>
    <col min="15104" max="15104" width="6.42578125" style="107" customWidth="1"/>
    <col min="15105" max="15105" width="7.28515625" style="107" customWidth="1"/>
    <col min="15106" max="15107" width="6.7109375" style="107" customWidth="1"/>
    <col min="15108" max="15108" width="6.140625" style="107" customWidth="1"/>
    <col min="15109" max="15110" width="6.42578125" style="107" customWidth="1"/>
    <col min="15111" max="15111" width="8" style="107" customWidth="1"/>
    <col min="15112" max="15112" width="14.140625" style="107" customWidth="1"/>
    <col min="15113" max="15113" width="12" style="107" customWidth="1"/>
    <col min="15114" max="15114" width="9.140625" style="107"/>
    <col min="15115" max="15116" width="13.28515625" style="107" customWidth="1"/>
    <col min="15117" max="15117" width="7" style="107" customWidth="1"/>
    <col min="15118" max="15118" width="8.5703125" style="107" bestFit="1" customWidth="1"/>
    <col min="15119" max="15119" width="5.85546875" style="107" customWidth="1"/>
    <col min="15120" max="15120" width="14.7109375" style="107" customWidth="1"/>
    <col min="15121" max="15121" width="6.28515625" style="107" customWidth="1"/>
    <col min="15122" max="15122" width="6.42578125" style="107" bestFit="1" customWidth="1"/>
    <col min="15123" max="15123" width="5.85546875" style="107" customWidth="1"/>
    <col min="15124" max="15124" width="6.42578125" style="107" bestFit="1" customWidth="1"/>
    <col min="15125" max="15354" width="9.140625" style="107"/>
    <col min="15355" max="15355" width="64.28515625" style="107" customWidth="1"/>
    <col min="15356" max="15356" width="12" style="107" customWidth="1"/>
    <col min="15357" max="15358" width="8.42578125" style="107" customWidth="1"/>
    <col min="15359" max="15359" width="11.28515625" style="107" customWidth="1"/>
    <col min="15360" max="15360" width="6.42578125" style="107" customWidth="1"/>
    <col min="15361" max="15361" width="7.28515625" style="107" customWidth="1"/>
    <col min="15362" max="15363" width="6.7109375" style="107" customWidth="1"/>
    <col min="15364" max="15364" width="6.140625" style="107" customWidth="1"/>
    <col min="15365" max="15366" width="6.42578125" style="107" customWidth="1"/>
    <col min="15367" max="15367" width="8" style="107" customWidth="1"/>
    <col min="15368" max="15368" width="14.140625" style="107" customWidth="1"/>
    <col min="15369" max="15369" width="12" style="107" customWidth="1"/>
    <col min="15370" max="15370" width="9.140625" style="107"/>
    <col min="15371" max="15372" width="13.28515625" style="107" customWidth="1"/>
    <col min="15373" max="15373" width="7" style="107" customWidth="1"/>
    <col min="15374" max="15374" width="8.5703125" style="107" bestFit="1" customWidth="1"/>
    <col min="15375" max="15375" width="5.85546875" style="107" customWidth="1"/>
    <col min="15376" max="15376" width="14.7109375" style="107" customWidth="1"/>
    <col min="15377" max="15377" width="6.28515625" style="107" customWidth="1"/>
    <col min="15378" max="15378" width="6.42578125" style="107" bestFit="1" customWidth="1"/>
    <col min="15379" max="15379" width="5.85546875" style="107" customWidth="1"/>
    <col min="15380" max="15380" width="6.42578125" style="107" bestFit="1" customWidth="1"/>
    <col min="15381" max="15610" width="9.140625" style="107"/>
    <col min="15611" max="15611" width="64.28515625" style="107" customWidth="1"/>
    <col min="15612" max="15612" width="12" style="107" customWidth="1"/>
    <col min="15613" max="15614" width="8.42578125" style="107" customWidth="1"/>
    <col min="15615" max="15615" width="11.28515625" style="107" customWidth="1"/>
    <col min="15616" max="15616" width="6.42578125" style="107" customWidth="1"/>
    <col min="15617" max="15617" width="7.28515625" style="107" customWidth="1"/>
    <col min="15618" max="15619" width="6.7109375" style="107" customWidth="1"/>
    <col min="15620" max="15620" width="6.140625" style="107" customWidth="1"/>
    <col min="15621" max="15622" width="6.42578125" style="107" customWidth="1"/>
    <col min="15623" max="15623" width="8" style="107" customWidth="1"/>
    <col min="15624" max="15624" width="14.140625" style="107" customWidth="1"/>
    <col min="15625" max="15625" width="12" style="107" customWidth="1"/>
    <col min="15626" max="15626" width="9.140625" style="107"/>
    <col min="15627" max="15628" width="13.28515625" style="107" customWidth="1"/>
    <col min="15629" max="15629" width="7" style="107" customWidth="1"/>
    <col min="15630" max="15630" width="8.5703125" style="107" bestFit="1" customWidth="1"/>
    <col min="15631" max="15631" width="5.85546875" style="107" customWidth="1"/>
    <col min="15632" max="15632" width="14.7109375" style="107" customWidth="1"/>
    <col min="15633" max="15633" width="6.28515625" style="107" customWidth="1"/>
    <col min="15634" max="15634" width="6.42578125" style="107" bestFit="1" customWidth="1"/>
    <col min="15635" max="15635" width="5.85546875" style="107" customWidth="1"/>
    <col min="15636" max="15636" width="6.42578125" style="107" bestFit="1" customWidth="1"/>
    <col min="15637" max="15866" width="9.140625" style="107"/>
    <col min="15867" max="15867" width="64.28515625" style="107" customWidth="1"/>
    <col min="15868" max="15868" width="12" style="107" customWidth="1"/>
    <col min="15869" max="15870" width="8.42578125" style="107" customWidth="1"/>
    <col min="15871" max="15871" width="11.28515625" style="107" customWidth="1"/>
    <col min="15872" max="15872" width="6.42578125" style="107" customWidth="1"/>
    <col min="15873" max="15873" width="7.28515625" style="107" customWidth="1"/>
    <col min="15874" max="15875" width="6.7109375" style="107" customWidth="1"/>
    <col min="15876" max="15876" width="6.140625" style="107" customWidth="1"/>
    <col min="15877" max="15878" width="6.42578125" style="107" customWidth="1"/>
    <col min="15879" max="15879" width="8" style="107" customWidth="1"/>
    <col min="15880" max="15880" width="14.140625" style="107" customWidth="1"/>
    <col min="15881" max="15881" width="12" style="107" customWidth="1"/>
    <col min="15882" max="15882" width="9.140625" style="107"/>
    <col min="15883" max="15884" width="13.28515625" style="107" customWidth="1"/>
    <col min="15885" max="15885" width="7" style="107" customWidth="1"/>
    <col min="15886" max="15886" width="8.5703125" style="107" bestFit="1" customWidth="1"/>
    <col min="15887" max="15887" width="5.85546875" style="107" customWidth="1"/>
    <col min="15888" max="15888" width="14.7109375" style="107" customWidth="1"/>
    <col min="15889" max="15889" width="6.28515625" style="107" customWidth="1"/>
    <col min="15890" max="15890" width="6.42578125" style="107" bestFit="1" customWidth="1"/>
    <col min="15891" max="15891" width="5.85546875" style="107" customWidth="1"/>
    <col min="15892" max="15892" width="6.42578125" style="107" bestFit="1" customWidth="1"/>
    <col min="15893" max="16122" width="9.140625" style="107"/>
    <col min="16123" max="16123" width="64.28515625" style="107" customWidth="1"/>
    <col min="16124" max="16124" width="12" style="107" customWidth="1"/>
    <col min="16125" max="16126" width="8.42578125" style="107" customWidth="1"/>
    <col min="16127" max="16127" width="11.28515625" style="107" customWidth="1"/>
    <col min="16128" max="16128" width="6.42578125" style="107" customWidth="1"/>
    <col min="16129" max="16129" width="7.28515625" style="107" customWidth="1"/>
    <col min="16130" max="16131" width="6.7109375" style="107" customWidth="1"/>
    <col min="16132" max="16132" width="6.140625" style="107" customWidth="1"/>
    <col min="16133" max="16134" width="6.42578125" style="107" customWidth="1"/>
    <col min="16135" max="16135" width="8" style="107" customWidth="1"/>
    <col min="16136" max="16136" width="14.140625" style="107" customWidth="1"/>
    <col min="16137" max="16137" width="12" style="107" customWidth="1"/>
    <col min="16138" max="16138" width="9.140625" style="107"/>
    <col min="16139" max="16140" width="13.28515625" style="107" customWidth="1"/>
    <col min="16141" max="16141" width="7" style="107" customWidth="1"/>
    <col min="16142" max="16142" width="8.5703125" style="107" bestFit="1" customWidth="1"/>
    <col min="16143" max="16143" width="5.85546875" style="107" customWidth="1"/>
    <col min="16144" max="16144" width="14.7109375" style="107" customWidth="1"/>
    <col min="16145" max="16145" width="6.28515625" style="107" customWidth="1"/>
    <col min="16146" max="16146" width="6.42578125" style="107" bestFit="1" customWidth="1"/>
    <col min="16147" max="16147" width="5.85546875" style="107" customWidth="1"/>
    <col min="16148" max="16148" width="6.42578125" style="107" bestFit="1" customWidth="1"/>
    <col min="16149" max="16384" width="9.140625" style="107"/>
  </cols>
  <sheetData>
    <row r="1" spans="1:20" ht="94.5" customHeight="1">
      <c r="A1" s="136"/>
      <c r="B1" s="137"/>
      <c r="C1" s="131" t="s">
        <v>125</v>
      </c>
      <c r="D1" s="138"/>
      <c r="E1" s="137"/>
      <c r="F1" s="137"/>
      <c r="G1" s="137"/>
      <c r="H1" s="137"/>
      <c r="I1" s="137"/>
      <c r="J1" s="137"/>
      <c r="K1" s="137"/>
      <c r="L1" s="137"/>
      <c r="M1" s="137"/>
      <c r="N1" s="137"/>
      <c r="O1" s="137"/>
      <c r="P1" s="137"/>
      <c r="Q1" s="136" t="s">
        <v>62</v>
      </c>
      <c r="R1" s="137"/>
      <c r="S1" s="137"/>
      <c r="T1" s="137"/>
    </row>
    <row r="2" spans="1:20" s="120" customFormat="1" ht="75.75" customHeight="1">
      <c r="A2" s="139" t="s">
        <v>165</v>
      </c>
      <c r="B2" s="140"/>
      <c r="C2" s="140"/>
      <c r="D2" s="140"/>
      <c r="E2" s="140"/>
      <c r="F2" s="140"/>
      <c r="G2" s="140"/>
      <c r="H2" s="140"/>
      <c r="I2" s="140"/>
      <c r="J2" s="140"/>
      <c r="K2" s="140"/>
      <c r="L2" s="140"/>
      <c r="M2" s="140"/>
      <c r="N2" s="140"/>
      <c r="O2" s="140"/>
      <c r="P2" s="140"/>
      <c r="Q2" s="140"/>
      <c r="R2" s="140"/>
      <c r="S2" s="141"/>
      <c r="T2" s="142"/>
    </row>
    <row r="3" spans="1:20" s="120" customFormat="1" ht="90.75" customHeight="1">
      <c r="A3" s="143" t="s">
        <v>84</v>
      </c>
      <c r="B3" s="144"/>
      <c r="C3" s="144"/>
      <c r="D3" s="272" t="s">
        <v>0</v>
      </c>
      <c r="E3" s="272" t="s">
        <v>1</v>
      </c>
      <c r="F3" s="272" t="s">
        <v>61</v>
      </c>
      <c r="G3" s="328" t="s">
        <v>2</v>
      </c>
      <c r="H3" s="328"/>
      <c r="I3" s="328"/>
      <c r="J3" s="328"/>
      <c r="K3" s="328"/>
      <c r="L3" s="328"/>
      <c r="M3" s="328"/>
      <c r="N3" s="275" t="s">
        <v>11</v>
      </c>
      <c r="O3" s="277" t="s">
        <v>12</v>
      </c>
      <c r="P3" s="278"/>
      <c r="Q3" s="279" t="s">
        <v>8</v>
      </c>
      <c r="R3" s="277" t="s">
        <v>13</v>
      </c>
      <c r="S3" s="278"/>
      <c r="T3" s="270" t="s">
        <v>14</v>
      </c>
    </row>
    <row r="4" spans="1:20" s="120" customFormat="1" ht="141.75" customHeight="1">
      <c r="A4" s="145"/>
      <c r="B4" s="146"/>
      <c r="C4" s="146"/>
      <c r="D4" s="272"/>
      <c r="E4" s="272"/>
      <c r="F4" s="273"/>
      <c r="G4" s="91" t="s">
        <v>3</v>
      </c>
      <c r="H4" s="128" t="s">
        <v>4</v>
      </c>
      <c r="I4" s="128" t="s">
        <v>5</v>
      </c>
      <c r="J4" s="128" t="s">
        <v>6</v>
      </c>
      <c r="K4" s="128" t="s">
        <v>60</v>
      </c>
      <c r="L4" s="128" t="s">
        <v>7</v>
      </c>
      <c r="M4" s="128" t="s">
        <v>8</v>
      </c>
      <c r="N4" s="276"/>
      <c r="O4" s="129" t="s">
        <v>9</v>
      </c>
      <c r="P4" s="129" t="s">
        <v>10</v>
      </c>
      <c r="Q4" s="280"/>
      <c r="R4" s="129" t="s">
        <v>9</v>
      </c>
      <c r="S4" s="129" t="s">
        <v>10</v>
      </c>
      <c r="T4" s="271"/>
    </row>
    <row r="5" spans="1:20" s="120" customFormat="1" ht="33.75" customHeight="1">
      <c r="A5" s="95"/>
      <c r="B5" s="96"/>
      <c r="C5" s="96"/>
      <c r="D5" s="130">
        <v>1</v>
      </c>
      <c r="E5" s="130">
        <v>2</v>
      </c>
      <c r="F5" s="130">
        <v>3</v>
      </c>
      <c r="G5" s="130">
        <v>4</v>
      </c>
      <c r="H5" s="130">
        <v>5</v>
      </c>
      <c r="I5" s="130">
        <v>6</v>
      </c>
      <c r="J5" s="130">
        <v>7</v>
      </c>
      <c r="K5" s="130">
        <v>8</v>
      </c>
      <c r="L5" s="130">
        <v>9</v>
      </c>
      <c r="M5" s="130">
        <v>10</v>
      </c>
      <c r="N5" s="130">
        <v>11</v>
      </c>
      <c r="O5" s="130">
        <v>12</v>
      </c>
      <c r="P5" s="130">
        <v>13</v>
      </c>
      <c r="Q5" s="130">
        <v>14</v>
      </c>
      <c r="R5" s="130">
        <v>15</v>
      </c>
      <c r="S5" s="130">
        <v>16</v>
      </c>
      <c r="T5" s="130">
        <v>17</v>
      </c>
    </row>
    <row r="6" spans="1:20" s="120" customFormat="1" ht="36.75" customHeight="1">
      <c r="A6" s="160" t="s">
        <v>15</v>
      </c>
      <c r="B6" s="161"/>
      <c r="C6" s="162"/>
      <c r="D6" s="112">
        <f>SUM(D7:D11)</f>
        <v>0</v>
      </c>
      <c r="E6" s="112">
        <f t="shared" ref="E6:T6" si="0">SUM(E7:E11)</f>
        <v>0</v>
      </c>
      <c r="F6" s="112">
        <f t="shared" si="0"/>
        <v>0</v>
      </c>
      <c r="G6" s="112">
        <f>SUM(G7:G11)</f>
        <v>0</v>
      </c>
      <c r="H6" s="112">
        <f>SUM(H7:H11)</f>
        <v>0</v>
      </c>
      <c r="I6" s="112">
        <f t="shared" si="0"/>
        <v>0</v>
      </c>
      <c r="J6" s="112">
        <f t="shared" si="0"/>
        <v>0</v>
      </c>
      <c r="K6" s="112">
        <f t="shared" si="0"/>
        <v>0</v>
      </c>
      <c r="L6" s="112">
        <f t="shared" si="0"/>
        <v>0</v>
      </c>
      <c r="M6" s="112">
        <f t="shared" si="0"/>
        <v>0</v>
      </c>
      <c r="N6" s="112">
        <f t="shared" si="0"/>
        <v>0</v>
      </c>
      <c r="O6" s="112">
        <f t="shared" si="0"/>
        <v>0</v>
      </c>
      <c r="P6" s="112">
        <f t="shared" si="0"/>
        <v>0</v>
      </c>
      <c r="Q6" s="112">
        <f t="shared" si="0"/>
        <v>0</v>
      </c>
      <c r="R6" s="112">
        <f t="shared" si="0"/>
        <v>0</v>
      </c>
      <c r="S6" s="112">
        <f t="shared" si="0"/>
        <v>0</v>
      </c>
      <c r="T6" s="112">
        <f t="shared" si="0"/>
        <v>0</v>
      </c>
    </row>
    <row r="7" spans="1:20" s="120" customFormat="1" ht="46.5" customHeight="1">
      <c r="A7" s="99">
        <v>1</v>
      </c>
      <c r="B7" s="152" t="s">
        <v>16</v>
      </c>
      <c r="C7" s="153"/>
      <c r="D7" s="98">
        <v>0</v>
      </c>
      <c r="E7" s="98"/>
      <c r="F7" s="98"/>
      <c r="G7" s="98"/>
      <c r="H7" s="98"/>
      <c r="I7" s="98"/>
      <c r="J7" s="98"/>
      <c r="K7" s="98"/>
      <c r="L7" s="98"/>
      <c r="M7" s="98"/>
      <c r="N7" s="98"/>
      <c r="O7" s="98"/>
      <c r="P7" s="98"/>
      <c r="Q7" s="98"/>
      <c r="R7" s="98"/>
      <c r="S7" s="98"/>
      <c r="T7" s="98"/>
    </row>
    <row r="8" spans="1:20" s="120" customFormat="1" ht="42" customHeight="1">
      <c r="A8" s="99">
        <v>2</v>
      </c>
      <c r="B8" s="152" t="s">
        <v>63</v>
      </c>
      <c r="C8" s="153"/>
      <c r="D8" s="98">
        <v>0</v>
      </c>
      <c r="E8" s="98"/>
      <c r="F8" s="98"/>
      <c r="G8" s="98"/>
      <c r="H8" s="98"/>
      <c r="I8" s="98"/>
      <c r="J8" s="98"/>
      <c r="K8" s="98"/>
      <c r="L8" s="98"/>
      <c r="M8" s="98"/>
      <c r="N8" s="98"/>
      <c r="O8" s="98"/>
      <c r="P8" s="98"/>
      <c r="Q8" s="98"/>
      <c r="R8" s="98"/>
      <c r="S8" s="98"/>
      <c r="T8" s="98"/>
    </row>
    <row r="9" spans="1:20" s="120" customFormat="1" ht="46.5" customHeight="1">
      <c r="A9" s="99">
        <v>3</v>
      </c>
      <c r="B9" s="152" t="s">
        <v>17</v>
      </c>
      <c r="C9" s="153"/>
      <c r="D9" s="98">
        <v>0</v>
      </c>
      <c r="E9" s="98"/>
      <c r="F9" s="98"/>
      <c r="G9" s="98"/>
      <c r="H9" s="98"/>
      <c r="I9" s="98"/>
      <c r="J9" s="98"/>
      <c r="K9" s="98"/>
      <c r="L9" s="98"/>
      <c r="M9" s="98"/>
      <c r="N9" s="98"/>
      <c r="O9" s="98"/>
      <c r="P9" s="98"/>
      <c r="Q9" s="98"/>
      <c r="R9" s="98"/>
      <c r="S9" s="98"/>
      <c r="T9" s="98"/>
    </row>
    <row r="10" spans="1:20" s="120" customFormat="1" ht="46.5" customHeight="1">
      <c r="A10" s="100">
        <v>4</v>
      </c>
      <c r="B10" s="152" t="s">
        <v>59</v>
      </c>
      <c r="C10" s="325"/>
      <c r="D10" s="98">
        <v>0</v>
      </c>
      <c r="E10" s="98"/>
      <c r="F10" s="98"/>
      <c r="G10" s="98"/>
      <c r="H10" s="98"/>
      <c r="I10" s="98"/>
      <c r="J10" s="98"/>
      <c r="K10" s="98"/>
      <c r="L10" s="98"/>
      <c r="M10" s="98"/>
      <c r="N10" s="98"/>
      <c r="O10" s="98"/>
      <c r="P10" s="98"/>
      <c r="Q10" s="98"/>
      <c r="R10" s="98"/>
      <c r="S10" s="98"/>
      <c r="T10" s="98"/>
    </row>
    <row r="11" spans="1:20" s="120" customFormat="1" ht="41.25" customHeight="1">
      <c r="A11" s="100">
        <v>5</v>
      </c>
      <c r="B11" s="326" t="s">
        <v>58</v>
      </c>
      <c r="C11" s="327"/>
      <c r="D11" s="98">
        <v>0</v>
      </c>
      <c r="E11" s="98"/>
      <c r="F11" s="98"/>
      <c r="G11" s="98"/>
      <c r="H11" s="98"/>
      <c r="I11" s="98"/>
      <c r="J11" s="98"/>
      <c r="K11" s="98"/>
      <c r="L11" s="98"/>
      <c r="M11" s="98"/>
      <c r="N11" s="98"/>
      <c r="O11" s="98"/>
      <c r="P11" s="98"/>
      <c r="Q11" s="98"/>
      <c r="R11" s="98"/>
      <c r="S11" s="98"/>
      <c r="T11" s="98"/>
    </row>
    <row r="12" spans="1:20" s="120" customFormat="1" ht="43.5" customHeight="1">
      <c r="A12" s="175" t="s">
        <v>18</v>
      </c>
      <c r="B12" s="173"/>
      <c r="C12" s="173"/>
      <c r="D12" s="98">
        <f>SUM(D13:D20)</f>
        <v>0</v>
      </c>
      <c r="E12" s="98">
        <f t="shared" ref="E12:T12" si="1">SUM(E13:E20)</f>
        <v>0</v>
      </c>
      <c r="F12" s="98">
        <f t="shared" si="1"/>
        <v>0</v>
      </c>
      <c r="G12" s="98">
        <f t="shared" si="1"/>
        <v>0</v>
      </c>
      <c r="H12" s="98">
        <f>SUM(H13:H20)</f>
        <v>0</v>
      </c>
      <c r="I12" s="98">
        <f t="shared" si="1"/>
        <v>0</v>
      </c>
      <c r="J12" s="98">
        <f t="shared" si="1"/>
        <v>0</v>
      </c>
      <c r="K12" s="98">
        <f t="shared" si="1"/>
        <v>0</v>
      </c>
      <c r="L12" s="98">
        <f t="shared" si="1"/>
        <v>0</v>
      </c>
      <c r="M12" s="98">
        <f>SUM(M13:M20)</f>
        <v>0</v>
      </c>
      <c r="N12" s="98">
        <f t="shared" si="1"/>
        <v>0</v>
      </c>
      <c r="O12" s="98">
        <f t="shared" si="1"/>
        <v>0</v>
      </c>
      <c r="P12" s="98">
        <f t="shared" si="1"/>
        <v>0</v>
      </c>
      <c r="Q12" s="98">
        <f t="shared" si="1"/>
        <v>0</v>
      </c>
      <c r="R12" s="98">
        <f t="shared" si="1"/>
        <v>0</v>
      </c>
      <c r="S12" s="98">
        <f t="shared" si="1"/>
        <v>0</v>
      </c>
      <c r="T12" s="98">
        <f t="shared" si="1"/>
        <v>0</v>
      </c>
    </row>
    <row r="13" spans="1:20" s="120" customFormat="1" ht="47.25" customHeight="1">
      <c r="A13" s="99">
        <v>1</v>
      </c>
      <c r="B13" s="152" t="s">
        <v>19</v>
      </c>
      <c r="C13" s="153"/>
      <c r="D13" s="98">
        <v>0</v>
      </c>
      <c r="E13" s="98"/>
      <c r="F13" s="98"/>
      <c r="G13" s="98"/>
      <c r="H13" s="98"/>
      <c r="I13" s="98"/>
      <c r="J13" s="98"/>
      <c r="K13" s="98"/>
      <c r="L13" s="98"/>
      <c r="M13" s="98"/>
      <c r="N13" s="98"/>
      <c r="O13" s="98"/>
      <c r="P13" s="98"/>
      <c r="Q13" s="98"/>
      <c r="R13" s="98"/>
      <c r="S13" s="98"/>
      <c r="T13" s="98"/>
    </row>
    <row r="14" spans="1:20" s="120" customFormat="1" ht="54" customHeight="1">
      <c r="A14" s="99">
        <v>2</v>
      </c>
      <c r="B14" s="152" t="s">
        <v>20</v>
      </c>
      <c r="C14" s="153"/>
      <c r="D14" s="98">
        <v>0</v>
      </c>
      <c r="E14" s="98"/>
      <c r="F14" s="98"/>
      <c r="G14" s="98"/>
      <c r="H14" s="98"/>
      <c r="I14" s="98"/>
      <c r="J14" s="98"/>
      <c r="K14" s="98"/>
      <c r="L14" s="98"/>
      <c r="M14" s="98"/>
      <c r="N14" s="98"/>
      <c r="O14" s="98"/>
      <c r="P14" s="98"/>
      <c r="Q14" s="98"/>
      <c r="R14" s="98"/>
      <c r="S14" s="98"/>
      <c r="T14" s="98"/>
    </row>
    <row r="15" spans="1:20" s="120" customFormat="1" ht="42" customHeight="1">
      <c r="A15" s="102">
        <v>3</v>
      </c>
      <c r="B15" s="152" t="s">
        <v>85</v>
      </c>
      <c r="C15" s="153"/>
      <c r="D15" s="98">
        <v>0</v>
      </c>
      <c r="E15" s="98"/>
      <c r="F15" s="98"/>
      <c r="G15" s="98"/>
      <c r="H15" s="98"/>
      <c r="I15" s="98"/>
      <c r="J15" s="98"/>
      <c r="K15" s="98"/>
      <c r="L15" s="98"/>
      <c r="M15" s="98"/>
      <c r="N15" s="98"/>
      <c r="O15" s="98"/>
      <c r="P15" s="98"/>
      <c r="Q15" s="98"/>
      <c r="R15" s="98"/>
      <c r="S15" s="98"/>
      <c r="T15" s="98"/>
    </row>
    <row r="16" spans="1:20" s="120" customFormat="1" ht="57" customHeight="1">
      <c r="A16" s="99">
        <v>4</v>
      </c>
      <c r="B16" s="152" t="s">
        <v>22</v>
      </c>
      <c r="C16" s="153"/>
      <c r="D16" s="98">
        <v>0</v>
      </c>
      <c r="E16" s="98"/>
      <c r="F16" s="98"/>
      <c r="G16" s="98"/>
      <c r="H16" s="98"/>
      <c r="I16" s="98"/>
      <c r="J16" s="98"/>
      <c r="K16" s="98"/>
      <c r="L16" s="98"/>
      <c r="M16" s="98"/>
      <c r="N16" s="98"/>
      <c r="O16" s="98"/>
      <c r="P16" s="98"/>
      <c r="Q16" s="98"/>
      <c r="R16" s="98"/>
      <c r="S16" s="98"/>
      <c r="T16" s="98"/>
    </row>
    <row r="17" spans="1:67" s="120" customFormat="1" ht="38.25" customHeight="1">
      <c r="A17" s="99">
        <v>5</v>
      </c>
      <c r="B17" s="152" t="s">
        <v>23</v>
      </c>
      <c r="C17" s="153"/>
      <c r="D17" s="98">
        <v>0</v>
      </c>
      <c r="E17" s="98"/>
      <c r="F17" s="98"/>
      <c r="G17" s="98"/>
      <c r="H17" s="98"/>
      <c r="I17" s="98"/>
      <c r="J17" s="98"/>
      <c r="K17" s="98"/>
      <c r="L17" s="98"/>
      <c r="M17" s="98"/>
      <c r="N17" s="98"/>
      <c r="O17" s="98"/>
      <c r="P17" s="98"/>
      <c r="Q17" s="98"/>
      <c r="R17" s="98"/>
      <c r="S17" s="98"/>
      <c r="T17" s="98"/>
    </row>
    <row r="18" spans="1:67" s="120" customFormat="1" ht="47.25" customHeight="1">
      <c r="A18" s="102">
        <v>6</v>
      </c>
      <c r="B18" s="152" t="s">
        <v>24</v>
      </c>
      <c r="C18" s="153"/>
      <c r="D18" s="98">
        <v>0</v>
      </c>
      <c r="E18" s="98"/>
      <c r="F18" s="98"/>
      <c r="G18" s="98"/>
      <c r="H18" s="98"/>
      <c r="I18" s="98"/>
      <c r="J18" s="98"/>
      <c r="K18" s="98"/>
      <c r="L18" s="98"/>
      <c r="M18" s="98"/>
      <c r="N18" s="98"/>
      <c r="O18" s="98"/>
      <c r="P18" s="98"/>
      <c r="Q18" s="98"/>
      <c r="R18" s="98"/>
      <c r="S18" s="98"/>
      <c r="T18" s="98"/>
    </row>
    <row r="19" spans="1:67" s="120" customFormat="1" ht="44.25" customHeight="1">
      <c r="A19" s="99">
        <v>7</v>
      </c>
      <c r="B19" s="152" t="s">
        <v>25</v>
      </c>
      <c r="C19" s="153"/>
      <c r="D19" s="98">
        <v>0</v>
      </c>
      <c r="E19" s="98"/>
      <c r="F19" s="98"/>
      <c r="G19" s="98"/>
      <c r="H19" s="98"/>
      <c r="I19" s="98"/>
      <c r="J19" s="98"/>
      <c r="K19" s="98"/>
      <c r="L19" s="98"/>
      <c r="M19" s="98"/>
      <c r="N19" s="98"/>
      <c r="O19" s="98"/>
      <c r="P19" s="98"/>
      <c r="Q19" s="98"/>
      <c r="R19" s="98"/>
      <c r="S19" s="98"/>
      <c r="T19" s="98"/>
    </row>
    <row r="20" spans="1:67" s="120" customFormat="1" ht="45.75" customHeight="1">
      <c r="A20" s="99">
        <v>8</v>
      </c>
      <c r="B20" s="152" t="s">
        <v>26</v>
      </c>
      <c r="C20" s="153"/>
      <c r="D20" s="98">
        <v>0</v>
      </c>
      <c r="E20" s="98"/>
      <c r="F20" s="98"/>
      <c r="G20" s="98"/>
      <c r="H20" s="98"/>
      <c r="I20" s="98"/>
      <c r="J20" s="98"/>
      <c r="K20" s="98"/>
      <c r="L20" s="98"/>
      <c r="M20" s="98"/>
      <c r="N20" s="98"/>
      <c r="O20" s="98"/>
      <c r="P20" s="98"/>
      <c r="Q20" s="98"/>
      <c r="R20" s="98"/>
      <c r="S20" s="98"/>
      <c r="T20" s="98"/>
    </row>
    <row r="21" spans="1:67" s="120" customFormat="1" ht="42" customHeight="1">
      <c r="A21" s="171" t="s">
        <v>27</v>
      </c>
      <c r="B21" s="171"/>
      <c r="C21" s="171"/>
      <c r="D21" s="98">
        <f>SUM(D22:D28)</f>
        <v>0</v>
      </c>
      <c r="E21" s="98">
        <f>SUM(E22:E28)</f>
        <v>0</v>
      </c>
      <c r="F21" s="98">
        <f t="shared" ref="F21:T21" si="2">SUM(F22:F28)</f>
        <v>0</v>
      </c>
      <c r="G21" s="98">
        <f t="shared" si="2"/>
        <v>0</v>
      </c>
      <c r="H21" s="98">
        <f t="shared" si="2"/>
        <v>0</v>
      </c>
      <c r="I21" s="98">
        <f t="shared" si="2"/>
        <v>0</v>
      </c>
      <c r="J21" s="98">
        <f t="shared" si="2"/>
        <v>0</v>
      </c>
      <c r="K21" s="98">
        <f t="shared" si="2"/>
        <v>0</v>
      </c>
      <c r="L21" s="98">
        <f t="shared" si="2"/>
        <v>0</v>
      </c>
      <c r="M21" s="98">
        <f t="shared" si="2"/>
        <v>0</v>
      </c>
      <c r="N21" s="98">
        <f t="shared" si="2"/>
        <v>0</v>
      </c>
      <c r="O21" s="98">
        <f t="shared" si="2"/>
        <v>0</v>
      </c>
      <c r="P21" s="98">
        <f t="shared" si="2"/>
        <v>0</v>
      </c>
      <c r="Q21" s="98">
        <f t="shared" si="2"/>
        <v>0</v>
      </c>
      <c r="R21" s="98">
        <f t="shared" si="2"/>
        <v>0</v>
      </c>
      <c r="S21" s="98">
        <f t="shared" si="2"/>
        <v>0</v>
      </c>
      <c r="T21" s="98">
        <f t="shared" si="2"/>
        <v>0</v>
      </c>
    </row>
    <row r="22" spans="1:67" s="120" customFormat="1" ht="42" customHeight="1">
      <c r="A22" s="126">
        <v>1</v>
      </c>
      <c r="B22" s="172" t="s">
        <v>28</v>
      </c>
      <c r="C22" s="173"/>
      <c r="D22" s="98">
        <v>0</v>
      </c>
      <c r="E22" s="98"/>
      <c r="F22" s="98"/>
      <c r="G22" s="98"/>
      <c r="H22" s="98"/>
      <c r="I22" s="98"/>
      <c r="J22" s="98"/>
      <c r="K22" s="98"/>
      <c r="L22" s="98"/>
      <c r="M22" s="98"/>
      <c r="N22" s="98"/>
      <c r="O22" s="98"/>
      <c r="P22" s="98"/>
      <c r="Q22" s="98"/>
      <c r="R22" s="98"/>
      <c r="S22" s="98"/>
      <c r="T22" s="98"/>
    </row>
    <row r="23" spans="1:67" s="105" customFormat="1" ht="45" customHeight="1">
      <c r="A23" s="126">
        <v>2</v>
      </c>
      <c r="B23" s="172" t="s">
        <v>29</v>
      </c>
      <c r="C23" s="173"/>
      <c r="D23" s="98">
        <v>0</v>
      </c>
      <c r="E23" s="98"/>
      <c r="F23" s="98"/>
      <c r="G23" s="98"/>
      <c r="H23" s="98"/>
      <c r="I23" s="98"/>
      <c r="J23" s="98"/>
      <c r="K23" s="98"/>
      <c r="L23" s="98"/>
      <c r="M23" s="98"/>
      <c r="N23" s="98"/>
      <c r="O23" s="98"/>
      <c r="P23" s="98"/>
      <c r="Q23" s="98"/>
      <c r="R23" s="98"/>
      <c r="S23" s="98"/>
      <c r="T23" s="98"/>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row>
    <row r="24" spans="1:67" s="120" customFormat="1" ht="48" customHeight="1">
      <c r="A24" s="99">
        <v>3</v>
      </c>
      <c r="B24" s="140" t="s">
        <v>30</v>
      </c>
      <c r="C24" s="170"/>
      <c r="D24" s="98">
        <v>0</v>
      </c>
      <c r="E24" s="98"/>
      <c r="F24" s="98"/>
      <c r="G24" s="98"/>
      <c r="H24" s="98"/>
      <c r="I24" s="98"/>
      <c r="J24" s="98"/>
      <c r="K24" s="98"/>
      <c r="L24" s="98"/>
      <c r="M24" s="98"/>
      <c r="N24" s="98"/>
      <c r="O24" s="98"/>
      <c r="P24" s="98"/>
      <c r="Q24" s="98"/>
      <c r="R24" s="98"/>
      <c r="S24" s="98"/>
      <c r="T24" s="98"/>
    </row>
    <row r="25" spans="1:67" s="120" customFormat="1" ht="42" customHeight="1">
      <c r="A25" s="99">
        <v>4</v>
      </c>
      <c r="B25" s="169" t="s">
        <v>31</v>
      </c>
      <c r="C25" s="170"/>
      <c r="D25" s="98">
        <v>0</v>
      </c>
      <c r="E25" s="98"/>
      <c r="F25" s="98"/>
      <c r="G25" s="98"/>
      <c r="H25" s="98"/>
      <c r="I25" s="98"/>
      <c r="J25" s="98"/>
      <c r="K25" s="98"/>
      <c r="L25" s="98"/>
      <c r="M25" s="98"/>
      <c r="N25" s="98"/>
      <c r="O25" s="98"/>
      <c r="P25" s="98"/>
      <c r="Q25" s="98"/>
      <c r="R25" s="98"/>
      <c r="S25" s="98"/>
      <c r="T25" s="98"/>
    </row>
    <row r="26" spans="1:67" s="120" customFormat="1" ht="55.5" customHeight="1">
      <c r="A26" s="126">
        <v>5</v>
      </c>
      <c r="B26" s="169" t="s">
        <v>32</v>
      </c>
      <c r="C26" s="170"/>
      <c r="D26" s="98">
        <v>0</v>
      </c>
      <c r="E26" s="98"/>
      <c r="F26" s="98"/>
      <c r="G26" s="98"/>
      <c r="H26" s="98"/>
      <c r="I26" s="98"/>
      <c r="J26" s="98"/>
      <c r="K26" s="98"/>
      <c r="L26" s="98"/>
      <c r="M26" s="98"/>
      <c r="N26" s="98"/>
      <c r="O26" s="98"/>
      <c r="P26" s="98"/>
      <c r="Q26" s="98"/>
      <c r="R26" s="98"/>
      <c r="S26" s="98"/>
      <c r="T26" s="98"/>
    </row>
    <row r="27" spans="1:67" s="120" customFormat="1" ht="69.75" customHeight="1">
      <c r="A27" s="99">
        <v>6</v>
      </c>
      <c r="B27" s="169" t="s">
        <v>33</v>
      </c>
      <c r="C27" s="170"/>
      <c r="D27" s="98">
        <v>0</v>
      </c>
      <c r="E27" s="98"/>
      <c r="F27" s="98"/>
      <c r="G27" s="98"/>
      <c r="H27" s="98"/>
      <c r="I27" s="98"/>
      <c r="J27" s="98"/>
      <c r="K27" s="98"/>
      <c r="L27" s="98"/>
      <c r="M27" s="98"/>
      <c r="N27" s="98"/>
      <c r="O27" s="98"/>
      <c r="P27" s="98"/>
      <c r="Q27" s="98"/>
      <c r="R27" s="98"/>
      <c r="S27" s="98"/>
      <c r="T27" s="98"/>
    </row>
    <row r="28" spans="1:67" s="120" customFormat="1" ht="71.25" customHeight="1">
      <c r="A28" s="99">
        <v>7</v>
      </c>
      <c r="B28" s="169" t="s">
        <v>34</v>
      </c>
      <c r="C28" s="170"/>
      <c r="D28" s="98">
        <v>0</v>
      </c>
      <c r="E28" s="98"/>
      <c r="F28" s="98"/>
      <c r="G28" s="98"/>
      <c r="H28" s="98"/>
      <c r="I28" s="98"/>
      <c r="J28" s="98"/>
      <c r="K28" s="98"/>
      <c r="L28" s="98"/>
      <c r="M28" s="98"/>
      <c r="N28" s="98"/>
      <c r="O28" s="98"/>
      <c r="P28" s="98"/>
      <c r="Q28" s="98"/>
      <c r="R28" s="98"/>
      <c r="S28" s="98"/>
      <c r="T28" s="98"/>
    </row>
    <row r="29" spans="1:67" s="120" customFormat="1" ht="39" customHeight="1">
      <c r="A29" s="171" t="s">
        <v>35</v>
      </c>
      <c r="B29" s="171"/>
      <c r="C29" s="171"/>
      <c r="D29" s="98">
        <f>SUM(D30:D41)</f>
        <v>0</v>
      </c>
      <c r="E29" s="98">
        <f t="shared" ref="E29:T29" si="3">SUM(E30:E41)</f>
        <v>0</v>
      </c>
      <c r="F29" s="98">
        <f t="shared" si="3"/>
        <v>0</v>
      </c>
      <c r="G29" s="98">
        <f t="shared" si="3"/>
        <v>0</v>
      </c>
      <c r="H29" s="98">
        <f t="shared" si="3"/>
        <v>0</v>
      </c>
      <c r="I29" s="98">
        <f t="shared" si="3"/>
        <v>0</v>
      </c>
      <c r="J29" s="98">
        <f t="shared" si="3"/>
        <v>0</v>
      </c>
      <c r="K29" s="98">
        <f t="shared" si="3"/>
        <v>0</v>
      </c>
      <c r="L29" s="98">
        <f t="shared" si="3"/>
        <v>0</v>
      </c>
      <c r="M29" s="98">
        <f t="shared" si="3"/>
        <v>0</v>
      </c>
      <c r="N29" s="98">
        <f t="shared" si="3"/>
        <v>0</v>
      </c>
      <c r="O29" s="98">
        <f t="shared" si="3"/>
        <v>0</v>
      </c>
      <c r="P29" s="98">
        <f t="shared" si="3"/>
        <v>0</v>
      </c>
      <c r="Q29" s="98">
        <f t="shared" si="3"/>
        <v>0</v>
      </c>
      <c r="R29" s="98">
        <f t="shared" si="3"/>
        <v>0</v>
      </c>
      <c r="S29" s="98">
        <f t="shared" si="3"/>
        <v>0</v>
      </c>
      <c r="T29" s="98">
        <f t="shared" si="3"/>
        <v>0</v>
      </c>
    </row>
    <row r="30" spans="1:67" s="120" customFormat="1" ht="44.25" customHeight="1">
      <c r="A30" s="99">
        <v>1</v>
      </c>
      <c r="B30" s="152" t="s">
        <v>36</v>
      </c>
      <c r="C30" s="153"/>
      <c r="D30" s="98">
        <v>0</v>
      </c>
      <c r="E30" s="98"/>
      <c r="F30" s="98"/>
      <c r="G30" s="98"/>
      <c r="H30" s="98"/>
      <c r="I30" s="98"/>
      <c r="J30" s="98"/>
      <c r="K30" s="98"/>
      <c r="L30" s="98"/>
      <c r="M30" s="98"/>
      <c r="N30" s="98"/>
      <c r="O30" s="98"/>
      <c r="P30" s="98"/>
      <c r="Q30" s="98"/>
      <c r="R30" s="98"/>
      <c r="S30" s="98"/>
      <c r="T30" s="98"/>
    </row>
    <row r="31" spans="1:67" s="120" customFormat="1" ht="37.5" customHeight="1">
      <c r="A31" s="99">
        <v>2</v>
      </c>
      <c r="B31" s="152" t="s">
        <v>37</v>
      </c>
      <c r="C31" s="153"/>
      <c r="D31" s="98">
        <v>0</v>
      </c>
      <c r="E31" s="98"/>
      <c r="F31" s="98"/>
      <c r="G31" s="98"/>
      <c r="H31" s="98"/>
      <c r="I31" s="98"/>
      <c r="J31" s="98"/>
      <c r="K31" s="98"/>
      <c r="L31" s="98"/>
      <c r="M31" s="98"/>
      <c r="N31" s="98"/>
      <c r="O31" s="98"/>
      <c r="P31" s="98"/>
      <c r="Q31" s="98"/>
      <c r="R31" s="98"/>
      <c r="S31" s="98"/>
      <c r="T31" s="98"/>
    </row>
    <row r="32" spans="1:67" s="120" customFormat="1" ht="51.75" customHeight="1">
      <c r="A32" s="99">
        <v>3</v>
      </c>
      <c r="B32" s="152" t="s">
        <v>38</v>
      </c>
      <c r="C32" s="153"/>
      <c r="D32" s="98">
        <v>0</v>
      </c>
      <c r="E32" s="98"/>
      <c r="F32" s="98"/>
      <c r="G32" s="98"/>
      <c r="H32" s="98"/>
      <c r="I32" s="98"/>
      <c r="J32" s="98"/>
      <c r="K32" s="98"/>
      <c r="L32" s="98"/>
      <c r="M32" s="98"/>
      <c r="N32" s="98"/>
      <c r="O32" s="98"/>
      <c r="P32" s="98"/>
      <c r="Q32" s="98"/>
      <c r="R32" s="98"/>
      <c r="S32" s="98"/>
      <c r="T32" s="98"/>
    </row>
    <row r="33" spans="1:20" s="120" customFormat="1" ht="52.5" customHeight="1">
      <c r="A33" s="99">
        <v>4</v>
      </c>
      <c r="B33" s="152" t="s">
        <v>39</v>
      </c>
      <c r="C33" s="153"/>
      <c r="D33" s="98">
        <v>0</v>
      </c>
      <c r="E33" s="98"/>
      <c r="F33" s="98"/>
      <c r="G33" s="98"/>
      <c r="H33" s="98"/>
      <c r="I33" s="98"/>
      <c r="J33" s="98"/>
      <c r="K33" s="98"/>
      <c r="L33" s="98"/>
      <c r="M33" s="98"/>
      <c r="N33" s="98"/>
      <c r="O33" s="98"/>
      <c r="P33" s="98"/>
      <c r="Q33" s="98"/>
      <c r="R33" s="98"/>
      <c r="S33" s="98"/>
      <c r="T33" s="98"/>
    </row>
    <row r="34" spans="1:20" s="120" customFormat="1" ht="43.5" customHeight="1">
      <c r="A34" s="99">
        <v>5</v>
      </c>
      <c r="B34" s="152" t="s">
        <v>40</v>
      </c>
      <c r="C34" s="153"/>
      <c r="D34" s="98">
        <v>0</v>
      </c>
      <c r="E34" s="98"/>
      <c r="F34" s="98"/>
      <c r="G34" s="98"/>
      <c r="H34" s="98"/>
      <c r="I34" s="98"/>
      <c r="J34" s="98"/>
      <c r="K34" s="98"/>
      <c r="L34" s="98"/>
      <c r="M34" s="98"/>
      <c r="N34" s="98"/>
      <c r="O34" s="98"/>
      <c r="P34" s="98"/>
      <c r="Q34" s="98"/>
      <c r="R34" s="98"/>
      <c r="S34" s="98"/>
      <c r="T34" s="98"/>
    </row>
    <row r="35" spans="1:20" s="120" customFormat="1" ht="44.25" customHeight="1">
      <c r="A35" s="99">
        <v>6</v>
      </c>
      <c r="B35" s="152" t="s">
        <v>41</v>
      </c>
      <c r="C35" s="153"/>
      <c r="D35" s="98">
        <v>0</v>
      </c>
      <c r="E35" s="98"/>
      <c r="F35" s="98"/>
      <c r="G35" s="98"/>
      <c r="H35" s="98"/>
      <c r="I35" s="98"/>
      <c r="J35" s="98"/>
      <c r="K35" s="98"/>
      <c r="L35" s="98"/>
      <c r="M35" s="98"/>
      <c r="N35" s="98"/>
      <c r="O35" s="98"/>
      <c r="P35" s="98"/>
      <c r="Q35" s="98"/>
      <c r="R35" s="98"/>
      <c r="S35" s="98"/>
      <c r="T35" s="98"/>
    </row>
    <row r="36" spans="1:20" s="120" customFormat="1" ht="44.25" customHeight="1">
      <c r="A36" s="99">
        <v>7</v>
      </c>
      <c r="B36" s="174" t="s">
        <v>67</v>
      </c>
      <c r="C36" s="174"/>
      <c r="D36" s="98">
        <v>0</v>
      </c>
      <c r="E36" s="98"/>
      <c r="F36" s="98"/>
      <c r="G36" s="98"/>
      <c r="H36" s="98"/>
      <c r="I36" s="98"/>
      <c r="J36" s="98"/>
      <c r="K36" s="98"/>
      <c r="L36" s="98"/>
      <c r="M36" s="98"/>
      <c r="N36" s="98"/>
      <c r="O36" s="98"/>
      <c r="P36" s="98"/>
      <c r="Q36" s="98"/>
      <c r="R36" s="98"/>
      <c r="S36" s="98"/>
      <c r="T36" s="98"/>
    </row>
    <row r="37" spans="1:20" s="120" customFormat="1" ht="44.25" customHeight="1">
      <c r="A37" s="99">
        <v>8</v>
      </c>
      <c r="B37" s="152" t="s">
        <v>43</v>
      </c>
      <c r="C37" s="153"/>
      <c r="D37" s="98">
        <v>0</v>
      </c>
      <c r="E37" s="98"/>
      <c r="F37" s="98"/>
      <c r="G37" s="98"/>
      <c r="H37" s="98"/>
      <c r="I37" s="98"/>
      <c r="J37" s="98"/>
      <c r="K37" s="98"/>
      <c r="L37" s="98"/>
      <c r="M37" s="98"/>
      <c r="N37" s="98"/>
      <c r="O37" s="98"/>
      <c r="P37" s="98"/>
      <c r="Q37" s="98"/>
      <c r="R37" s="98"/>
      <c r="S37" s="98"/>
      <c r="T37" s="98"/>
    </row>
    <row r="38" spans="1:20" s="120" customFormat="1" ht="44.25" customHeight="1">
      <c r="A38" s="99">
        <v>9</v>
      </c>
      <c r="B38" s="152" t="s">
        <v>44</v>
      </c>
      <c r="C38" s="153"/>
      <c r="D38" s="98">
        <v>0</v>
      </c>
      <c r="E38" s="98"/>
      <c r="F38" s="98"/>
      <c r="G38" s="98"/>
      <c r="H38" s="98"/>
      <c r="I38" s="98"/>
      <c r="J38" s="98"/>
      <c r="K38" s="98"/>
      <c r="L38" s="98"/>
      <c r="M38" s="98"/>
      <c r="N38" s="98"/>
      <c r="O38" s="98"/>
      <c r="P38" s="98"/>
      <c r="Q38" s="98"/>
      <c r="R38" s="98"/>
      <c r="S38" s="98"/>
      <c r="T38" s="98"/>
    </row>
    <row r="39" spans="1:20" s="120" customFormat="1" ht="61.5" customHeight="1">
      <c r="A39" s="99">
        <v>10</v>
      </c>
      <c r="B39" s="152" t="s">
        <v>45</v>
      </c>
      <c r="C39" s="153"/>
      <c r="D39" s="98">
        <v>0</v>
      </c>
      <c r="E39" s="98"/>
      <c r="F39" s="98"/>
      <c r="G39" s="98"/>
      <c r="H39" s="98"/>
      <c r="I39" s="98"/>
      <c r="J39" s="98"/>
      <c r="K39" s="98"/>
      <c r="L39" s="98"/>
      <c r="M39" s="98"/>
      <c r="N39" s="98"/>
      <c r="O39" s="98"/>
      <c r="P39" s="98"/>
      <c r="Q39" s="98"/>
      <c r="R39" s="98"/>
      <c r="S39" s="98"/>
      <c r="T39" s="98"/>
    </row>
    <row r="40" spans="1:20" s="120" customFormat="1" ht="52.5" customHeight="1">
      <c r="A40" s="99">
        <v>11</v>
      </c>
      <c r="B40" s="152" t="s">
        <v>74</v>
      </c>
      <c r="C40" s="153"/>
      <c r="D40" s="98">
        <v>0</v>
      </c>
      <c r="E40" s="98"/>
      <c r="F40" s="98"/>
      <c r="G40" s="98"/>
      <c r="H40" s="98"/>
      <c r="I40" s="98"/>
      <c r="J40" s="98"/>
      <c r="K40" s="98"/>
      <c r="L40" s="98"/>
      <c r="M40" s="98"/>
      <c r="N40" s="98"/>
      <c r="O40" s="98"/>
      <c r="P40" s="98"/>
      <c r="Q40" s="98"/>
      <c r="R40" s="98"/>
      <c r="S40" s="98"/>
      <c r="T40" s="98"/>
    </row>
    <row r="41" spans="1:20" s="120" customFormat="1" ht="61.5" customHeight="1">
      <c r="A41" s="99">
        <v>12</v>
      </c>
      <c r="B41" s="152" t="s">
        <v>46</v>
      </c>
      <c r="C41" s="153"/>
      <c r="D41" s="98">
        <v>0</v>
      </c>
      <c r="E41" s="98"/>
      <c r="F41" s="98"/>
      <c r="G41" s="98"/>
      <c r="H41" s="98"/>
      <c r="I41" s="98"/>
      <c r="J41" s="98"/>
      <c r="K41" s="98"/>
      <c r="L41" s="98"/>
      <c r="M41" s="98"/>
      <c r="N41" s="98"/>
      <c r="O41" s="98"/>
      <c r="P41" s="98"/>
      <c r="Q41" s="98"/>
      <c r="R41" s="98"/>
      <c r="S41" s="98"/>
      <c r="T41" s="98"/>
    </row>
    <row r="42" spans="1:20" s="120" customFormat="1" ht="53.25" customHeight="1">
      <c r="A42" s="175" t="s">
        <v>47</v>
      </c>
      <c r="B42" s="176"/>
      <c r="C42" s="176"/>
      <c r="D42" s="98">
        <f>SUM(D43)</f>
        <v>0</v>
      </c>
      <c r="E42" s="98">
        <f t="shared" ref="E42:T42" si="4">SUM(E43)</f>
        <v>2</v>
      </c>
      <c r="F42" s="98">
        <f t="shared" si="4"/>
        <v>0</v>
      </c>
      <c r="G42" s="98">
        <f t="shared" si="4"/>
        <v>0</v>
      </c>
      <c r="H42" s="98">
        <f t="shared" si="4"/>
        <v>0</v>
      </c>
      <c r="I42" s="98">
        <f t="shared" si="4"/>
        <v>0</v>
      </c>
      <c r="J42" s="98">
        <f t="shared" si="4"/>
        <v>0</v>
      </c>
      <c r="K42" s="98">
        <f t="shared" si="4"/>
        <v>0</v>
      </c>
      <c r="L42" s="98">
        <f t="shared" si="4"/>
        <v>0</v>
      </c>
      <c r="M42" s="98">
        <f t="shared" si="4"/>
        <v>0</v>
      </c>
      <c r="N42" s="98">
        <f t="shared" si="4"/>
        <v>2</v>
      </c>
      <c r="O42" s="98">
        <f t="shared" si="4"/>
        <v>0</v>
      </c>
      <c r="P42" s="98">
        <f t="shared" si="4"/>
        <v>0</v>
      </c>
      <c r="Q42" s="98">
        <f t="shared" si="4"/>
        <v>0</v>
      </c>
      <c r="R42" s="98">
        <f t="shared" si="4"/>
        <v>0</v>
      </c>
      <c r="S42" s="98">
        <f t="shared" si="4"/>
        <v>0</v>
      </c>
      <c r="T42" s="98">
        <f t="shared" si="4"/>
        <v>0</v>
      </c>
    </row>
    <row r="43" spans="1:20" s="120" customFormat="1" ht="62.25" customHeight="1">
      <c r="A43" s="99">
        <v>1</v>
      </c>
      <c r="B43" s="177" t="s">
        <v>48</v>
      </c>
      <c r="C43" s="177"/>
      <c r="D43" s="98">
        <v>0</v>
      </c>
      <c r="E43" s="98">
        <v>2</v>
      </c>
      <c r="F43" s="98"/>
      <c r="G43" s="98"/>
      <c r="H43" s="98"/>
      <c r="I43" s="98"/>
      <c r="J43" s="98"/>
      <c r="K43" s="98"/>
      <c r="L43" s="98"/>
      <c r="M43" s="98"/>
      <c r="N43" s="98">
        <v>2</v>
      </c>
      <c r="O43" s="98"/>
      <c r="P43" s="98"/>
      <c r="Q43" s="98"/>
      <c r="R43" s="98"/>
      <c r="S43" s="98"/>
      <c r="T43" s="98"/>
    </row>
    <row r="44" spans="1:20" s="120" customFormat="1" ht="56.25" customHeight="1">
      <c r="A44" s="175" t="s">
        <v>49</v>
      </c>
      <c r="B44" s="171"/>
      <c r="C44" s="171"/>
      <c r="D44" s="98">
        <f>SUM(D45:D53)</f>
        <v>0</v>
      </c>
      <c r="E44" s="98">
        <f t="shared" ref="E44:T44" si="5">SUM(E45:E53)</f>
        <v>4</v>
      </c>
      <c r="F44" s="98">
        <f t="shared" si="5"/>
        <v>0</v>
      </c>
      <c r="G44" s="98">
        <f t="shared" si="5"/>
        <v>0</v>
      </c>
      <c r="H44" s="98">
        <f t="shared" si="5"/>
        <v>0</v>
      </c>
      <c r="I44" s="98">
        <f t="shared" si="5"/>
        <v>0</v>
      </c>
      <c r="J44" s="98">
        <f t="shared" si="5"/>
        <v>0</v>
      </c>
      <c r="K44" s="98">
        <f t="shared" si="5"/>
        <v>0</v>
      </c>
      <c r="L44" s="98">
        <f t="shared" si="5"/>
        <v>0</v>
      </c>
      <c r="M44" s="98">
        <f t="shared" si="5"/>
        <v>0</v>
      </c>
      <c r="N44" s="98">
        <f t="shared" si="5"/>
        <v>4</v>
      </c>
      <c r="O44" s="98">
        <f t="shared" si="5"/>
        <v>0</v>
      </c>
      <c r="P44" s="98">
        <f t="shared" si="5"/>
        <v>0</v>
      </c>
      <c r="Q44" s="98">
        <f t="shared" si="5"/>
        <v>0</v>
      </c>
      <c r="R44" s="98">
        <f t="shared" si="5"/>
        <v>0</v>
      </c>
      <c r="S44" s="98">
        <f t="shared" si="5"/>
        <v>0</v>
      </c>
      <c r="T44" s="98">
        <f t="shared" si="5"/>
        <v>0</v>
      </c>
    </row>
    <row r="45" spans="1:20" s="120" customFormat="1" ht="40.5" customHeight="1">
      <c r="A45" s="99">
        <v>1</v>
      </c>
      <c r="B45" s="152" t="s">
        <v>86</v>
      </c>
      <c r="C45" s="153"/>
      <c r="D45" s="98">
        <v>0</v>
      </c>
      <c r="E45" s="98">
        <v>1</v>
      </c>
      <c r="F45" s="98"/>
      <c r="G45" s="98"/>
      <c r="H45" s="98"/>
      <c r="I45" s="98"/>
      <c r="J45" s="98"/>
      <c r="K45" s="98"/>
      <c r="L45" s="98"/>
      <c r="M45" s="98"/>
      <c r="N45" s="98">
        <v>1</v>
      </c>
      <c r="O45" s="98"/>
      <c r="P45" s="98"/>
      <c r="Q45" s="98"/>
      <c r="R45" s="98"/>
      <c r="S45" s="98"/>
      <c r="T45" s="98"/>
    </row>
    <row r="46" spans="1:20" s="120" customFormat="1" ht="54" customHeight="1">
      <c r="A46" s="99">
        <v>2</v>
      </c>
      <c r="B46" s="152" t="s">
        <v>51</v>
      </c>
      <c r="C46" s="153"/>
      <c r="D46" s="98">
        <v>0</v>
      </c>
      <c r="E46" s="98"/>
      <c r="F46" s="98"/>
      <c r="G46" s="98"/>
      <c r="H46" s="98"/>
      <c r="I46" s="98"/>
      <c r="J46" s="98"/>
      <c r="K46" s="98"/>
      <c r="L46" s="98"/>
      <c r="M46" s="98"/>
      <c r="N46" s="98"/>
      <c r="O46" s="98"/>
      <c r="P46" s="98"/>
      <c r="Q46" s="98"/>
      <c r="R46" s="98"/>
      <c r="S46" s="98"/>
      <c r="T46" s="98"/>
    </row>
    <row r="47" spans="1:20" s="120" customFormat="1" ht="42.75" customHeight="1">
      <c r="A47" s="99">
        <v>3</v>
      </c>
      <c r="B47" s="152" t="s">
        <v>52</v>
      </c>
      <c r="C47" s="153"/>
      <c r="D47" s="98">
        <v>0</v>
      </c>
      <c r="E47" s="98"/>
      <c r="F47" s="98"/>
      <c r="G47" s="98"/>
      <c r="H47" s="98"/>
      <c r="I47" s="98"/>
      <c r="J47" s="98"/>
      <c r="K47" s="98"/>
      <c r="L47" s="98"/>
      <c r="M47" s="98"/>
      <c r="N47" s="98"/>
      <c r="O47" s="98"/>
      <c r="P47" s="98"/>
      <c r="Q47" s="98"/>
      <c r="R47" s="98"/>
      <c r="S47" s="98"/>
      <c r="T47" s="98"/>
    </row>
    <row r="48" spans="1:20" s="120" customFormat="1" ht="41.25" customHeight="1">
      <c r="A48" s="99">
        <v>4</v>
      </c>
      <c r="B48" s="152" t="s">
        <v>87</v>
      </c>
      <c r="C48" s="153"/>
      <c r="D48" s="98">
        <v>0</v>
      </c>
      <c r="E48" s="98">
        <v>2</v>
      </c>
      <c r="F48" s="98"/>
      <c r="G48" s="98"/>
      <c r="H48" s="98"/>
      <c r="I48" s="98"/>
      <c r="J48" s="98"/>
      <c r="K48" s="98"/>
      <c r="L48" s="98"/>
      <c r="M48" s="98"/>
      <c r="N48" s="98">
        <v>2</v>
      </c>
      <c r="O48" s="98"/>
      <c r="P48" s="98"/>
      <c r="Q48" s="98"/>
      <c r="R48" s="98"/>
      <c r="S48" s="98"/>
      <c r="T48" s="98"/>
    </row>
    <row r="49" spans="1:20" s="120" customFormat="1" ht="41.25" customHeight="1">
      <c r="A49" s="99">
        <v>5</v>
      </c>
      <c r="B49" s="152" t="s">
        <v>88</v>
      </c>
      <c r="C49" s="153"/>
      <c r="D49" s="98">
        <v>0</v>
      </c>
      <c r="E49" s="98"/>
      <c r="F49" s="98"/>
      <c r="G49" s="98"/>
      <c r="H49" s="98"/>
      <c r="I49" s="98"/>
      <c r="J49" s="98"/>
      <c r="K49" s="98"/>
      <c r="L49" s="98"/>
      <c r="M49" s="98"/>
      <c r="N49" s="98"/>
      <c r="O49" s="98"/>
      <c r="P49" s="98"/>
      <c r="Q49" s="98"/>
      <c r="R49" s="98"/>
      <c r="S49" s="98"/>
      <c r="T49" s="98"/>
    </row>
    <row r="50" spans="1:20" s="120" customFormat="1" ht="43.5" customHeight="1">
      <c r="A50" s="99">
        <v>6</v>
      </c>
      <c r="B50" s="152" t="s">
        <v>65</v>
      </c>
      <c r="C50" s="153"/>
      <c r="D50" s="98">
        <v>0</v>
      </c>
      <c r="E50" s="98"/>
      <c r="F50" s="98"/>
      <c r="G50" s="98"/>
      <c r="H50" s="98"/>
      <c r="I50" s="98"/>
      <c r="J50" s="98"/>
      <c r="K50" s="98"/>
      <c r="L50" s="98"/>
      <c r="M50" s="98"/>
      <c r="N50" s="98"/>
      <c r="O50" s="98"/>
      <c r="P50" s="98"/>
      <c r="Q50" s="98"/>
      <c r="R50" s="98"/>
      <c r="S50" s="98"/>
      <c r="T50" s="98"/>
    </row>
    <row r="51" spans="1:20" s="120" customFormat="1" ht="39.75" customHeight="1">
      <c r="A51" s="99">
        <v>7</v>
      </c>
      <c r="B51" s="152" t="s">
        <v>92</v>
      </c>
      <c r="C51" s="153"/>
      <c r="D51" s="98">
        <v>0</v>
      </c>
      <c r="E51" s="98">
        <v>1</v>
      </c>
      <c r="F51" s="98"/>
      <c r="G51" s="98"/>
      <c r="H51" s="98"/>
      <c r="I51" s="98"/>
      <c r="J51" s="98"/>
      <c r="K51" s="98"/>
      <c r="L51" s="98"/>
      <c r="M51" s="98"/>
      <c r="N51" s="98">
        <v>1</v>
      </c>
      <c r="O51" s="98"/>
      <c r="P51" s="98"/>
      <c r="Q51" s="98"/>
      <c r="R51" s="98"/>
      <c r="S51" s="98"/>
      <c r="T51" s="98"/>
    </row>
    <row r="52" spans="1:20" s="120" customFormat="1" ht="27.75" customHeight="1">
      <c r="A52" s="99">
        <v>8</v>
      </c>
      <c r="B52" s="152" t="s">
        <v>56</v>
      </c>
      <c r="C52" s="153"/>
      <c r="D52" s="98">
        <v>0</v>
      </c>
      <c r="E52" s="98"/>
      <c r="F52" s="98"/>
      <c r="G52" s="98"/>
      <c r="H52" s="98"/>
      <c r="I52" s="98"/>
      <c r="J52" s="98"/>
      <c r="K52" s="98"/>
      <c r="L52" s="98"/>
      <c r="M52" s="98"/>
      <c r="N52" s="98"/>
      <c r="O52" s="98"/>
      <c r="P52" s="98"/>
      <c r="Q52" s="98"/>
      <c r="R52" s="98"/>
      <c r="S52" s="98"/>
      <c r="T52" s="98"/>
    </row>
    <row r="53" spans="1:20" s="120" customFormat="1" ht="27.75" customHeight="1">
      <c r="A53" s="99">
        <v>9</v>
      </c>
      <c r="B53" s="152" t="s">
        <v>57</v>
      </c>
      <c r="C53" s="153"/>
      <c r="D53" s="98">
        <v>0</v>
      </c>
      <c r="E53" s="98"/>
      <c r="F53" s="98"/>
      <c r="G53" s="98"/>
      <c r="H53" s="98"/>
      <c r="I53" s="98"/>
      <c r="J53" s="98"/>
      <c r="K53" s="98"/>
      <c r="L53" s="98"/>
      <c r="M53" s="98"/>
      <c r="N53" s="98"/>
      <c r="O53" s="98"/>
      <c r="P53" s="98"/>
      <c r="Q53" s="98"/>
      <c r="R53" s="98"/>
      <c r="S53" s="98"/>
      <c r="T53" s="98"/>
    </row>
    <row r="54" spans="1:20" s="120" customFormat="1" ht="27.75" customHeight="1">
      <c r="A54" s="180" t="s">
        <v>64</v>
      </c>
      <c r="B54" s="181"/>
      <c r="C54" s="182"/>
      <c r="D54" s="89">
        <v>0</v>
      </c>
      <c r="E54" s="89">
        <f t="shared" ref="E54:T54" si="6">SUM(E6+E12+E21+E29+E42+E44)</f>
        <v>6</v>
      </c>
      <c r="F54" s="89">
        <f>SUM(F6+F12+F21+F29+F42+F44)</f>
        <v>0</v>
      </c>
      <c r="G54" s="89">
        <f t="shared" si="6"/>
        <v>0</v>
      </c>
      <c r="H54" s="89">
        <f t="shared" si="6"/>
        <v>0</v>
      </c>
      <c r="I54" s="89">
        <f t="shared" si="6"/>
        <v>0</v>
      </c>
      <c r="J54" s="89">
        <f t="shared" si="6"/>
        <v>0</v>
      </c>
      <c r="K54" s="89">
        <f t="shared" si="6"/>
        <v>0</v>
      </c>
      <c r="L54" s="89">
        <f t="shared" si="6"/>
        <v>0</v>
      </c>
      <c r="M54" s="89">
        <f t="shared" si="6"/>
        <v>0</v>
      </c>
      <c r="N54" s="89">
        <f t="shared" si="6"/>
        <v>6</v>
      </c>
      <c r="O54" s="89">
        <f t="shared" si="6"/>
        <v>0</v>
      </c>
      <c r="P54" s="89">
        <f t="shared" si="6"/>
        <v>0</v>
      </c>
      <c r="Q54" s="89">
        <f t="shared" si="6"/>
        <v>0</v>
      </c>
      <c r="R54" s="89">
        <f t="shared" si="6"/>
        <v>0</v>
      </c>
      <c r="S54" s="89">
        <f t="shared" si="6"/>
        <v>0</v>
      </c>
      <c r="T54" s="89">
        <f t="shared" si="6"/>
        <v>0</v>
      </c>
    </row>
    <row r="58" spans="1:20" ht="69.75" customHeight="1">
      <c r="B58" s="324"/>
      <c r="C58" s="324"/>
    </row>
  </sheetData>
  <mergeCells count="64">
    <mergeCell ref="B7:C7"/>
    <mergeCell ref="A1:B1"/>
    <mergeCell ref="D1:P1"/>
    <mergeCell ref="Q1:T1"/>
    <mergeCell ref="A2:T2"/>
    <mergeCell ref="A3:C4"/>
    <mergeCell ref="D3:D4"/>
    <mergeCell ref="E3:E4"/>
    <mergeCell ref="F3:F4"/>
    <mergeCell ref="G3:M3"/>
    <mergeCell ref="N3:N4"/>
    <mergeCell ref="O3:P3"/>
    <mergeCell ref="Q3:Q4"/>
    <mergeCell ref="R3:S3"/>
    <mergeCell ref="T3:T4"/>
    <mergeCell ref="A6:C6"/>
    <mergeCell ref="B19:C19"/>
    <mergeCell ref="B8:C8"/>
    <mergeCell ref="B9:C9"/>
    <mergeCell ref="B10:C10"/>
    <mergeCell ref="B11:C11"/>
    <mergeCell ref="A12:C12"/>
    <mergeCell ref="B13:C13"/>
    <mergeCell ref="B14:C14"/>
    <mergeCell ref="B15:C15"/>
    <mergeCell ref="B16:C16"/>
    <mergeCell ref="B17:C17"/>
    <mergeCell ref="B18:C18"/>
    <mergeCell ref="B31:C31"/>
    <mergeCell ref="B20:C20"/>
    <mergeCell ref="A21:C21"/>
    <mergeCell ref="B22:C22"/>
    <mergeCell ref="B23:C23"/>
    <mergeCell ref="B24:C24"/>
    <mergeCell ref="B25:C25"/>
    <mergeCell ref="B26:C26"/>
    <mergeCell ref="B27:C27"/>
    <mergeCell ref="B28:C28"/>
    <mergeCell ref="A29:C29"/>
    <mergeCell ref="B30:C30"/>
    <mergeCell ref="B49:C49"/>
    <mergeCell ref="B38:C38"/>
    <mergeCell ref="B39:C39"/>
    <mergeCell ref="B40:C40"/>
    <mergeCell ref="B41:C41"/>
    <mergeCell ref="B47:C47"/>
    <mergeCell ref="B48:C48"/>
    <mergeCell ref="B46:C46"/>
    <mergeCell ref="B32:C32"/>
    <mergeCell ref="B33:C33"/>
    <mergeCell ref="B34:C34"/>
    <mergeCell ref="B35:C35"/>
    <mergeCell ref="B36:C36"/>
    <mergeCell ref="B37:C37"/>
    <mergeCell ref="A42:C42"/>
    <mergeCell ref="B43:C43"/>
    <mergeCell ref="A44:C44"/>
    <mergeCell ref="B45:C45"/>
    <mergeCell ref="B58:C58"/>
    <mergeCell ref="B50:C50"/>
    <mergeCell ref="B51:C51"/>
    <mergeCell ref="B52:C52"/>
    <mergeCell ref="B53:C53"/>
    <mergeCell ref="A54:C5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5"/>
  <sheetViews>
    <sheetView zoomScale="80" zoomScaleNormal="80" workbookViewId="0">
      <selection activeCell="A2" sqref="A2:T2"/>
    </sheetView>
  </sheetViews>
  <sheetFormatPr defaultRowHeight="15"/>
  <cols>
    <col min="1" max="2" width="9.140625" style="107" customWidth="1"/>
    <col min="3" max="3" width="64.28515625" style="107" customWidth="1"/>
    <col min="4" max="4" width="12" style="107" customWidth="1"/>
    <col min="5" max="6" width="8.42578125" style="107" customWidth="1"/>
    <col min="7" max="7" width="9.28515625" style="107" customWidth="1"/>
    <col min="8" max="8" width="6.42578125" style="107" customWidth="1"/>
    <col min="9" max="9" width="7.28515625" style="107" customWidth="1"/>
    <col min="10" max="11" width="6.7109375" style="107" customWidth="1"/>
    <col min="12" max="12" width="6.140625" style="107" customWidth="1"/>
    <col min="13" max="13" width="6.42578125" style="107" customWidth="1"/>
    <col min="14" max="14" width="6.42578125" style="118" customWidth="1"/>
    <col min="15" max="15" width="8" style="107" customWidth="1"/>
    <col min="16" max="16" width="14.140625" style="107" customWidth="1"/>
    <col min="17" max="17" width="12.28515625" style="107" customWidth="1"/>
    <col min="18" max="18" width="9.140625" style="107" customWidth="1"/>
    <col min="19" max="20" width="13.28515625" style="107" customWidth="1"/>
    <col min="21" max="250" width="9.140625" style="107"/>
    <col min="251" max="251" width="64.28515625" style="107" customWidth="1"/>
    <col min="252" max="252" width="12" style="107" customWidth="1"/>
    <col min="253" max="254" width="8.42578125" style="107" customWidth="1"/>
    <col min="255" max="255" width="9.28515625" style="107" customWidth="1"/>
    <col min="256" max="256" width="6.42578125" style="107" customWidth="1"/>
    <col min="257" max="257" width="7.28515625" style="107" customWidth="1"/>
    <col min="258" max="259" width="6.7109375" style="107" customWidth="1"/>
    <col min="260" max="260" width="6.140625" style="107" customWidth="1"/>
    <col min="261" max="262" width="6.42578125" style="107" customWidth="1"/>
    <col min="263" max="263" width="8" style="107" customWidth="1"/>
    <col min="264" max="264" width="14.140625" style="107" customWidth="1"/>
    <col min="265" max="265" width="12.28515625" style="107" customWidth="1"/>
    <col min="266" max="266" width="9.140625" style="107"/>
    <col min="267" max="268" width="13.28515625" style="107" customWidth="1"/>
    <col min="269" max="269" width="7" style="107" customWidth="1"/>
    <col min="270" max="270" width="8.5703125" style="107" bestFit="1" customWidth="1"/>
    <col min="271" max="271" width="5.85546875" style="107" customWidth="1"/>
    <col min="272" max="272" width="15.5703125" style="107" customWidth="1"/>
    <col min="273" max="273" width="6.28515625" style="107" customWidth="1"/>
    <col min="274" max="274" width="6.42578125" style="107" bestFit="1" customWidth="1"/>
    <col min="275" max="275" width="5.85546875" style="107" customWidth="1"/>
    <col min="276" max="276" width="6.42578125" style="107" bestFit="1" customWidth="1"/>
    <col min="277" max="506" width="9.140625" style="107"/>
    <col min="507" max="507" width="64.28515625" style="107" customWidth="1"/>
    <col min="508" max="508" width="12" style="107" customWidth="1"/>
    <col min="509" max="510" width="8.42578125" style="107" customWidth="1"/>
    <col min="511" max="511" width="9.28515625" style="107" customWidth="1"/>
    <col min="512" max="512" width="6.42578125" style="107" customWidth="1"/>
    <col min="513" max="513" width="7.28515625" style="107" customWidth="1"/>
    <col min="514" max="515" width="6.7109375" style="107" customWidth="1"/>
    <col min="516" max="516" width="6.140625" style="107" customWidth="1"/>
    <col min="517" max="518" width="6.42578125" style="107" customWidth="1"/>
    <col min="519" max="519" width="8" style="107" customWidth="1"/>
    <col min="520" max="520" width="14.140625" style="107" customWidth="1"/>
    <col min="521" max="521" width="12.28515625" style="107" customWidth="1"/>
    <col min="522" max="522" width="9.140625" style="107"/>
    <col min="523" max="524" width="13.28515625" style="107" customWidth="1"/>
    <col min="525" max="525" width="7" style="107" customWidth="1"/>
    <col min="526" max="526" width="8.5703125" style="107" bestFit="1" customWidth="1"/>
    <col min="527" max="527" width="5.85546875" style="107" customWidth="1"/>
    <col min="528" max="528" width="15.5703125" style="107" customWidth="1"/>
    <col min="529" max="529" width="6.28515625" style="107" customWidth="1"/>
    <col min="530" max="530" width="6.42578125" style="107" bestFit="1" customWidth="1"/>
    <col min="531" max="531" width="5.85546875" style="107" customWidth="1"/>
    <col min="532" max="532" width="6.42578125" style="107" bestFit="1" customWidth="1"/>
    <col min="533" max="762" width="9.140625" style="107"/>
    <col min="763" max="763" width="64.28515625" style="107" customWidth="1"/>
    <col min="764" max="764" width="12" style="107" customWidth="1"/>
    <col min="765" max="766" width="8.42578125" style="107" customWidth="1"/>
    <col min="767" max="767" width="9.28515625" style="107" customWidth="1"/>
    <col min="768" max="768" width="6.42578125" style="107" customWidth="1"/>
    <col min="769" max="769" width="7.28515625" style="107" customWidth="1"/>
    <col min="770" max="771" width="6.7109375" style="107" customWidth="1"/>
    <col min="772" max="772" width="6.140625" style="107" customWidth="1"/>
    <col min="773" max="774" width="6.42578125" style="107" customWidth="1"/>
    <col min="775" max="775" width="8" style="107" customWidth="1"/>
    <col min="776" max="776" width="14.140625" style="107" customWidth="1"/>
    <col min="777" max="777" width="12.28515625" style="107" customWidth="1"/>
    <col min="778" max="778" width="9.140625" style="107"/>
    <col min="779" max="780" width="13.28515625" style="107" customWidth="1"/>
    <col min="781" max="781" width="7" style="107" customWidth="1"/>
    <col min="782" max="782" width="8.5703125" style="107" bestFit="1" customWidth="1"/>
    <col min="783" max="783" width="5.85546875" style="107" customWidth="1"/>
    <col min="784" max="784" width="15.5703125" style="107" customWidth="1"/>
    <col min="785" max="785" width="6.28515625" style="107" customWidth="1"/>
    <col min="786" max="786" width="6.42578125" style="107" bestFit="1" customWidth="1"/>
    <col min="787" max="787" width="5.85546875" style="107" customWidth="1"/>
    <col min="788" max="788" width="6.42578125" style="107" bestFit="1" customWidth="1"/>
    <col min="789" max="1018" width="9.140625" style="107"/>
    <col min="1019" max="1019" width="64.28515625" style="107" customWidth="1"/>
    <col min="1020" max="1020" width="12" style="107" customWidth="1"/>
    <col min="1021" max="1022" width="8.42578125" style="107" customWidth="1"/>
    <col min="1023" max="1023" width="9.28515625" style="107" customWidth="1"/>
    <col min="1024" max="1024" width="6.42578125" style="107" customWidth="1"/>
    <col min="1025" max="1025" width="7.28515625" style="107" customWidth="1"/>
    <col min="1026" max="1027" width="6.7109375" style="107" customWidth="1"/>
    <col min="1028" max="1028" width="6.140625" style="107" customWidth="1"/>
    <col min="1029" max="1030" width="6.42578125" style="107" customWidth="1"/>
    <col min="1031" max="1031" width="8" style="107" customWidth="1"/>
    <col min="1032" max="1032" width="14.140625" style="107" customWidth="1"/>
    <col min="1033" max="1033" width="12.28515625" style="107" customWidth="1"/>
    <col min="1034" max="1034" width="9.140625" style="107"/>
    <col min="1035" max="1036" width="13.28515625" style="107" customWidth="1"/>
    <col min="1037" max="1037" width="7" style="107" customWidth="1"/>
    <col min="1038" max="1038" width="8.5703125" style="107" bestFit="1" customWidth="1"/>
    <col min="1039" max="1039" width="5.85546875" style="107" customWidth="1"/>
    <col min="1040" max="1040" width="15.5703125" style="107" customWidth="1"/>
    <col min="1041" max="1041" width="6.28515625" style="107" customWidth="1"/>
    <col min="1042" max="1042" width="6.42578125" style="107" bestFit="1" customWidth="1"/>
    <col min="1043" max="1043" width="5.85546875" style="107" customWidth="1"/>
    <col min="1044" max="1044" width="6.42578125" style="107" bestFit="1" customWidth="1"/>
    <col min="1045" max="1274" width="9.140625" style="107"/>
    <col min="1275" max="1275" width="64.28515625" style="107" customWidth="1"/>
    <col min="1276" max="1276" width="12" style="107" customWidth="1"/>
    <col min="1277" max="1278" width="8.42578125" style="107" customWidth="1"/>
    <col min="1279" max="1279" width="9.28515625" style="107" customWidth="1"/>
    <col min="1280" max="1280" width="6.42578125" style="107" customWidth="1"/>
    <col min="1281" max="1281" width="7.28515625" style="107" customWidth="1"/>
    <col min="1282" max="1283" width="6.7109375" style="107" customWidth="1"/>
    <col min="1284" max="1284" width="6.140625" style="107" customWidth="1"/>
    <col min="1285" max="1286" width="6.42578125" style="107" customWidth="1"/>
    <col min="1287" max="1287" width="8" style="107" customWidth="1"/>
    <col min="1288" max="1288" width="14.140625" style="107" customWidth="1"/>
    <col min="1289" max="1289" width="12.28515625" style="107" customWidth="1"/>
    <col min="1290" max="1290" width="9.140625" style="107"/>
    <col min="1291" max="1292" width="13.28515625" style="107" customWidth="1"/>
    <col min="1293" max="1293" width="7" style="107" customWidth="1"/>
    <col min="1294" max="1294" width="8.5703125" style="107" bestFit="1" customWidth="1"/>
    <col min="1295" max="1295" width="5.85546875" style="107" customWidth="1"/>
    <col min="1296" max="1296" width="15.5703125" style="107" customWidth="1"/>
    <col min="1297" max="1297" width="6.28515625" style="107" customWidth="1"/>
    <col min="1298" max="1298" width="6.42578125" style="107" bestFit="1" customWidth="1"/>
    <col min="1299" max="1299" width="5.85546875" style="107" customWidth="1"/>
    <col min="1300" max="1300" width="6.42578125" style="107" bestFit="1" customWidth="1"/>
    <col min="1301" max="1530" width="9.140625" style="107"/>
    <col min="1531" max="1531" width="64.28515625" style="107" customWidth="1"/>
    <col min="1532" max="1532" width="12" style="107" customWidth="1"/>
    <col min="1533" max="1534" width="8.42578125" style="107" customWidth="1"/>
    <col min="1535" max="1535" width="9.28515625" style="107" customWidth="1"/>
    <col min="1536" max="1536" width="6.42578125" style="107" customWidth="1"/>
    <col min="1537" max="1537" width="7.28515625" style="107" customWidth="1"/>
    <col min="1538" max="1539" width="6.7109375" style="107" customWidth="1"/>
    <col min="1540" max="1540" width="6.140625" style="107" customWidth="1"/>
    <col min="1541" max="1542" width="6.42578125" style="107" customWidth="1"/>
    <col min="1543" max="1543" width="8" style="107" customWidth="1"/>
    <col min="1544" max="1544" width="14.140625" style="107" customWidth="1"/>
    <col min="1545" max="1545" width="12.28515625" style="107" customWidth="1"/>
    <col min="1546" max="1546" width="9.140625" style="107"/>
    <col min="1547" max="1548" width="13.28515625" style="107" customWidth="1"/>
    <col min="1549" max="1549" width="7" style="107" customWidth="1"/>
    <col min="1550" max="1550" width="8.5703125" style="107" bestFit="1" customWidth="1"/>
    <col min="1551" max="1551" width="5.85546875" style="107" customWidth="1"/>
    <col min="1552" max="1552" width="15.5703125" style="107" customWidth="1"/>
    <col min="1553" max="1553" width="6.28515625" style="107" customWidth="1"/>
    <col min="1554" max="1554" width="6.42578125" style="107" bestFit="1" customWidth="1"/>
    <col min="1555" max="1555" width="5.85546875" style="107" customWidth="1"/>
    <col min="1556" max="1556" width="6.42578125" style="107" bestFit="1" customWidth="1"/>
    <col min="1557" max="1786" width="9.140625" style="107"/>
    <col min="1787" max="1787" width="64.28515625" style="107" customWidth="1"/>
    <col min="1788" max="1788" width="12" style="107" customWidth="1"/>
    <col min="1789" max="1790" width="8.42578125" style="107" customWidth="1"/>
    <col min="1791" max="1791" width="9.28515625" style="107" customWidth="1"/>
    <col min="1792" max="1792" width="6.42578125" style="107" customWidth="1"/>
    <col min="1793" max="1793" width="7.28515625" style="107" customWidth="1"/>
    <col min="1794" max="1795" width="6.7109375" style="107" customWidth="1"/>
    <col min="1796" max="1796" width="6.140625" style="107" customWidth="1"/>
    <col min="1797" max="1798" width="6.42578125" style="107" customWidth="1"/>
    <col min="1799" max="1799" width="8" style="107" customWidth="1"/>
    <col min="1800" max="1800" width="14.140625" style="107" customWidth="1"/>
    <col min="1801" max="1801" width="12.28515625" style="107" customWidth="1"/>
    <col min="1802" max="1802" width="9.140625" style="107"/>
    <col min="1803" max="1804" width="13.28515625" style="107" customWidth="1"/>
    <col min="1805" max="1805" width="7" style="107" customWidth="1"/>
    <col min="1806" max="1806" width="8.5703125" style="107" bestFit="1" customWidth="1"/>
    <col min="1807" max="1807" width="5.85546875" style="107" customWidth="1"/>
    <col min="1808" max="1808" width="15.5703125" style="107" customWidth="1"/>
    <col min="1809" max="1809" width="6.28515625" style="107" customWidth="1"/>
    <col min="1810" max="1810" width="6.42578125" style="107" bestFit="1" customWidth="1"/>
    <col min="1811" max="1811" width="5.85546875" style="107" customWidth="1"/>
    <col min="1812" max="1812" width="6.42578125" style="107" bestFit="1" customWidth="1"/>
    <col min="1813" max="2042" width="9.140625" style="107"/>
    <col min="2043" max="2043" width="64.28515625" style="107" customWidth="1"/>
    <col min="2044" max="2044" width="12" style="107" customWidth="1"/>
    <col min="2045" max="2046" width="8.42578125" style="107" customWidth="1"/>
    <col min="2047" max="2047" width="9.28515625" style="107" customWidth="1"/>
    <col min="2048" max="2048" width="6.42578125" style="107" customWidth="1"/>
    <col min="2049" max="2049" width="7.28515625" style="107" customWidth="1"/>
    <col min="2050" max="2051" width="6.7109375" style="107" customWidth="1"/>
    <col min="2052" max="2052" width="6.140625" style="107" customWidth="1"/>
    <col min="2053" max="2054" width="6.42578125" style="107" customWidth="1"/>
    <col min="2055" max="2055" width="8" style="107" customWidth="1"/>
    <col min="2056" max="2056" width="14.140625" style="107" customWidth="1"/>
    <col min="2057" max="2057" width="12.28515625" style="107" customWidth="1"/>
    <col min="2058" max="2058" width="9.140625" style="107"/>
    <col min="2059" max="2060" width="13.28515625" style="107" customWidth="1"/>
    <col min="2061" max="2061" width="7" style="107" customWidth="1"/>
    <col min="2062" max="2062" width="8.5703125" style="107" bestFit="1" customWidth="1"/>
    <col min="2063" max="2063" width="5.85546875" style="107" customWidth="1"/>
    <col min="2064" max="2064" width="15.5703125" style="107" customWidth="1"/>
    <col min="2065" max="2065" width="6.28515625" style="107" customWidth="1"/>
    <col min="2066" max="2066" width="6.42578125" style="107" bestFit="1" customWidth="1"/>
    <col min="2067" max="2067" width="5.85546875" style="107" customWidth="1"/>
    <col min="2068" max="2068" width="6.42578125" style="107" bestFit="1" customWidth="1"/>
    <col min="2069" max="2298" width="9.140625" style="107"/>
    <col min="2299" max="2299" width="64.28515625" style="107" customWidth="1"/>
    <col min="2300" max="2300" width="12" style="107" customWidth="1"/>
    <col min="2301" max="2302" width="8.42578125" style="107" customWidth="1"/>
    <col min="2303" max="2303" width="9.28515625" style="107" customWidth="1"/>
    <col min="2304" max="2304" width="6.42578125" style="107" customWidth="1"/>
    <col min="2305" max="2305" width="7.28515625" style="107" customWidth="1"/>
    <col min="2306" max="2307" width="6.7109375" style="107" customWidth="1"/>
    <col min="2308" max="2308" width="6.140625" style="107" customWidth="1"/>
    <col min="2309" max="2310" width="6.42578125" style="107" customWidth="1"/>
    <col min="2311" max="2311" width="8" style="107" customWidth="1"/>
    <col min="2312" max="2312" width="14.140625" style="107" customWidth="1"/>
    <col min="2313" max="2313" width="12.28515625" style="107" customWidth="1"/>
    <col min="2314" max="2314" width="9.140625" style="107"/>
    <col min="2315" max="2316" width="13.28515625" style="107" customWidth="1"/>
    <col min="2317" max="2317" width="7" style="107" customWidth="1"/>
    <col min="2318" max="2318" width="8.5703125" style="107" bestFit="1" customWidth="1"/>
    <col min="2319" max="2319" width="5.85546875" style="107" customWidth="1"/>
    <col min="2320" max="2320" width="15.5703125" style="107" customWidth="1"/>
    <col min="2321" max="2321" width="6.28515625" style="107" customWidth="1"/>
    <col min="2322" max="2322" width="6.42578125" style="107" bestFit="1" customWidth="1"/>
    <col min="2323" max="2323" width="5.85546875" style="107" customWidth="1"/>
    <col min="2324" max="2324" width="6.42578125" style="107" bestFit="1" customWidth="1"/>
    <col min="2325" max="2554" width="9.140625" style="107"/>
    <col min="2555" max="2555" width="64.28515625" style="107" customWidth="1"/>
    <col min="2556" max="2556" width="12" style="107" customWidth="1"/>
    <col min="2557" max="2558" width="8.42578125" style="107" customWidth="1"/>
    <col min="2559" max="2559" width="9.28515625" style="107" customWidth="1"/>
    <col min="2560" max="2560" width="6.42578125" style="107" customWidth="1"/>
    <col min="2561" max="2561" width="7.28515625" style="107" customWidth="1"/>
    <col min="2562" max="2563" width="6.7109375" style="107" customWidth="1"/>
    <col min="2564" max="2564" width="6.140625" style="107" customWidth="1"/>
    <col min="2565" max="2566" width="6.42578125" style="107" customWidth="1"/>
    <col min="2567" max="2567" width="8" style="107" customWidth="1"/>
    <col min="2568" max="2568" width="14.140625" style="107" customWidth="1"/>
    <col min="2569" max="2569" width="12.28515625" style="107" customWidth="1"/>
    <col min="2570" max="2570" width="9.140625" style="107"/>
    <col min="2571" max="2572" width="13.28515625" style="107" customWidth="1"/>
    <col min="2573" max="2573" width="7" style="107" customWidth="1"/>
    <col min="2574" max="2574" width="8.5703125" style="107" bestFit="1" customWidth="1"/>
    <col min="2575" max="2575" width="5.85546875" style="107" customWidth="1"/>
    <col min="2576" max="2576" width="15.5703125" style="107" customWidth="1"/>
    <col min="2577" max="2577" width="6.28515625" style="107" customWidth="1"/>
    <col min="2578" max="2578" width="6.42578125" style="107" bestFit="1" customWidth="1"/>
    <col min="2579" max="2579" width="5.85546875" style="107" customWidth="1"/>
    <col min="2580" max="2580" width="6.42578125" style="107" bestFit="1" customWidth="1"/>
    <col min="2581" max="2810" width="9.140625" style="107"/>
    <col min="2811" max="2811" width="64.28515625" style="107" customWidth="1"/>
    <col min="2812" max="2812" width="12" style="107" customWidth="1"/>
    <col min="2813" max="2814" width="8.42578125" style="107" customWidth="1"/>
    <col min="2815" max="2815" width="9.28515625" style="107" customWidth="1"/>
    <col min="2816" max="2816" width="6.42578125" style="107" customWidth="1"/>
    <col min="2817" max="2817" width="7.28515625" style="107" customWidth="1"/>
    <col min="2818" max="2819" width="6.7109375" style="107" customWidth="1"/>
    <col min="2820" max="2820" width="6.140625" style="107" customWidth="1"/>
    <col min="2821" max="2822" width="6.42578125" style="107" customWidth="1"/>
    <col min="2823" max="2823" width="8" style="107" customWidth="1"/>
    <col min="2824" max="2824" width="14.140625" style="107" customWidth="1"/>
    <col min="2825" max="2825" width="12.28515625" style="107" customWidth="1"/>
    <col min="2826" max="2826" width="9.140625" style="107"/>
    <col min="2827" max="2828" width="13.28515625" style="107" customWidth="1"/>
    <col min="2829" max="2829" width="7" style="107" customWidth="1"/>
    <col min="2830" max="2830" width="8.5703125" style="107" bestFit="1" customWidth="1"/>
    <col min="2831" max="2831" width="5.85546875" style="107" customWidth="1"/>
    <col min="2832" max="2832" width="15.5703125" style="107" customWidth="1"/>
    <col min="2833" max="2833" width="6.28515625" style="107" customWidth="1"/>
    <col min="2834" max="2834" width="6.42578125" style="107" bestFit="1" customWidth="1"/>
    <col min="2835" max="2835" width="5.85546875" style="107" customWidth="1"/>
    <col min="2836" max="2836" width="6.42578125" style="107" bestFit="1" customWidth="1"/>
    <col min="2837" max="3066" width="9.140625" style="107"/>
    <col min="3067" max="3067" width="64.28515625" style="107" customWidth="1"/>
    <col min="3068" max="3068" width="12" style="107" customWidth="1"/>
    <col min="3069" max="3070" width="8.42578125" style="107" customWidth="1"/>
    <col min="3071" max="3071" width="9.28515625" style="107" customWidth="1"/>
    <col min="3072" max="3072" width="6.42578125" style="107" customWidth="1"/>
    <col min="3073" max="3073" width="7.28515625" style="107" customWidth="1"/>
    <col min="3074" max="3075" width="6.7109375" style="107" customWidth="1"/>
    <col min="3076" max="3076" width="6.140625" style="107" customWidth="1"/>
    <col min="3077" max="3078" width="6.42578125" style="107" customWidth="1"/>
    <col min="3079" max="3079" width="8" style="107" customWidth="1"/>
    <col min="3080" max="3080" width="14.140625" style="107" customWidth="1"/>
    <col min="3081" max="3081" width="12.28515625" style="107" customWidth="1"/>
    <col min="3082" max="3082" width="9.140625" style="107"/>
    <col min="3083" max="3084" width="13.28515625" style="107" customWidth="1"/>
    <col min="3085" max="3085" width="7" style="107" customWidth="1"/>
    <col min="3086" max="3086" width="8.5703125" style="107" bestFit="1" customWidth="1"/>
    <col min="3087" max="3087" width="5.85546875" style="107" customWidth="1"/>
    <col min="3088" max="3088" width="15.5703125" style="107" customWidth="1"/>
    <col min="3089" max="3089" width="6.28515625" style="107" customWidth="1"/>
    <col min="3090" max="3090" width="6.42578125" style="107" bestFit="1" customWidth="1"/>
    <col min="3091" max="3091" width="5.85546875" style="107" customWidth="1"/>
    <col min="3092" max="3092" width="6.42578125" style="107" bestFit="1" customWidth="1"/>
    <col min="3093" max="3322" width="9.140625" style="107"/>
    <col min="3323" max="3323" width="64.28515625" style="107" customWidth="1"/>
    <col min="3324" max="3324" width="12" style="107" customWidth="1"/>
    <col min="3325" max="3326" width="8.42578125" style="107" customWidth="1"/>
    <col min="3327" max="3327" width="9.28515625" style="107" customWidth="1"/>
    <col min="3328" max="3328" width="6.42578125" style="107" customWidth="1"/>
    <col min="3329" max="3329" width="7.28515625" style="107" customWidth="1"/>
    <col min="3330" max="3331" width="6.7109375" style="107" customWidth="1"/>
    <col min="3332" max="3332" width="6.140625" style="107" customWidth="1"/>
    <col min="3333" max="3334" width="6.42578125" style="107" customWidth="1"/>
    <col min="3335" max="3335" width="8" style="107" customWidth="1"/>
    <col min="3336" max="3336" width="14.140625" style="107" customWidth="1"/>
    <col min="3337" max="3337" width="12.28515625" style="107" customWidth="1"/>
    <col min="3338" max="3338" width="9.140625" style="107"/>
    <col min="3339" max="3340" width="13.28515625" style="107" customWidth="1"/>
    <col min="3341" max="3341" width="7" style="107" customWidth="1"/>
    <col min="3342" max="3342" width="8.5703125" style="107" bestFit="1" customWidth="1"/>
    <col min="3343" max="3343" width="5.85546875" style="107" customWidth="1"/>
    <col min="3344" max="3344" width="15.5703125" style="107" customWidth="1"/>
    <col min="3345" max="3345" width="6.28515625" style="107" customWidth="1"/>
    <col min="3346" max="3346" width="6.42578125" style="107" bestFit="1" customWidth="1"/>
    <col min="3347" max="3347" width="5.85546875" style="107" customWidth="1"/>
    <col min="3348" max="3348" width="6.42578125" style="107" bestFit="1" customWidth="1"/>
    <col min="3349" max="3578" width="9.140625" style="107"/>
    <col min="3579" max="3579" width="64.28515625" style="107" customWidth="1"/>
    <col min="3580" max="3580" width="12" style="107" customWidth="1"/>
    <col min="3581" max="3582" width="8.42578125" style="107" customWidth="1"/>
    <col min="3583" max="3583" width="9.28515625" style="107" customWidth="1"/>
    <col min="3584" max="3584" width="6.42578125" style="107" customWidth="1"/>
    <col min="3585" max="3585" width="7.28515625" style="107" customWidth="1"/>
    <col min="3586" max="3587" width="6.7109375" style="107" customWidth="1"/>
    <col min="3588" max="3588" width="6.140625" style="107" customWidth="1"/>
    <col min="3589" max="3590" width="6.42578125" style="107" customWidth="1"/>
    <col min="3591" max="3591" width="8" style="107" customWidth="1"/>
    <col min="3592" max="3592" width="14.140625" style="107" customWidth="1"/>
    <col min="3593" max="3593" width="12.28515625" style="107" customWidth="1"/>
    <col min="3594" max="3594" width="9.140625" style="107"/>
    <col min="3595" max="3596" width="13.28515625" style="107" customWidth="1"/>
    <col min="3597" max="3597" width="7" style="107" customWidth="1"/>
    <col min="3598" max="3598" width="8.5703125" style="107" bestFit="1" customWidth="1"/>
    <col min="3599" max="3599" width="5.85546875" style="107" customWidth="1"/>
    <col min="3600" max="3600" width="15.5703125" style="107" customWidth="1"/>
    <col min="3601" max="3601" width="6.28515625" style="107" customWidth="1"/>
    <col min="3602" max="3602" width="6.42578125" style="107" bestFit="1" customWidth="1"/>
    <col min="3603" max="3603" width="5.85546875" style="107" customWidth="1"/>
    <col min="3604" max="3604" width="6.42578125" style="107" bestFit="1" customWidth="1"/>
    <col min="3605" max="3834" width="9.140625" style="107"/>
    <col min="3835" max="3835" width="64.28515625" style="107" customWidth="1"/>
    <col min="3836" max="3836" width="12" style="107" customWidth="1"/>
    <col min="3837" max="3838" width="8.42578125" style="107" customWidth="1"/>
    <col min="3839" max="3839" width="9.28515625" style="107" customWidth="1"/>
    <col min="3840" max="3840" width="6.42578125" style="107" customWidth="1"/>
    <col min="3841" max="3841" width="7.28515625" style="107" customWidth="1"/>
    <col min="3842" max="3843" width="6.7109375" style="107" customWidth="1"/>
    <col min="3844" max="3844" width="6.140625" style="107" customWidth="1"/>
    <col min="3845" max="3846" width="6.42578125" style="107" customWidth="1"/>
    <col min="3847" max="3847" width="8" style="107" customWidth="1"/>
    <col min="3848" max="3848" width="14.140625" style="107" customWidth="1"/>
    <col min="3849" max="3849" width="12.28515625" style="107" customWidth="1"/>
    <col min="3850" max="3850" width="9.140625" style="107"/>
    <col min="3851" max="3852" width="13.28515625" style="107" customWidth="1"/>
    <col min="3853" max="3853" width="7" style="107" customWidth="1"/>
    <col min="3854" max="3854" width="8.5703125" style="107" bestFit="1" customWidth="1"/>
    <col min="3855" max="3855" width="5.85546875" style="107" customWidth="1"/>
    <col min="3856" max="3856" width="15.5703125" style="107" customWidth="1"/>
    <col min="3857" max="3857" width="6.28515625" style="107" customWidth="1"/>
    <col min="3858" max="3858" width="6.42578125" style="107" bestFit="1" customWidth="1"/>
    <col min="3859" max="3859" width="5.85546875" style="107" customWidth="1"/>
    <col min="3860" max="3860" width="6.42578125" style="107" bestFit="1" customWidth="1"/>
    <col min="3861" max="4090" width="9.140625" style="107"/>
    <col min="4091" max="4091" width="64.28515625" style="107" customWidth="1"/>
    <col min="4092" max="4092" width="12" style="107" customWidth="1"/>
    <col min="4093" max="4094" width="8.42578125" style="107" customWidth="1"/>
    <col min="4095" max="4095" width="9.28515625" style="107" customWidth="1"/>
    <col min="4096" max="4096" width="6.42578125" style="107" customWidth="1"/>
    <col min="4097" max="4097" width="7.28515625" style="107" customWidth="1"/>
    <col min="4098" max="4099" width="6.7109375" style="107" customWidth="1"/>
    <col min="4100" max="4100" width="6.140625" style="107" customWidth="1"/>
    <col min="4101" max="4102" width="6.42578125" style="107" customWidth="1"/>
    <col min="4103" max="4103" width="8" style="107" customWidth="1"/>
    <col min="4104" max="4104" width="14.140625" style="107" customWidth="1"/>
    <col min="4105" max="4105" width="12.28515625" style="107" customWidth="1"/>
    <col min="4106" max="4106" width="9.140625" style="107"/>
    <col min="4107" max="4108" width="13.28515625" style="107" customWidth="1"/>
    <col min="4109" max="4109" width="7" style="107" customWidth="1"/>
    <col min="4110" max="4110" width="8.5703125" style="107" bestFit="1" customWidth="1"/>
    <col min="4111" max="4111" width="5.85546875" style="107" customWidth="1"/>
    <col min="4112" max="4112" width="15.5703125" style="107" customWidth="1"/>
    <col min="4113" max="4113" width="6.28515625" style="107" customWidth="1"/>
    <col min="4114" max="4114" width="6.42578125" style="107" bestFit="1" customWidth="1"/>
    <col min="4115" max="4115" width="5.85546875" style="107" customWidth="1"/>
    <col min="4116" max="4116" width="6.42578125" style="107" bestFit="1" customWidth="1"/>
    <col min="4117" max="4346" width="9.140625" style="107"/>
    <col min="4347" max="4347" width="64.28515625" style="107" customWidth="1"/>
    <col min="4348" max="4348" width="12" style="107" customWidth="1"/>
    <col min="4349" max="4350" width="8.42578125" style="107" customWidth="1"/>
    <col min="4351" max="4351" width="9.28515625" style="107" customWidth="1"/>
    <col min="4352" max="4352" width="6.42578125" style="107" customWidth="1"/>
    <col min="4353" max="4353" width="7.28515625" style="107" customWidth="1"/>
    <col min="4354" max="4355" width="6.7109375" style="107" customWidth="1"/>
    <col min="4356" max="4356" width="6.140625" style="107" customWidth="1"/>
    <col min="4357" max="4358" width="6.42578125" style="107" customWidth="1"/>
    <col min="4359" max="4359" width="8" style="107" customWidth="1"/>
    <col min="4360" max="4360" width="14.140625" style="107" customWidth="1"/>
    <col min="4361" max="4361" width="12.28515625" style="107" customWidth="1"/>
    <col min="4362" max="4362" width="9.140625" style="107"/>
    <col min="4363" max="4364" width="13.28515625" style="107" customWidth="1"/>
    <col min="4365" max="4365" width="7" style="107" customWidth="1"/>
    <col min="4366" max="4366" width="8.5703125" style="107" bestFit="1" customWidth="1"/>
    <col min="4367" max="4367" width="5.85546875" style="107" customWidth="1"/>
    <col min="4368" max="4368" width="15.5703125" style="107" customWidth="1"/>
    <col min="4369" max="4369" width="6.28515625" style="107" customWidth="1"/>
    <col min="4370" max="4370" width="6.42578125" style="107" bestFit="1" customWidth="1"/>
    <col min="4371" max="4371" width="5.85546875" style="107" customWidth="1"/>
    <col min="4372" max="4372" width="6.42578125" style="107" bestFit="1" customWidth="1"/>
    <col min="4373" max="4602" width="9.140625" style="107"/>
    <col min="4603" max="4603" width="64.28515625" style="107" customWidth="1"/>
    <col min="4604" max="4604" width="12" style="107" customWidth="1"/>
    <col min="4605" max="4606" width="8.42578125" style="107" customWidth="1"/>
    <col min="4607" max="4607" width="9.28515625" style="107" customWidth="1"/>
    <col min="4608" max="4608" width="6.42578125" style="107" customWidth="1"/>
    <col min="4609" max="4609" width="7.28515625" style="107" customWidth="1"/>
    <col min="4610" max="4611" width="6.7109375" style="107" customWidth="1"/>
    <col min="4612" max="4612" width="6.140625" style="107" customWidth="1"/>
    <col min="4613" max="4614" width="6.42578125" style="107" customWidth="1"/>
    <col min="4615" max="4615" width="8" style="107" customWidth="1"/>
    <col min="4616" max="4616" width="14.140625" style="107" customWidth="1"/>
    <col min="4617" max="4617" width="12.28515625" style="107" customWidth="1"/>
    <col min="4618" max="4618" width="9.140625" style="107"/>
    <col min="4619" max="4620" width="13.28515625" style="107" customWidth="1"/>
    <col min="4621" max="4621" width="7" style="107" customWidth="1"/>
    <col min="4622" max="4622" width="8.5703125" style="107" bestFit="1" customWidth="1"/>
    <col min="4623" max="4623" width="5.85546875" style="107" customWidth="1"/>
    <col min="4624" max="4624" width="15.5703125" style="107" customWidth="1"/>
    <col min="4625" max="4625" width="6.28515625" style="107" customWidth="1"/>
    <col min="4626" max="4626" width="6.42578125" style="107" bestFit="1" customWidth="1"/>
    <col min="4627" max="4627" width="5.85546875" style="107" customWidth="1"/>
    <col min="4628" max="4628" width="6.42578125" style="107" bestFit="1" customWidth="1"/>
    <col min="4629" max="4858" width="9.140625" style="107"/>
    <col min="4859" max="4859" width="64.28515625" style="107" customWidth="1"/>
    <col min="4860" max="4860" width="12" style="107" customWidth="1"/>
    <col min="4861" max="4862" width="8.42578125" style="107" customWidth="1"/>
    <col min="4863" max="4863" width="9.28515625" style="107" customWidth="1"/>
    <col min="4864" max="4864" width="6.42578125" style="107" customWidth="1"/>
    <col min="4865" max="4865" width="7.28515625" style="107" customWidth="1"/>
    <col min="4866" max="4867" width="6.7109375" style="107" customWidth="1"/>
    <col min="4868" max="4868" width="6.140625" style="107" customWidth="1"/>
    <col min="4869" max="4870" width="6.42578125" style="107" customWidth="1"/>
    <col min="4871" max="4871" width="8" style="107" customWidth="1"/>
    <col min="4872" max="4872" width="14.140625" style="107" customWidth="1"/>
    <col min="4873" max="4873" width="12.28515625" style="107" customWidth="1"/>
    <col min="4874" max="4874" width="9.140625" style="107"/>
    <col min="4875" max="4876" width="13.28515625" style="107" customWidth="1"/>
    <col min="4877" max="4877" width="7" style="107" customWidth="1"/>
    <col min="4878" max="4878" width="8.5703125" style="107" bestFit="1" customWidth="1"/>
    <col min="4879" max="4879" width="5.85546875" style="107" customWidth="1"/>
    <col min="4880" max="4880" width="15.5703125" style="107" customWidth="1"/>
    <col min="4881" max="4881" width="6.28515625" style="107" customWidth="1"/>
    <col min="4882" max="4882" width="6.42578125" style="107" bestFit="1" customWidth="1"/>
    <col min="4883" max="4883" width="5.85546875" style="107" customWidth="1"/>
    <col min="4884" max="4884" width="6.42578125" style="107" bestFit="1" customWidth="1"/>
    <col min="4885" max="5114" width="9.140625" style="107"/>
    <col min="5115" max="5115" width="64.28515625" style="107" customWidth="1"/>
    <col min="5116" max="5116" width="12" style="107" customWidth="1"/>
    <col min="5117" max="5118" width="8.42578125" style="107" customWidth="1"/>
    <col min="5119" max="5119" width="9.28515625" style="107" customWidth="1"/>
    <col min="5120" max="5120" width="6.42578125" style="107" customWidth="1"/>
    <col min="5121" max="5121" width="7.28515625" style="107" customWidth="1"/>
    <col min="5122" max="5123" width="6.7109375" style="107" customWidth="1"/>
    <col min="5124" max="5124" width="6.140625" style="107" customWidth="1"/>
    <col min="5125" max="5126" width="6.42578125" style="107" customWidth="1"/>
    <col min="5127" max="5127" width="8" style="107" customWidth="1"/>
    <col min="5128" max="5128" width="14.140625" style="107" customWidth="1"/>
    <col min="5129" max="5129" width="12.28515625" style="107" customWidth="1"/>
    <col min="5130" max="5130" width="9.140625" style="107"/>
    <col min="5131" max="5132" width="13.28515625" style="107" customWidth="1"/>
    <col min="5133" max="5133" width="7" style="107" customWidth="1"/>
    <col min="5134" max="5134" width="8.5703125" style="107" bestFit="1" customWidth="1"/>
    <col min="5135" max="5135" width="5.85546875" style="107" customWidth="1"/>
    <col min="5136" max="5136" width="15.5703125" style="107" customWidth="1"/>
    <col min="5137" max="5137" width="6.28515625" style="107" customWidth="1"/>
    <col min="5138" max="5138" width="6.42578125" style="107" bestFit="1" customWidth="1"/>
    <col min="5139" max="5139" width="5.85546875" style="107" customWidth="1"/>
    <col min="5140" max="5140" width="6.42578125" style="107" bestFit="1" customWidth="1"/>
    <col min="5141" max="5370" width="9.140625" style="107"/>
    <col min="5371" max="5371" width="64.28515625" style="107" customWidth="1"/>
    <col min="5372" max="5372" width="12" style="107" customWidth="1"/>
    <col min="5373" max="5374" width="8.42578125" style="107" customWidth="1"/>
    <col min="5375" max="5375" width="9.28515625" style="107" customWidth="1"/>
    <col min="5376" max="5376" width="6.42578125" style="107" customWidth="1"/>
    <col min="5377" max="5377" width="7.28515625" style="107" customWidth="1"/>
    <col min="5378" max="5379" width="6.7109375" style="107" customWidth="1"/>
    <col min="5380" max="5380" width="6.140625" style="107" customWidth="1"/>
    <col min="5381" max="5382" width="6.42578125" style="107" customWidth="1"/>
    <col min="5383" max="5383" width="8" style="107" customWidth="1"/>
    <col min="5384" max="5384" width="14.140625" style="107" customWidth="1"/>
    <col min="5385" max="5385" width="12.28515625" style="107" customWidth="1"/>
    <col min="5386" max="5386" width="9.140625" style="107"/>
    <col min="5387" max="5388" width="13.28515625" style="107" customWidth="1"/>
    <col min="5389" max="5389" width="7" style="107" customWidth="1"/>
    <col min="5390" max="5390" width="8.5703125" style="107" bestFit="1" customWidth="1"/>
    <col min="5391" max="5391" width="5.85546875" style="107" customWidth="1"/>
    <col min="5392" max="5392" width="15.5703125" style="107" customWidth="1"/>
    <col min="5393" max="5393" width="6.28515625" style="107" customWidth="1"/>
    <col min="5394" max="5394" width="6.42578125" style="107" bestFit="1" customWidth="1"/>
    <col min="5395" max="5395" width="5.85546875" style="107" customWidth="1"/>
    <col min="5396" max="5396" width="6.42578125" style="107" bestFit="1" customWidth="1"/>
    <col min="5397" max="5626" width="9.140625" style="107"/>
    <col min="5627" max="5627" width="64.28515625" style="107" customWidth="1"/>
    <col min="5628" max="5628" width="12" style="107" customWidth="1"/>
    <col min="5629" max="5630" width="8.42578125" style="107" customWidth="1"/>
    <col min="5631" max="5631" width="9.28515625" style="107" customWidth="1"/>
    <col min="5632" max="5632" width="6.42578125" style="107" customWidth="1"/>
    <col min="5633" max="5633" width="7.28515625" style="107" customWidth="1"/>
    <col min="5634" max="5635" width="6.7109375" style="107" customWidth="1"/>
    <col min="5636" max="5636" width="6.140625" style="107" customWidth="1"/>
    <col min="5637" max="5638" width="6.42578125" style="107" customWidth="1"/>
    <col min="5639" max="5639" width="8" style="107" customWidth="1"/>
    <col min="5640" max="5640" width="14.140625" style="107" customWidth="1"/>
    <col min="5641" max="5641" width="12.28515625" style="107" customWidth="1"/>
    <col min="5642" max="5642" width="9.140625" style="107"/>
    <col min="5643" max="5644" width="13.28515625" style="107" customWidth="1"/>
    <col min="5645" max="5645" width="7" style="107" customWidth="1"/>
    <col min="5646" max="5646" width="8.5703125" style="107" bestFit="1" customWidth="1"/>
    <col min="5647" max="5647" width="5.85546875" style="107" customWidth="1"/>
    <col min="5648" max="5648" width="15.5703125" style="107" customWidth="1"/>
    <col min="5649" max="5649" width="6.28515625" style="107" customWidth="1"/>
    <col min="5650" max="5650" width="6.42578125" style="107" bestFit="1" customWidth="1"/>
    <col min="5651" max="5651" width="5.85546875" style="107" customWidth="1"/>
    <col min="5652" max="5652" width="6.42578125" style="107" bestFit="1" customWidth="1"/>
    <col min="5653" max="5882" width="9.140625" style="107"/>
    <col min="5883" max="5883" width="64.28515625" style="107" customWidth="1"/>
    <col min="5884" max="5884" width="12" style="107" customWidth="1"/>
    <col min="5885" max="5886" width="8.42578125" style="107" customWidth="1"/>
    <col min="5887" max="5887" width="9.28515625" style="107" customWidth="1"/>
    <col min="5888" max="5888" width="6.42578125" style="107" customWidth="1"/>
    <col min="5889" max="5889" width="7.28515625" style="107" customWidth="1"/>
    <col min="5890" max="5891" width="6.7109375" style="107" customWidth="1"/>
    <col min="5892" max="5892" width="6.140625" style="107" customWidth="1"/>
    <col min="5893" max="5894" width="6.42578125" style="107" customWidth="1"/>
    <col min="5895" max="5895" width="8" style="107" customWidth="1"/>
    <col min="5896" max="5896" width="14.140625" style="107" customWidth="1"/>
    <col min="5897" max="5897" width="12.28515625" style="107" customWidth="1"/>
    <col min="5898" max="5898" width="9.140625" style="107"/>
    <col min="5899" max="5900" width="13.28515625" style="107" customWidth="1"/>
    <col min="5901" max="5901" width="7" style="107" customWidth="1"/>
    <col min="5902" max="5902" width="8.5703125" style="107" bestFit="1" customWidth="1"/>
    <col min="5903" max="5903" width="5.85546875" style="107" customWidth="1"/>
    <col min="5904" max="5904" width="15.5703125" style="107" customWidth="1"/>
    <col min="5905" max="5905" width="6.28515625" style="107" customWidth="1"/>
    <col min="5906" max="5906" width="6.42578125" style="107" bestFit="1" customWidth="1"/>
    <col min="5907" max="5907" width="5.85546875" style="107" customWidth="1"/>
    <col min="5908" max="5908" width="6.42578125" style="107" bestFit="1" customWidth="1"/>
    <col min="5909" max="6138" width="9.140625" style="107"/>
    <col min="6139" max="6139" width="64.28515625" style="107" customWidth="1"/>
    <col min="6140" max="6140" width="12" style="107" customWidth="1"/>
    <col min="6141" max="6142" width="8.42578125" style="107" customWidth="1"/>
    <col min="6143" max="6143" width="9.28515625" style="107" customWidth="1"/>
    <col min="6144" max="6144" width="6.42578125" style="107" customWidth="1"/>
    <col min="6145" max="6145" width="7.28515625" style="107" customWidth="1"/>
    <col min="6146" max="6147" width="6.7109375" style="107" customWidth="1"/>
    <col min="6148" max="6148" width="6.140625" style="107" customWidth="1"/>
    <col min="6149" max="6150" width="6.42578125" style="107" customWidth="1"/>
    <col min="6151" max="6151" width="8" style="107" customWidth="1"/>
    <col min="6152" max="6152" width="14.140625" style="107" customWidth="1"/>
    <col min="6153" max="6153" width="12.28515625" style="107" customWidth="1"/>
    <col min="6154" max="6154" width="9.140625" style="107"/>
    <col min="6155" max="6156" width="13.28515625" style="107" customWidth="1"/>
    <col min="6157" max="6157" width="7" style="107" customWidth="1"/>
    <col min="6158" max="6158" width="8.5703125" style="107" bestFit="1" customWidth="1"/>
    <col min="6159" max="6159" width="5.85546875" style="107" customWidth="1"/>
    <col min="6160" max="6160" width="15.5703125" style="107" customWidth="1"/>
    <col min="6161" max="6161" width="6.28515625" style="107" customWidth="1"/>
    <col min="6162" max="6162" width="6.42578125" style="107" bestFit="1" customWidth="1"/>
    <col min="6163" max="6163" width="5.85546875" style="107" customWidth="1"/>
    <col min="6164" max="6164" width="6.42578125" style="107" bestFit="1" customWidth="1"/>
    <col min="6165" max="6394" width="9.140625" style="107"/>
    <col min="6395" max="6395" width="64.28515625" style="107" customWidth="1"/>
    <col min="6396" max="6396" width="12" style="107" customWidth="1"/>
    <col min="6397" max="6398" width="8.42578125" style="107" customWidth="1"/>
    <col min="6399" max="6399" width="9.28515625" style="107" customWidth="1"/>
    <col min="6400" max="6400" width="6.42578125" style="107" customWidth="1"/>
    <col min="6401" max="6401" width="7.28515625" style="107" customWidth="1"/>
    <col min="6402" max="6403" width="6.7109375" style="107" customWidth="1"/>
    <col min="6404" max="6404" width="6.140625" style="107" customWidth="1"/>
    <col min="6405" max="6406" width="6.42578125" style="107" customWidth="1"/>
    <col min="6407" max="6407" width="8" style="107" customWidth="1"/>
    <col min="6408" max="6408" width="14.140625" style="107" customWidth="1"/>
    <col min="6409" max="6409" width="12.28515625" style="107" customWidth="1"/>
    <col min="6410" max="6410" width="9.140625" style="107"/>
    <col min="6411" max="6412" width="13.28515625" style="107" customWidth="1"/>
    <col min="6413" max="6413" width="7" style="107" customWidth="1"/>
    <col min="6414" max="6414" width="8.5703125" style="107" bestFit="1" customWidth="1"/>
    <col min="6415" max="6415" width="5.85546875" style="107" customWidth="1"/>
    <col min="6416" max="6416" width="15.5703125" style="107" customWidth="1"/>
    <col min="6417" max="6417" width="6.28515625" style="107" customWidth="1"/>
    <col min="6418" max="6418" width="6.42578125" style="107" bestFit="1" customWidth="1"/>
    <col min="6419" max="6419" width="5.85546875" style="107" customWidth="1"/>
    <col min="6420" max="6420" width="6.42578125" style="107" bestFit="1" customWidth="1"/>
    <col min="6421" max="6650" width="9.140625" style="107"/>
    <col min="6651" max="6651" width="64.28515625" style="107" customWidth="1"/>
    <col min="6652" max="6652" width="12" style="107" customWidth="1"/>
    <col min="6653" max="6654" width="8.42578125" style="107" customWidth="1"/>
    <col min="6655" max="6655" width="9.28515625" style="107" customWidth="1"/>
    <col min="6656" max="6656" width="6.42578125" style="107" customWidth="1"/>
    <col min="6657" max="6657" width="7.28515625" style="107" customWidth="1"/>
    <col min="6658" max="6659" width="6.7109375" style="107" customWidth="1"/>
    <col min="6660" max="6660" width="6.140625" style="107" customWidth="1"/>
    <col min="6661" max="6662" width="6.42578125" style="107" customWidth="1"/>
    <col min="6663" max="6663" width="8" style="107" customWidth="1"/>
    <col min="6664" max="6664" width="14.140625" style="107" customWidth="1"/>
    <col min="6665" max="6665" width="12.28515625" style="107" customWidth="1"/>
    <col min="6666" max="6666" width="9.140625" style="107"/>
    <col min="6667" max="6668" width="13.28515625" style="107" customWidth="1"/>
    <col min="6669" max="6669" width="7" style="107" customWidth="1"/>
    <col min="6670" max="6670" width="8.5703125" style="107" bestFit="1" customWidth="1"/>
    <col min="6671" max="6671" width="5.85546875" style="107" customWidth="1"/>
    <col min="6672" max="6672" width="15.5703125" style="107" customWidth="1"/>
    <col min="6673" max="6673" width="6.28515625" style="107" customWidth="1"/>
    <col min="6674" max="6674" width="6.42578125" style="107" bestFit="1" customWidth="1"/>
    <col min="6675" max="6675" width="5.85546875" style="107" customWidth="1"/>
    <col min="6676" max="6676" width="6.42578125" style="107" bestFit="1" customWidth="1"/>
    <col min="6677" max="6906" width="9.140625" style="107"/>
    <col min="6907" max="6907" width="64.28515625" style="107" customWidth="1"/>
    <col min="6908" max="6908" width="12" style="107" customWidth="1"/>
    <col min="6909" max="6910" width="8.42578125" style="107" customWidth="1"/>
    <col min="6911" max="6911" width="9.28515625" style="107" customWidth="1"/>
    <col min="6912" max="6912" width="6.42578125" style="107" customWidth="1"/>
    <col min="6913" max="6913" width="7.28515625" style="107" customWidth="1"/>
    <col min="6914" max="6915" width="6.7109375" style="107" customWidth="1"/>
    <col min="6916" max="6916" width="6.140625" style="107" customWidth="1"/>
    <col min="6917" max="6918" width="6.42578125" style="107" customWidth="1"/>
    <col min="6919" max="6919" width="8" style="107" customWidth="1"/>
    <col min="6920" max="6920" width="14.140625" style="107" customWidth="1"/>
    <col min="6921" max="6921" width="12.28515625" style="107" customWidth="1"/>
    <col min="6922" max="6922" width="9.140625" style="107"/>
    <col min="6923" max="6924" width="13.28515625" style="107" customWidth="1"/>
    <col min="6925" max="6925" width="7" style="107" customWidth="1"/>
    <col min="6926" max="6926" width="8.5703125" style="107" bestFit="1" customWidth="1"/>
    <col min="6927" max="6927" width="5.85546875" style="107" customWidth="1"/>
    <col min="6928" max="6928" width="15.5703125" style="107" customWidth="1"/>
    <col min="6929" max="6929" width="6.28515625" style="107" customWidth="1"/>
    <col min="6930" max="6930" width="6.42578125" style="107" bestFit="1" customWidth="1"/>
    <col min="6931" max="6931" width="5.85546875" style="107" customWidth="1"/>
    <col min="6932" max="6932" width="6.42578125" style="107" bestFit="1" customWidth="1"/>
    <col min="6933" max="7162" width="9.140625" style="107"/>
    <col min="7163" max="7163" width="64.28515625" style="107" customWidth="1"/>
    <col min="7164" max="7164" width="12" style="107" customWidth="1"/>
    <col min="7165" max="7166" width="8.42578125" style="107" customWidth="1"/>
    <col min="7167" max="7167" width="9.28515625" style="107" customWidth="1"/>
    <col min="7168" max="7168" width="6.42578125" style="107" customWidth="1"/>
    <col min="7169" max="7169" width="7.28515625" style="107" customWidth="1"/>
    <col min="7170" max="7171" width="6.7109375" style="107" customWidth="1"/>
    <col min="7172" max="7172" width="6.140625" style="107" customWidth="1"/>
    <col min="7173" max="7174" width="6.42578125" style="107" customWidth="1"/>
    <col min="7175" max="7175" width="8" style="107" customWidth="1"/>
    <col min="7176" max="7176" width="14.140625" style="107" customWidth="1"/>
    <col min="7177" max="7177" width="12.28515625" style="107" customWidth="1"/>
    <col min="7178" max="7178" width="9.140625" style="107"/>
    <col min="7179" max="7180" width="13.28515625" style="107" customWidth="1"/>
    <col min="7181" max="7181" width="7" style="107" customWidth="1"/>
    <col min="7182" max="7182" width="8.5703125" style="107" bestFit="1" customWidth="1"/>
    <col min="7183" max="7183" width="5.85546875" style="107" customWidth="1"/>
    <col min="7184" max="7184" width="15.5703125" style="107" customWidth="1"/>
    <col min="7185" max="7185" width="6.28515625" style="107" customWidth="1"/>
    <col min="7186" max="7186" width="6.42578125" style="107" bestFit="1" customWidth="1"/>
    <col min="7187" max="7187" width="5.85546875" style="107" customWidth="1"/>
    <col min="7188" max="7188" width="6.42578125" style="107" bestFit="1" customWidth="1"/>
    <col min="7189" max="7418" width="9.140625" style="107"/>
    <col min="7419" max="7419" width="64.28515625" style="107" customWidth="1"/>
    <col min="7420" max="7420" width="12" style="107" customWidth="1"/>
    <col min="7421" max="7422" width="8.42578125" style="107" customWidth="1"/>
    <col min="7423" max="7423" width="9.28515625" style="107" customWidth="1"/>
    <col min="7424" max="7424" width="6.42578125" style="107" customWidth="1"/>
    <col min="7425" max="7425" width="7.28515625" style="107" customWidth="1"/>
    <col min="7426" max="7427" width="6.7109375" style="107" customWidth="1"/>
    <col min="7428" max="7428" width="6.140625" style="107" customWidth="1"/>
    <col min="7429" max="7430" width="6.42578125" style="107" customWidth="1"/>
    <col min="7431" max="7431" width="8" style="107" customWidth="1"/>
    <col min="7432" max="7432" width="14.140625" style="107" customWidth="1"/>
    <col min="7433" max="7433" width="12.28515625" style="107" customWidth="1"/>
    <col min="7434" max="7434" width="9.140625" style="107"/>
    <col min="7435" max="7436" width="13.28515625" style="107" customWidth="1"/>
    <col min="7437" max="7437" width="7" style="107" customWidth="1"/>
    <col min="7438" max="7438" width="8.5703125" style="107" bestFit="1" customWidth="1"/>
    <col min="7439" max="7439" width="5.85546875" style="107" customWidth="1"/>
    <col min="7440" max="7440" width="15.5703125" style="107" customWidth="1"/>
    <col min="7441" max="7441" width="6.28515625" style="107" customWidth="1"/>
    <col min="7442" max="7442" width="6.42578125" style="107" bestFit="1" customWidth="1"/>
    <col min="7443" max="7443" width="5.85546875" style="107" customWidth="1"/>
    <col min="7444" max="7444" width="6.42578125" style="107" bestFit="1" customWidth="1"/>
    <col min="7445" max="7674" width="9.140625" style="107"/>
    <col min="7675" max="7675" width="64.28515625" style="107" customWidth="1"/>
    <col min="7676" max="7676" width="12" style="107" customWidth="1"/>
    <col min="7677" max="7678" width="8.42578125" style="107" customWidth="1"/>
    <col min="7679" max="7679" width="9.28515625" style="107" customWidth="1"/>
    <col min="7680" max="7680" width="6.42578125" style="107" customWidth="1"/>
    <col min="7681" max="7681" width="7.28515625" style="107" customWidth="1"/>
    <col min="7682" max="7683" width="6.7109375" style="107" customWidth="1"/>
    <col min="7684" max="7684" width="6.140625" style="107" customWidth="1"/>
    <col min="7685" max="7686" width="6.42578125" style="107" customWidth="1"/>
    <col min="7687" max="7687" width="8" style="107" customWidth="1"/>
    <col min="7688" max="7688" width="14.140625" style="107" customWidth="1"/>
    <col min="7689" max="7689" width="12.28515625" style="107" customWidth="1"/>
    <col min="7690" max="7690" width="9.140625" style="107"/>
    <col min="7691" max="7692" width="13.28515625" style="107" customWidth="1"/>
    <col min="7693" max="7693" width="7" style="107" customWidth="1"/>
    <col min="7694" max="7694" width="8.5703125" style="107" bestFit="1" customWidth="1"/>
    <col min="7695" max="7695" width="5.85546875" style="107" customWidth="1"/>
    <col min="7696" max="7696" width="15.5703125" style="107" customWidth="1"/>
    <col min="7697" max="7697" width="6.28515625" style="107" customWidth="1"/>
    <col min="7698" max="7698" width="6.42578125" style="107" bestFit="1" customWidth="1"/>
    <col min="7699" max="7699" width="5.85546875" style="107" customWidth="1"/>
    <col min="7700" max="7700" width="6.42578125" style="107" bestFit="1" customWidth="1"/>
    <col min="7701" max="7930" width="9.140625" style="107"/>
    <col min="7931" max="7931" width="64.28515625" style="107" customWidth="1"/>
    <col min="7932" max="7932" width="12" style="107" customWidth="1"/>
    <col min="7933" max="7934" width="8.42578125" style="107" customWidth="1"/>
    <col min="7935" max="7935" width="9.28515625" style="107" customWidth="1"/>
    <col min="7936" max="7936" width="6.42578125" style="107" customWidth="1"/>
    <col min="7937" max="7937" width="7.28515625" style="107" customWidth="1"/>
    <col min="7938" max="7939" width="6.7109375" style="107" customWidth="1"/>
    <col min="7940" max="7940" width="6.140625" style="107" customWidth="1"/>
    <col min="7941" max="7942" width="6.42578125" style="107" customWidth="1"/>
    <col min="7943" max="7943" width="8" style="107" customWidth="1"/>
    <col min="7944" max="7944" width="14.140625" style="107" customWidth="1"/>
    <col min="7945" max="7945" width="12.28515625" style="107" customWidth="1"/>
    <col min="7946" max="7946" width="9.140625" style="107"/>
    <col min="7947" max="7948" width="13.28515625" style="107" customWidth="1"/>
    <col min="7949" max="7949" width="7" style="107" customWidth="1"/>
    <col min="7950" max="7950" width="8.5703125" style="107" bestFit="1" customWidth="1"/>
    <col min="7951" max="7951" width="5.85546875" style="107" customWidth="1"/>
    <col min="7952" max="7952" width="15.5703125" style="107" customWidth="1"/>
    <col min="7953" max="7953" width="6.28515625" style="107" customWidth="1"/>
    <col min="7954" max="7954" width="6.42578125" style="107" bestFit="1" customWidth="1"/>
    <col min="7955" max="7955" width="5.85546875" style="107" customWidth="1"/>
    <col min="7956" max="7956" width="6.42578125" style="107" bestFit="1" customWidth="1"/>
    <col min="7957" max="8186" width="9.140625" style="107"/>
    <col min="8187" max="8187" width="64.28515625" style="107" customWidth="1"/>
    <col min="8188" max="8188" width="12" style="107" customWidth="1"/>
    <col min="8189" max="8190" width="8.42578125" style="107" customWidth="1"/>
    <col min="8191" max="8191" width="9.28515625" style="107" customWidth="1"/>
    <col min="8192" max="8192" width="6.42578125" style="107" customWidth="1"/>
    <col min="8193" max="8193" width="7.28515625" style="107" customWidth="1"/>
    <col min="8194" max="8195" width="6.7109375" style="107" customWidth="1"/>
    <col min="8196" max="8196" width="6.140625" style="107" customWidth="1"/>
    <col min="8197" max="8198" width="6.42578125" style="107" customWidth="1"/>
    <col min="8199" max="8199" width="8" style="107" customWidth="1"/>
    <col min="8200" max="8200" width="14.140625" style="107" customWidth="1"/>
    <col min="8201" max="8201" width="12.28515625" style="107" customWidth="1"/>
    <col min="8202" max="8202" width="9.140625" style="107"/>
    <col min="8203" max="8204" width="13.28515625" style="107" customWidth="1"/>
    <col min="8205" max="8205" width="7" style="107" customWidth="1"/>
    <col min="8206" max="8206" width="8.5703125" style="107" bestFit="1" customWidth="1"/>
    <col min="8207" max="8207" width="5.85546875" style="107" customWidth="1"/>
    <col min="8208" max="8208" width="15.5703125" style="107" customWidth="1"/>
    <col min="8209" max="8209" width="6.28515625" style="107" customWidth="1"/>
    <col min="8210" max="8210" width="6.42578125" style="107" bestFit="1" customWidth="1"/>
    <col min="8211" max="8211" width="5.85546875" style="107" customWidth="1"/>
    <col min="8212" max="8212" width="6.42578125" style="107" bestFit="1" customWidth="1"/>
    <col min="8213" max="8442" width="9.140625" style="107"/>
    <col min="8443" max="8443" width="64.28515625" style="107" customWidth="1"/>
    <col min="8444" max="8444" width="12" style="107" customWidth="1"/>
    <col min="8445" max="8446" width="8.42578125" style="107" customWidth="1"/>
    <col min="8447" max="8447" width="9.28515625" style="107" customWidth="1"/>
    <col min="8448" max="8448" width="6.42578125" style="107" customWidth="1"/>
    <col min="8449" max="8449" width="7.28515625" style="107" customWidth="1"/>
    <col min="8450" max="8451" width="6.7109375" style="107" customWidth="1"/>
    <col min="8452" max="8452" width="6.140625" style="107" customWidth="1"/>
    <col min="8453" max="8454" width="6.42578125" style="107" customWidth="1"/>
    <col min="8455" max="8455" width="8" style="107" customWidth="1"/>
    <col min="8456" max="8456" width="14.140625" style="107" customWidth="1"/>
    <col min="8457" max="8457" width="12.28515625" style="107" customWidth="1"/>
    <col min="8458" max="8458" width="9.140625" style="107"/>
    <col min="8459" max="8460" width="13.28515625" style="107" customWidth="1"/>
    <col min="8461" max="8461" width="7" style="107" customWidth="1"/>
    <col min="8462" max="8462" width="8.5703125" style="107" bestFit="1" customWidth="1"/>
    <col min="8463" max="8463" width="5.85546875" style="107" customWidth="1"/>
    <col min="8464" max="8464" width="15.5703125" style="107" customWidth="1"/>
    <col min="8465" max="8465" width="6.28515625" style="107" customWidth="1"/>
    <col min="8466" max="8466" width="6.42578125" style="107" bestFit="1" customWidth="1"/>
    <col min="8467" max="8467" width="5.85546875" style="107" customWidth="1"/>
    <col min="8468" max="8468" width="6.42578125" style="107" bestFit="1" customWidth="1"/>
    <col min="8469" max="8698" width="9.140625" style="107"/>
    <col min="8699" max="8699" width="64.28515625" style="107" customWidth="1"/>
    <col min="8700" max="8700" width="12" style="107" customWidth="1"/>
    <col min="8701" max="8702" width="8.42578125" style="107" customWidth="1"/>
    <col min="8703" max="8703" width="9.28515625" style="107" customWidth="1"/>
    <col min="8704" max="8704" width="6.42578125" style="107" customWidth="1"/>
    <col min="8705" max="8705" width="7.28515625" style="107" customWidth="1"/>
    <col min="8706" max="8707" width="6.7109375" style="107" customWidth="1"/>
    <col min="8708" max="8708" width="6.140625" style="107" customWidth="1"/>
    <col min="8709" max="8710" width="6.42578125" style="107" customWidth="1"/>
    <col min="8711" max="8711" width="8" style="107" customWidth="1"/>
    <col min="8712" max="8712" width="14.140625" style="107" customWidth="1"/>
    <col min="8713" max="8713" width="12.28515625" style="107" customWidth="1"/>
    <col min="8714" max="8714" width="9.140625" style="107"/>
    <col min="8715" max="8716" width="13.28515625" style="107" customWidth="1"/>
    <col min="8717" max="8717" width="7" style="107" customWidth="1"/>
    <col min="8718" max="8718" width="8.5703125" style="107" bestFit="1" customWidth="1"/>
    <col min="8719" max="8719" width="5.85546875" style="107" customWidth="1"/>
    <col min="8720" max="8720" width="15.5703125" style="107" customWidth="1"/>
    <col min="8721" max="8721" width="6.28515625" style="107" customWidth="1"/>
    <col min="8722" max="8722" width="6.42578125" style="107" bestFit="1" customWidth="1"/>
    <col min="8723" max="8723" width="5.85546875" style="107" customWidth="1"/>
    <col min="8724" max="8724" width="6.42578125" style="107" bestFit="1" customWidth="1"/>
    <col min="8725" max="8954" width="9.140625" style="107"/>
    <col min="8955" max="8955" width="64.28515625" style="107" customWidth="1"/>
    <col min="8956" max="8956" width="12" style="107" customWidth="1"/>
    <col min="8957" max="8958" width="8.42578125" style="107" customWidth="1"/>
    <col min="8959" max="8959" width="9.28515625" style="107" customWidth="1"/>
    <col min="8960" max="8960" width="6.42578125" style="107" customWidth="1"/>
    <col min="8961" max="8961" width="7.28515625" style="107" customWidth="1"/>
    <col min="8962" max="8963" width="6.7109375" style="107" customWidth="1"/>
    <col min="8964" max="8964" width="6.140625" style="107" customWidth="1"/>
    <col min="8965" max="8966" width="6.42578125" style="107" customWidth="1"/>
    <col min="8967" max="8967" width="8" style="107" customWidth="1"/>
    <col min="8968" max="8968" width="14.140625" style="107" customWidth="1"/>
    <col min="8969" max="8969" width="12.28515625" style="107" customWidth="1"/>
    <col min="8970" max="8970" width="9.140625" style="107"/>
    <col min="8971" max="8972" width="13.28515625" style="107" customWidth="1"/>
    <col min="8973" max="8973" width="7" style="107" customWidth="1"/>
    <col min="8974" max="8974" width="8.5703125" style="107" bestFit="1" customWidth="1"/>
    <col min="8975" max="8975" width="5.85546875" style="107" customWidth="1"/>
    <col min="8976" max="8976" width="15.5703125" style="107" customWidth="1"/>
    <col min="8977" max="8977" width="6.28515625" style="107" customWidth="1"/>
    <col min="8978" max="8978" width="6.42578125" style="107" bestFit="1" customWidth="1"/>
    <col min="8979" max="8979" width="5.85546875" style="107" customWidth="1"/>
    <col min="8980" max="8980" width="6.42578125" style="107" bestFit="1" customWidth="1"/>
    <col min="8981" max="9210" width="9.140625" style="107"/>
    <col min="9211" max="9211" width="64.28515625" style="107" customWidth="1"/>
    <col min="9212" max="9212" width="12" style="107" customWidth="1"/>
    <col min="9213" max="9214" width="8.42578125" style="107" customWidth="1"/>
    <col min="9215" max="9215" width="9.28515625" style="107" customWidth="1"/>
    <col min="9216" max="9216" width="6.42578125" style="107" customWidth="1"/>
    <col min="9217" max="9217" width="7.28515625" style="107" customWidth="1"/>
    <col min="9218" max="9219" width="6.7109375" style="107" customWidth="1"/>
    <col min="9220" max="9220" width="6.140625" style="107" customWidth="1"/>
    <col min="9221" max="9222" width="6.42578125" style="107" customWidth="1"/>
    <col min="9223" max="9223" width="8" style="107" customWidth="1"/>
    <col min="9224" max="9224" width="14.140625" style="107" customWidth="1"/>
    <col min="9225" max="9225" width="12.28515625" style="107" customWidth="1"/>
    <col min="9226" max="9226" width="9.140625" style="107"/>
    <col min="9227" max="9228" width="13.28515625" style="107" customWidth="1"/>
    <col min="9229" max="9229" width="7" style="107" customWidth="1"/>
    <col min="9230" max="9230" width="8.5703125" style="107" bestFit="1" customWidth="1"/>
    <col min="9231" max="9231" width="5.85546875" style="107" customWidth="1"/>
    <col min="9232" max="9232" width="15.5703125" style="107" customWidth="1"/>
    <col min="9233" max="9233" width="6.28515625" style="107" customWidth="1"/>
    <col min="9234" max="9234" width="6.42578125" style="107" bestFit="1" customWidth="1"/>
    <col min="9235" max="9235" width="5.85546875" style="107" customWidth="1"/>
    <col min="9236" max="9236" width="6.42578125" style="107" bestFit="1" customWidth="1"/>
    <col min="9237" max="9466" width="9.140625" style="107"/>
    <col min="9467" max="9467" width="64.28515625" style="107" customWidth="1"/>
    <col min="9468" max="9468" width="12" style="107" customWidth="1"/>
    <col min="9469" max="9470" width="8.42578125" style="107" customWidth="1"/>
    <col min="9471" max="9471" width="9.28515625" style="107" customWidth="1"/>
    <col min="9472" max="9472" width="6.42578125" style="107" customWidth="1"/>
    <col min="9473" max="9473" width="7.28515625" style="107" customWidth="1"/>
    <col min="9474" max="9475" width="6.7109375" style="107" customWidth="1"/>
    <col min="9476" max="9476" width="6.140625" style="107" customWidth="1"/>
    <col min="9477" max="9478" width="6.42578125" style="107" customWidth="1"/>
    <col min="9479" max="9479" width="8" style="107" customWidth="1"/>
    <col min="9480" max="9480" width="14.140625" style="107" customWidth="1"/>
    <col min="9481" max="9481" width="12.28515625" style="107" customWidth="1"/>
    <col min="9482" max="9482" width="9.140625" style="107"/>
    <col min="9483" max="9484" width="13.28515625" style="107" customWidth="1"/>
    <col min="9485" max="9485" width="7" style="107" customWidth="1"/>
    <col min="9486" max="9486" width="8.5703125" style="107" bestFit="1" customWidth="1"/>
    <col min="9487" max="9487" width="5.85546875" style="107" customWidth="1"/>
    <col min="9488" max="9488" width="15.5703125" style="107" customWidth="1"/>
    <col min="9489" max="9489" width="6.28515625" style="107" customWidth="1"/>
    <col min="9490" max="9490" width="6.42578125" style="107" bestFit="1" customWidth="1"/>
    <col min="9491" max="9491" width="5.85546875" style="107" customWidth="1"/>
    <col min="9492" max="9492" width="6.42578125" style="107" bestFit="1" customWidth="1"/>
    <col min="9493" max="9722" width="9.140625" style="107"/>
    <col min="9723" max="9723" width="64.28515625" style="107" customWidth="1"/>
    <col min="9724" max="9724" width="12" style="107" customWidth="1"/>
    <col min="9725" max="9726" width="8.42578125" style="107" customWidth="1"/>
    <col min="9727" max="9727" width="9.28515625" style="107" customWidth="1"/>
    <col min="9728" max="9728" width="6.42578125" style="107" customWidth="1"/>
    <col min="9729" max="9729" width="7.28515625" style="107" customWidth="1"/>
    <col min="9730" max="9731" width="6.7109375" style="107" customWidth="1"/>
    <col min="9732" max="9732" width="6.140625" style="107" customWidth="1"/>
    <col min="9733" max="9734" width="6.42578125" style="107" customWidth="1"/>
    <col min="9735" max="9735" width="8" style="107" customWidth="1"/>
    <col min="9736" max="9736" width="14.140625" style="107" customWidth="1"/>
    <col min="9737" max="9737" width="12.28515625" style="107" customWidth="1"/>
    <col min="9738" max="9738" width="9.140625" style="107"/>
    <col min="9739" max="9740" width="13.28515625" style="107" customWidth="1"/>
    <col min="9741" max="9741" width="7" style="107" customWidth="1"/>
    <col min="9742" max="9742" width="8.5703125" style="107" bestFit="1" customWidth="1"/>
    <col min="9743" max="9743" width="5.85546875" style="107" customWidth="1"/>
    <col min="9744" max="9744" width="15.5703125" style="107" customWidth="1"/>
    <col min="9745" max="9745" width="6.28515625" style="107" customWidth="1"/>
    <col min="9746" max="9746" width="6.42578125" style="107" bestFit="1" customWidth="1"/>
    <col min="9747" max="9747" width="5.85546875" style="107" customWidth="1"/>
    <col min="9748" max="9748" width="6.42578125" style="107" bestFit="1" customWidth="1"/>
    <col min="9749" max="9978" width="9.140625" style="107"/>
    <col min="9979" max="9979" width="64.28515625" style="107" customWidth="1"/>
    <col min="9980" max="9980" width="12" style="107" customWidth="1"/>
    <col min="9981" max="9982" width="8.42578125" style="107" customWidth="1"/>
    <col min="9983" max="9983" width="9.28515625" style="107" customWidth="1"/>
    <col min="9984" max="9984" width="6.42578125" style="107" customWidth="1"/>
    <col min="9985" max="9985" width="7.28515625" style="107" customWidth="1"/>
    <col min="9986" max="9987" width="6.7109375" style="107" customWidth="1"/>
    <col min="9988" max="9988" width="6.140625" style="107" customWidth="1"/>
    <col min="9989" max="9990" width="6.42578125" style="107" customWidth="1"/>
    <col min="9991" max="9991" width="8" style="107" customWidth="1"/>
    <col min="9992" max="9992" width="14.140625" style="107" customWidth="1"/>
    <col min="9993" max="9993" width="12.28515625" style="107" customWidth="1"/>
    <col min="9994" max="9994" width="9.140625" style="107"/>
    <col min="9995" max="9996" width="13.28515625" style="107" customWidth="1"/>
    <col min="9997" max="9997" width="7" style="107" customWidth="1"/>
    <col min="9998" max="9998" width="8.5703125" style="107" bestFit="1" customWidth="1"/>
    <col min="9999" max="9999" width="5.85546875" style="107" customWidth="1"/>
    <col min="10000" max="10000" width="15.5703125" style="107" customWidth="1"/>
    <col min="10001" max="10001" width="6.28515625" style="107" customWidth="1"/>
    <col min="10002" max="10002" width="6.42578125" style="107" bestFit="1" customWidth="1"/>
    <col min="10003" max="10003" width="5.85546875" style="107" customWidth="1"/>
    <col min="10004" max="10004" width="6.42578125" style="107" bestFit="1" customWidth="1"/>
    <col min="10005" max="10234" width="9.140625" style="107"/>
    <col min="10235" max="10235" width="64.28515625" style="107" customWidth="1"/>
    <col min="10236" max="10236" width="12" style="107" customWidth="1"/>
    <col min="10237" max="10238" width="8.42578125" style="107" customWidth="1"/>
    <col min="10239" max="10239" width="9.28515625" style="107" customWidth="1"/>
    <col min="10240" max="10240" width="6.42578125" style="107" customWidth="1"/>
    <col min="10241" max="10241" width="7.28515625" style="107" customWidth="1"/>
    <col min="10242" max="10243" width="6.7109375" style="107" customWidth="1"/>
    <col min="10244" max="10244" width="6.140625" style="107" customWidth="1"/>
    <col min="10245" max="10246" width="6.42578125" style="107" customWidth="1"/>
    <col min="10247" max="10247" width="8" style="107" customWidth="1"/>
    <col min="10248" max="10248" width="14.140625" style="107" customWidth="1"/>
    <col min="10249" max="10249" width="12.28515625" style="107" customWidth="1"/>
    <col min="10250" max="10250" width="9.140625" style="107"/>
    <col min="10251" max="10252" width="13.28515625" style="107" customWidth="1"/>
    <col min="10253" max="10253" width="7" style="107" customWidth="1"/>
    <col min="10254" max="10254" width="8.5703125" style="107" bestFit="1" customWidth="1"/>
    <col min="10255" max="10255" width="5.85546875" style="107" customWidth="1"/>
    <col min="10256" max="10256" width="15.5703125" style="107" customWidth="1"/>
    <col min="10257" max="10257" width="6.28515625" style="107" customWidth="1"/>
    <col min="10258" max="10258" width="6.42578125" style="107" bestFit="1" customWidth="1"/>
    <col min="10259" max="10259" width="5.85546875" style="107" customWidth="1"/>
    <col min="10260" max="10260" width="6.42578125" style="107" bestFit="1" customWidth="1"/>
    <col min="10261" max="10490" width="9.140625" style="107"/>
    <col min="10491" max="10491" width="64.28515625" style="107" customWidth="1"/>
    <col min="10492" max="10492" width="12" style="107" customWidth="1"/>
    <col min="10493" max="10494" width="8.42578125" style="107" customWidth="1"/>
    <col min="10495" max="10495" width="9.28515625" style="107" customWidth="1"/>
    <col min="10496" max="10496" width="6.42578125" style="107" customWidth="1"/>
    <col min="10497" max="10497" width="7.28515625" style="107" customWidth="1"/>
    <col min="10498" max="10499" width="6.7109375" style="107" customWidth="1"/>
    <col min="10500" max="10500" width="6.140625" style="107" customWidth="1"/>
    <col min="10501" max="10502" width="6.42578125" style="107" customWidth="1"/>
    <col min="10503" max="10503" width="8" style="107" customWidth="1"/>
    <col min="10504" max="10504" width="14.140625" style="107" customWidth="1"/>
    <col min="10505" max="10505" width="12.28515625" style="107" customWidth="1"/>
    <col min="10506" max="10506" width="9.140625" style="107"/>
    <col min="10507" max="10508" width="13.28515625" style="107" customWidth="1"/>
    <col min="10509" max="10509" width="7" style="107" customWidth="1"/>
    <col min="10510" max="10510" width="8.5703125" style="107" bestFit="1" customWidth="1"/>
    <col min="10511" max="10511" width="5.85546875" style="107" customWidth="1"/>
    <col min="10512" max="10512" width="15.5703125" style="107" customWidth="1"/>
    <col min="10513" max="10513" width="6.28515625" style="107" customWidth="1"/>
    <col min="10514" max="10514" width="6.42578125" style="107" bestFit="1" customWidth="1"/>
    <col min="10515" max="10515" width="5.85546875" style="107" customWidth="1"/>
    <col min="10516" max="10516" width="6.42578125" style="107" bestFit="1" customWidth="1"/>
    <col min="10517" max="10746" width="9.140625" style="107"/>
    <col min="10747" max="10747" width="64.28515625" style="107" customWidth="1"/>
    <col min="10748" max="10748" width="12" style="107" customWidth="1"/>
    <col min="10749" max="10750" width="8.42578125" style="107" customWidth="1"/>
    <col min="10751" max="10751" width="9.28515625" style="107" customWidth="1"/>
    <col min="10752" max="10752" width="6.42578125" style="107" customWidth="1"/>
    <col min="10753" max="10753" width="7.28515625" style="107" customWidth="1"/>
    <col min="10754" max="10755" width="6.7109375" style="107" customWidth="1"/>
    <col min="10756" max="10756" width="6.140625" style="107" customWidth="1"/>
    <col min="10757" max="10758" width="6.42578125" style="107" customWidth="1"/>
    <col min="10759" max="10759" width="8" style="107" customWidth="1"/>
    <col min="10760" max="10760" width="14.140625" style="107" customWidth="1"/>
    <col min="10761" max="10761" width="12.28515625" style="107" customWidth="1"/>
    <col min="10762" max="10762" width="9.140625" style="107"/>
    <col min="10763" max="10764" width="13.28515625" style="107" customWidth="1"/>
    <col min="10765" max="10765" width="7" style="107" customWidth="1"/>
    <col min="10766" max="10766" width="8.5703125" style="107" bestFit="1" customWidth="1"/>
    <col min="10767" max="10767" width="5.85546875" style="107" customWidth="1"/>
    <col min="10768" max="10768" width="15.5703125" style="107" customWidth="1"/>
    <col min="10769" max="10769" width="6.28515625" style="107" customWidth="1"/>
    <col min="10770" max="10770" width="6.42578125" style="107" bestFit="1" customWidth="1"/>
    <col min="10771" max="10771" width="5.85546875" style="107" customWidth="1"/>
    <col min="10772" max="10772" width="6.42578125" style="107" bestFit="1" customWidth="1"/>
    <col min="10773" max="11002" width="9.140625" style="107"/>
    <col min="11003" max="11003" width="64.28515625" style="107" customWidth="1"/>
    <col min="11004" max="11004" width="12" style="107" customWidth="1"/>
    <col min="11005" max="11006" width="8.42578125" style="107" customWidth="1"/>
    <col min="11007" max="11007" width="9.28515625" style="107" customWidth="1"/>
    <col min="11008" max="11008" width="6.42578125" style="107" customWidth="1"/>
    <col min="11009" max="11009" width="7.28515625" style="107" customWidth="1"/>
    <col min="11010" max="11011" width="6.7109375" style="107" customWidth="1"/>
    <col min="11012" max="11012" width="6.140625" style="107" customWidth="1"/>
    <col min="11013" max="11014" width="6.42578125" style="107" customWidth="1"/>
    <col min="11015" max="11015" width="8" style="107" customWidth="1"/>
    <col min="11016" max="11016" width="14.140625" style="107" customWidth="1"/>
    <col min="11017" max="11017" width="12.28515625" style="107" customWidth="1"/>
    <col min="11018" max="11018" width="9.140625" style="107"/>
    <col min="11019" max="11020" width="13.28515625" style="107" customWidth="1"/>
    <col min="11021" max="11021" width="7" style="107" customWidth="1"/>
    <col min="11022" max="11022" width="8.5703125" style="107" bestFit="1" customWidth="1"/>
    <col min="11023" max="11023" width="5.85546875" style="107" customWidth="1"/>
    <col min="11024" max="11024" width="15.5703125" style="107" customWidth="1"/>
    <col min="11025" max="11025" width="6.28515625" style="107" customWidth="1"/>
    <col min="11026" max="11026" width="6.42578125" style="107" bestFit="1" customWidth="1"/>
    <col min="11027" max="11027" width="5.85546875" style="107" customWidth="1"/>
    <col min="11028" max="11028" width="6.42578125" style="107" bestFit="1" customWidth="1"/>
    <col min="11029" max="11258" width="9.140625" style="107"/>
    <col min="11259" max="11259" width="64.28515625" style="107" customWidth="1"/>
    <col min="11260" max="11260" width="12" style="107" customWidth="1"/>
    <col min="11261" max="11262" width="8.42578125" style="107" customWidth="1"/>
    <col min="11263" max="11263" width="9.28515625" style="107" customWidth="1"/>
    <col min="11264" max="11264" width="6.42578125" style="107" customWidth="1"/>
    <col min="11265" max="11265" width="7.28515625" style="107" customWidth="1"/>
    <col min="11266" max="11267" width="6.7109375" style="107" customWidth="1"/>
    <col min="11268" max="11268" width="6.140625" style="107" customWidth="1"/>
    <col min="11269" max="11270" width="6.42578125" style="107" customWidth="1"/>
    <col min="11271" max="11271" width="8" style="107" customWidth="1"/>
    <col min="11272" max="11272" width="14.140625" style="107" customWidth="1"/>
    <col min="11273" max="11273" width="12.28515625" style="107" customWidth="1"/>
    <col min="11274" max="11274" width="9.140625" style="107"/>
    <col min="11275" max="11276" width="13.28515625" style="107" customWidth="1"/>
    <col min="11277" max="11277" width="7" style="107" customWidth="1"/>
    <col min="11278" max="11278" width="8.5703125" style="107" bestFit="1" customWidth="1"/>
    <col min="11279" max="11279" width="5.85546875" style="107" customWidth="1"/>
    <col min="11280" max="11280" width="15.5703125" style="107" customWidth="1"/>
    <col min="11281" max="11281" width="6.28515625" style="107" customWidth="1"/>
    <col min="11282" max="11282" width="6.42578125" style="107" bestFit="1" customWidth="1"/>
    <col min="11283" max="11283" width="5.85546875" style="107" customWidth="1"/>
    <col min="11284" max="11284" width="6.42578125" style="107" bestFit="1" customWidth="1"/>
    <col min="11285" max="11514" width="9.140625" style="107"/>
    <col min="11515" max="11515" width="64.28515625" style="107" customWidth="1"/>
    <col min="11516" max="11516" width="12" style="107" customWidth="1"/>
    <col min="11517" max="11518" width="8.42578125" style="107" customWidth="1"/>
    <col min="11519" max="11519" width="9.28515625" style="107" customWidth="1"/>
    <col min="11520" max="11520" width="6.42578125" style="107" customWidth="1"/>
    <col min="11521" max="11521" width="7.28515625" style="107" customWidth="1"/>
    <col min="11522" max="11523" width="6.7109375" style="107" customWidth="1"/>
    <col min="11524" max="11524" width="6.140625" style="107" customWidth="1"/>
    <col min="11525" max="11526" width="6.42578125" style="107" customWidth="1"/>
    <col min="11527" max="11527" width="8" style="107" customWidth="1"/>
    <col min="11528" max="11528" width="14.140625" style="107" customWidth="1"/>
    <col min="11529" max="11529" width="12.28515625" style="107" customWidth="1"/>
    <col min="11530" max="11530" width="9.140625" style="107"/>
    <col min="11531" max="11532" width="13.28515625" style="107" customWidth="1"/>
    <col min="11533" max="11533" width="7" style="107" customWidth="1"/>
    <col min="11534" max="11534" width="8.5703125" style="107" bestFit="1" customWidth="1"/>
    <col min="11535" max="11535" width="5.85546875" style="107" customWidth="1"/>
    <col min="11536" max="11536" width="15.5703125" style="107" customWidth="1"/>
    <col min="11537" max="11537" width="6.28515625" style="107" customWidth="1"/>
    <col min="11538" max="11538" width="6.42578125" style="107" bestFit="1" customWidth="1"/>
    <col min="11539" max="11539" width="5.85546875" style="107" customWidth="1"/>
    <col min="11540" max="11540" width="6.42578125" style="107" bestFit="1" customWidth="1"/>
    <col min="11541" max="11770" width="9.140625" style="107"/>
    <col min="11771" max="11771" width="64.28515625" style="107" customWidth="1"/>
    <col min="11772" max="11772" width="12" style="107" customWidth="1"/>
    <col min="11773" max="11774" width="8.42578125" style="107" customWidth="1"/>
    <col min="11775" max="11775" width="9.28515625" style="107" customWidth="1"/>
    <col min="11776" max="11776" width="6.42578125" style="107" customWidth="1"/>
    <col min="11777" max="11777" width="7.28515625" style="107" customWidth="1"/>
    <col min="11778" max="11779" width="6.7109375" style="107" customWidth="1"/>
    <col min="11780" max="11780" width="6.140625" style="107" customWidth="1"/>
    <col min="11781" max="11782" width="6.42578125" style="107" customWidth="1"/>
    <col min="11783" max="11783" width="8" style="107" customWidth="1"/>
    <col min="11784" max="11784" width="14.140625" style="107" customWidth="1"/>
    <col min="11785" max="11785" width="12.28515625" style="107" customWidth="1"/>
    <col min="11786" max="11786" width="9.140625" style="107"/>
    <col min="11787" max="11788" width="13.28515625" style="107" customWidth="1"/>
    <col min="11789" max="11789" width="7" style="107" customWidth="1"/>
    <col min="11790" max="11790" width="8.5703125" style="107" bestFit="1" customWidth="1"/>
    <col min="11791" max="11791" width="5.85546875" style="107" customWidth="1"/>
    <col min="11792" max="11792" width="15.5703125" style="107" customWidth="1"/>
    <col min="11793" max="11793" width="6.28515625" style="107" customWidth="1"/>
    <col min="11794" max="11794" width="6.42578125" style="107" bestFit="1" customWidth="1"/>
    <col min="11795" max="11795" width="5.85546875" style="107" customWidth="1"/>
    <col min="11796" max="11796" width="6.42578125" style="107" bestFit="1" customWidth="1"/>
    <col min="11797" max="12026" width="9.140625" style="107"/>
    <col min="12027" max="12027" width="64.28515625" style="107" customWidth="1"/>
    <col min="12028" max="12028" width="12" style="107" customWidth="1"/>
    <col min="12029" max="12030" width="8.42578125" style="107" customWidth="1"/>
    <col min="12031" max="12031" width="9.28515625" style="107" customWidth="1"/>
    <col min="12032" max="12032" width="6.42578125" style="107" customWidth="1"/>
    <col min="12033" max="12033" width="7.28515625" style="107" customWidth="1"/>
    <col min="12034" max="12035" width="6.7109375" style="107" customWidth="1"/>
    <col min="12036" max="12036" width="6.140625" style="107" customWidth="1"/>
    <col min="12037" max="12038" width="6.42578125" style="107" customWidth="1"/>
    <col min="12039" max="12039" width="8" style="107" customWidth="1"/>
    <col min="12040" max="12040" width="14.140625" style="107" customWidth="1"/>
    <col min="12041" max="12041" width="12.28515625" style="107" customWidth="1"/>
    <col min="12042" max="12042" width="9.140625" style="107"/>
    <col min="12043" max="12044" width="13.28515625" style="107" customWidth="1"/>
    <col min="12045" max="12045" width="7" style="107" customWidth="1"/>
    <col min="12046" max="12046" width="8.5703125" style="107" bestFit="1" customWidth="1"/>
    <col min="12047" max="12047" width="5.85546875" style="107" customWidth="1"/>
    <col min="12048" max="12048" width="15.5703125" style="107" customWidth="1"/>
    <col min="12049" max="12049" width="6.28515625" style="107" customWidth="1"/>
    <col min="12050" max="12050" width="6.42578125" style="107" bestFit="1" customWidth="1"/>
    <col min="12051" max="12051" width="5.85546875" style="107" customWidth="1"/>
    <col min="12052" max="12052" width="6.42578125" style="107" bestFit="1" customWidth="1"/>
    <col min="12053" max="12282" width="9.140625" style="107"/>
    <col min="12283" max="12283" width="64.28515625" style="107" customWidth="1"/>
    <col min="12284" max="12284" width="12" style="107" customWidth="1"/>
    <col min="12285" max="12286" width="8.42578125" style="107" customWidth="1"/>
    <col min="12287" max="12287" width="9.28515625" style="107" customWidth="1"/>
    <col min="12288" max="12288" width="6.42578125" style="107" customWidth="1"/>
    <col min="12289" max="12289" width="7.28515625" style="107" customWidth="1"/>
    <col min="12290" max="12291" width="6.7109375" style="107" customWidth="1"/>
    <col min="12292" max="12292" width="6.140625" style="107" customWidth="1"/>
    <col min="12293" max="12294" width="6.42578125" style="107" customWidth="1"/>
    <col min="12295" max="12295" width="8" style="107" customWidth="1"/>
    <col min="12296" max="12296" width="14.140625" style="107" customWidth="1"/>
    <col min="12297" max="12297" width="12.28515625" style="107" customWidth="1"/>
    <col min="12298" max="12298" width="9.140625" style="107"/>
    <col min="12299" max="12300" width="13.28515625" style="107" customWidth="1"/>
    <col min="12301" max="12301" width="7" style="107" customWidth="1"/>
    <col min="12302" max="12302" width="8.5703125" style="107" bestFit="1" customWidth="1"/>
    <col min="12303" max="12303" width="5.85546875" style="107" customWidth="1"/>
    <col min="12304" max="12304" width="15.5703125" style="107" customWidth="1"/>
    <col min="12305" max="12305" width="6.28515625" style="107" customWidth="1"/>
    <col min="12306" max="12306" width="6.42578125" style="107" bestFit="1" customWidth="1"/>
    <col min="12307" max="12307" width="5.85546875" style="107" customWidth="1"/>
    <col min="12308" max="12308" width="6.42578125" style="107" bestFit="1" customWidth="1"/>
    <col min="12309" max="12538" width="9.140625" style="107"/>
    <col min="12539" max="12539" width="64.28515625" style="107" customWidth="1"/>
    <col min="12540" max="12540" width="12" style="107" customWidth="1"/>
    <col min="12541" max="12542" width="8.42578125" style="107" customWidth="1"/>
    <col min="12543" max="12543" width="9.28515625" style="107" customWidth="1"/>
    <col min="12544" max="12544" width="6.42578125" style="107" customWidth="1"/>
    <col min="12545" max="12545" width="7.28515625" style="107" customWidth="1"/>
    <col min="12546" max="12547" width="6.7109375" style="107" customWidth="1"/>
    <col min="12548" max="12548" width="6.140625" style="107" customWidth="1"/>
    <col min="12549" max="12550" width="6.42578125" style="107" customWidth="1"/>
    <col min="12551" max="12551" width="8" style="107" customWidth="1"/>
    <col min="12552" max="12552" width="14.140625" style="107" customWidth="1"/>
    <col min="12553" max="12553" width="12.28515625" style="107" customWidth="1"/>
    <col min="12554" max="12554" width="9.140625" style="107"/>
    <col min="12555" max="12556" width="13.28515625" style="107" customWidth="1"/>
    <col min="12557" max="12557" width="7" style="107" customWidth="1"/>
    <col min="12558" max="12558" width="8.5703125" style="107" bestFit="1" customWidth="1"/>
    <col min="12559" max="12559" width="5.85546875" style="107" customWidth="1"/>
    <col min="12560" max="12560" width="15.5703125" style="107" customWidth="1"/>
    <col min="12561" max="12561" width="6.28515625" style="107" customWidth="1"/>
    <col min="12562" max="12562" width="6.42578125" style="107" bestFit="1" customWidth="1"/>
    <col min="12563" max="12563" width="5.85546875" style="107" customWidth="1"/>
    <col min="12564" max="12564" width="6.42578125" style="107" bestFit="1" customWidth="1"/>
    <col min="12565" max="12794" width="9.140625" style="107"/>
    <col min="12795" max="12795" width="64.28515625" style="107" customWidth="1"/>
    <col min="12796" max="12796" width="12" style="107" customWidth="1"/>
    <col min="12797" max="12798" width="8.42578125" style="107" customWidth="1"/>
    <col min="12799" max="12799" width="9.28515625" style="107" customWidth="1"/>
    <col min="12800" max="12800" width="6.42578125" style="107" customWidth="1"/>
    <col min="12801" max="12801" width="7.28515625" style="107" customWidth="1"/>
    <col min="12802" max="12803" width="6.7109375" style="107" customWidth="1"/>
    <col min="12804" max="12804" width="6.140625" style="107" customWidth="1"/>
    <col min="12805" max="12806" width="6.42578125" style="107" customWidth="1"/>
    <col min="12807" max="12807" width="8" style="107" customWidth="1"/>
    <col min="12808" max="12808" width="14.140625" style="107" customWidth="1"/>
    <col min="12809" max="12809" width="12.28515625" style="107" customWidth="1"/>
    <col min="12810" max="12810" width="9.140625" style="107"/>
    <col min="12811" max="12812" width="13.28515625" style="107" customWidth="1"/>
    <col min="12813" max="12813" width="7" style="107" customWidth="1"/>
    <col min="12814" max="12814" width="8.5703125" style="107" bestFit="1" customWidth="1"/>
    <col min="12815" max="12815" width="5.85546875" style="107" customWidth="1"/>
    <col min="12816" max="12816" width="15.5703125" style="107" customWidth="1"/>
    <col min="12817" max="12817" width="6.28515625" style="107" customWidth="1"/>
    <col min="12818" max="12818" width="6.42578125" style="107" bestFit="1" customWidth="1"/>
    <col min="12819" max="12819" width="5.85546875" style="107" customWidth="1"/>
    <col min="12820" max="12820" width="6.42578125" style="107" bestFit="1" customWidth="1"/>
    <col min="12821" max="13050" width="9.140625" style="107"/>
    <col min="13051" max="13051" width="64.28515625" style="107" customWidth="1"/>
    <col min="13052" max="13052" width="12" style="107" customWidth="1"/>
    <col min="13053" max="13054" width="8.42578125" style="107" customWidth="1"/>
    <col min="13055" max="13055" width="9.28515625" style="107" customWidth="1"/>
    <col min="13056" max="13056" width="6.42578125" style="107" customWidth="1"/>
    <col min="13057" max="13057" width="7.28515625" style="107" customWidth="1"/>
    <col min="13058" max="13059" width="6.7109375" style="107" customWidth="1"/>
    <col min="13060" max="13060" width="6.140625" style="107" customWidth="1"/>
    <col min="13061" max="13062" width="6.42578125" style="107" customWidth="1"/>
    <col min="13063" max="13063" width="8" style="107" customWidth="1"/>
    <col min="13064" max="13064" width="14.140625" style="107" customWidth="1"/>
    <col min="13065" max="13065" width="12.28515625" style="107" customWidth="1"/>
    <col min="13066" max="13066" width="9.140625" style="107"/>
    <col min="13067" max="13068" width="13.28515625" style="107" customWidth="1"/>
    <col min="13069" max="13069" width="7" style="107" customWidth="1"/>
    <col min="13070" max="13070" width="8.5703125" style="107" bestFit="1" customWidth="1"/>
    <col min="13071" max="13071" width="5.85546875" style="107" customWidth="1"/>
    <col min="13072" max="13072" width="15.5703125" style="107" customWidth="1"/>
    <col min="13073" max="13073" width="6.28515625" style="107" customWidth="1"/>
    <col min="13074" max="13074" width="6.42578125" style="107" bestFit="1" customWidth="1"/>
    <col min="13075" max="13075" width="5.85546875" style="107" customWidth="1"/>
    <col min="13076" max="13076" width="6.42578125" style="107" bestFit="1" customWidth="1"/>
    <col min="13077" max="13306" width="9.140625" style="107"/>
    <col min="13307" max="13307" width="64.28515625" style="107" customWidth="1"/>
    <col min="13308" max="13308" width="12" style="107" customWidth="1"/>
    <col min="13309" max="13310" width="8.42578125" style="107" customWidth="1"/>
    <col min="13311" max="13311" width="9.28515625" style="107" customWidth="1"/>
    <col min="13312" max="13312" width="6.42578125" style="107" customWidth="1"/>
    <col min="13313" max="13313" width="7.28515625" style="107" customWidth="1"/>
    <col min="13314" max="13315" width="6.7109375" style="107" customWidth="1"/>
    <col min="13316" max="13316" width="6.140625" style="107" customWidth="1"/>
    <col min="13317" max="13318" width="6.42578125" style="107" customWidth="1"/>
    <col min="13319" max="13319" width="8" style="107" customWidth="1"/>
    <col min="13320" max="13320" width="14.140625" style="107" customWidth="1"/>
    <col min="13321" max="13321" width="12.28515625" style="107" customWidth="1"/>
    <col min="13322" max="13322" width="9.140625" style="107"/>
    <col min="13323" max="13324" width="13.28515625" style="107" customWidth="1"/>
    <col min="13325" max="13325" width="7" style="107" customWidth="1"/>
    <col min="13326" max="13326" width="8.5703125" style="107" bestFit="1" customWidth="1"/>
    <col min="13327" max="13327" width="5.85546875" style="107" customWidth="1"/>
    <col min="13328" max="13328" width="15.5703125" style="107" customWidth="1"/>
    <col min="13329" max="13329" width="6.28515625" style="107" customWidth="1"/>
    <col min="13330" max="13330" width="6.42578125" style="107" bestFit="1" customWidth="1"/>
    <col min="13331" max="13331" width="5.85546875" style="107" customWidth="1"/>
    <col min="13332" max="13332" width="6.42578125" style="107" bestFit="1" customWidth="1"/>
    <col min="13333" max="13562" width="9.140625" style="107"/>
    <col min="13563" max="13563" width="64.28515625" style="107" customWidth="1"/>
    <col min="13564" max="13564" width="12" style="107" customWidth="1"/>
    <col min="13565" max="13566" width="8.42578125" style="107" customWidth="1"/>
    <col min="13567" max="13567" width="9.28515625" style="107" customWidth="1"/>
    <col min="13568" max="13568" width="6.42578125" style="107" customWidth="1"/>
    <col min="13569" max="13569" width="7.28515625" style="107" customWidth="1"/>
    <col min="13570" max="13571" width="6.7109375" style="107" customWidth="1"/>
    <col min="13572" max="13572" width="6.140625" style="107" customWidth="1"/>
    <col min="13573" max="13574" width="6.42578125" style="107" customWidth="1"/>
    <col min="13575" max="13575" width="8" style="107" customWidth="1"/>
    <col min="13576" max="13576" width="14.140625" style="107" customWidth="1"/>
    <col min="13577" max="13577" width="12.28515625" style="107" customWidth="1"/>
    <col min="13578" max="13578" width="9.140625" style="107"/>
    <col min="13579" max="13580" width="13.28515625" style="107" customWidth="1"/>
    <col min="13581" max="13581" width="7" style="107" customWidth="1"/>
    <col min="13582" max="13582" width="8.5703125" style="107" bestFit="1" customWidth="1"/>
    <col min="13583" max="13583" width="5.85546875" style="107" customWidth="1"/>
    <col min="13584" max="13584" width="15.5703125" style="107" customWidth="1"/>
    <col min="13585" max="13585" width="6.28515625" style="107" customWidth="1"/>
    <col min="13586" max="13586" width="6.42578125" style="107" bestFit="1" customWidth="1"/>
    <col min="13587" max="13587" width="5.85546875" style="107" customWidth="1"/>
    <col min="13588" max="13588" width="6.42578125" style="107" bestFit="1" customWidth="1"/>
    <col min="13589" max="13818" width="9.140625" style="107"/>
    <col min="13819" max="13819" width="64.28515625" style="107" customWidth="1"/>
    <col min="13820" max="13820" width="12" style="107" customWidth="1"/>
    <col min="13821" max="13822" width="8.42578125" style="107" customWidth="1"/>
    <col min="13823" max="13823" width="9.28515625" style="107" customWidth="1"/>
    <col min="13824" max="13824" width="6.42578125" style="107" customWidth="1"/>
    <col min="13825" max="13825" width="7.28515625" style="107" customWidth="1"/>
    <col min="13826" max="13827" width="6.7109375" style="107" customWidth="1"/>
    <col min="13828" max="13828" width="6.140625" style="107" customWidth="1"/>
    <col min="13829" max="13830" width="6.42578125" style="107" customWidth="1"/>
    <col min="13831" max="13831" width="8" style="107" customWidth="1"/>
    <col min="13832" max="13832" width="14.140625" style="107" customWidth="1"/>
    <col min="13833" max="13833" width="12.28515625" style="107" customWidth="1"/>
    <col min="13834" max="13834" width="9.140625" style="107"/>
    <col min="13835" max="13836" width="13.28515625" style="107" customWidth="1"/>
    <col min="13837" max="13837" width="7" style="107" customWidth="1"/>
    <col min="13838" max="13838" width="8.5703125" style="107" bestFit="1" customWidth="1"/>
    <col min="13839" max="13839" width="5.85546875" style="107" customWidth="1"/>
    <col min="13840" max="13840" width="15.5703125" style="107" customWidth="1"/>
    <col min="13841" max="13841" width="6.28515625" style="107" customWidth="1"/>
    <col min="13842" max="13842" width="6.42578125" style="107" bestFit="1" customWidth="1"/>
    <col min="13843" max="13843" width="5.85546875" style="107" customWidth="1"/>
    <col min="13844" max="13844" width="6.42578125" style="107" bestFit="1" customWidth="1"/>
    <col min="13845" max="14074" width="9.140625" style="107"/>
    <col min="14075" max="14075" width="64.28515625" style="107" customWidth="1"/>
    <col min="14076" max="14076" width="12" style="107" customWidth="1"/>
    <col min="14077" max="14078" width="8.42578125" style="107" customWidth="1"/>
    <col min="14079" max="14079" width="9.28515625" style="107" customWidth="1"/>
    <col min="14080" max="14080" width="6.42578125" style="107" customWidth="1"/>
    <col min="14081" max="14081" width="7.28515625" style="107" customWidth="1"/>
    <col min="14082" max="14083" width="6.7109375" style="107" customWidth="1"/>
    <col min="14084" max="14084" width="6.140625" style="107" customWidth="1"/>
    <col min="14085" max="14086" width="6.42578125" style="107" customWidth="1"/>
    <col min="14087" max="14087" width="8" style="107" customWidth="1"/>
    <col min="14088" max="14088" width="14.140625" style="107" customWidth="1"/>
    <col min="14089" max="14089" width="12.28515625" style="107" customWidth="1"/>
    <col min="14090" max="14090" width="9.140625" style="107"/>
    <col min="14091" max="14092" width="13.28515625" style="107" customWidth="1"/>
    <col min="14093" max="14093" width="7" style="107" customWidth="1"/>
    <col min="14094" max="14094" width="8.5703125" style="107" bestFit="1" customWidth="1"/>
    <col min="14095" max="14095" width="5.85546875" style="107" customWidth="1"/>
    <col min="14096" max="14096" width="15.5703125" style="107" customWidth="1"/>
    <col min="14097" max="14097" width="6.28515625" style="107" customWidth="1"/>
    <col min="14098" max="14098" width="6.42578125" style="107" bestFit="1" customWidth="1"/>
    <col min="14099" max="14099" width="5.85546875" style="107" customWidth="1"/>
    <col min="14100" max="14100" width="6.42578125" style="107" bestFit="1" customWidth="1"/>
    <col min="14101" max="14330" width="9.140625" style="107"/>
    <col min="14331" max="14331" width="64.28515625" style="107" customWidth="1"/>
    <col min="14332" max="14332" width="12" style="107" customWidth="1"/>
    <col min="14333" max="14334" width="8.42578125" style="107" customWidth="1"/>
    <col min="14335" max="14335" width="9.28515625" style="107" customWidth="1"/>
    <col min="14336" max="14336" width="6.42578125" style="107" customWidth="1"/>
    <col min="14337" max="14337" width="7.28515625" style="107" customWidth="1"/>
    <col min="14338" max="14339" width="6.7109375" style="107" customWidth="1"/>
    <col min="14340" max="14340" width="6.140625" style="107" customWidth="1"/>
    <col min="14341" max="14342" width="6.42578125" style="107" customWidth="1"/>
    <col min="14343" max="14343" width="8" style="107" customWidth="1"/>
    <col min="14344" max="14344" width="14.140625" style="107" customWidth="1"/>
    <col min="14345" max="14345" width="12.28515625" style="107" customWidth="1"/>
    <col min="14346" max="14346" width="9.140625" style="107"/>
    <col min="14347" max="14348" width="13.28515625" style="107" customWidth="1"/>
    <col min="14349" max="14349" width="7" style="107" customWidth="1"/>
    <col min="14350" max="14350" width="8.5703125" style="107" bestFit="1" customWidth="1"/>
    <col min="14351" max="14351" width="5.85546875" style="107" customWidth="1"/>
    <col min="14352" max="14352" width="15.5703125" style="107" customWidth="1"/>
    <col min="14353" max="14353" width="6.28515625" style="107" customWidth="1"/>
    <col min="14354" max="14354" width="6.42578125" style="107" bestFit="1" customWidth="1"/>
    <col min="14355" max="14355" width="5.85546875" style="107" customWidth="1"/>
    <col min="14356" max="14356" width="6.42578125" style="107" bestFit="1" customWidth="1"/>
    <col min="14357" max="14586" width="9.140625" style="107"/>
    <col min="14587" max="14587" width="64.28515625" style="107" customWidth="1"/>
    <col min="14588" max="14588" width="12" style="107" customWidth="1"/>
    <col min="14589" max="14590" width="8.42578125" style="107" customWidth="1"/>
    <col min="14591" max="14591" width="9.28515625" style="107" customWidth="1"/>
    <col min="14592" max="14592" width="6.42578125" style="107" customWidth="1"/>
    <col min="14593" max="14593" width="7.28515625" style="107" customWidth="1"/>
    <col min="14594" max="14595" width="6.7109375" style="107" customWidth="1"/>
    <col min="14596" max="14596" width="6.140625" style="107" customWidth="1"/>
    <col min="14597" max="14598" width="6.42578125" style="107" customWidth="1"/>
    <col min="14599" max="14599" width="8" style="107" customWidth="1"/>
    <col min="14600" max="14600" width="14.140625" style="107" customWidth="1"/>
    <col min="14601" max="14601" width="12.28515625" style="107" customWidth="1"/>
    <col min="14602" max="14602" width="9.140625" style="107"/>
    <col min="14603" max="14604" width="13.28515625" style="107" customWidth="1"/>
    <col min="14605" max="14605" width="7" style="107" customWidth="1"/>
    <col min="14606" max="14606" width="8.5703125" style="107" bestFit="1" customWidth="1"/>
    <col min="14607" max="14607" width="5.85546875" style="107" customWidth="1"/>
    <col min="14608" max="14608" width="15.5703125" style="107" customWidth="1"/>
    <col min="14609" max="14609" width="6.28515625" style="107" customWidth="1"/>
    <col min="14610" max="14610" width="6.42578125" style="107" bestFit="1" customWidth="1"/>
    <col min="14611" max="14611" width="5.85546875" style="107" customWidth="1"/>
    <col min="14612" max="14612" width="6.42578125" style="107" bestFit="1" customWidth="1"/>
    <col min="14613" max="14842" width="9.140625" style="107"/>
    <col min="14843" max="14843" width="64.28515625" style="107" customWidth="1"/>
    <col min="14844" max="14844" width="12" style="107" customWidth="1"/>
    <col min="14845" max="14846" width="8.42578125" style="107" customWidth="1"/>
    <col min="14847" max="14847" width="9.28515625" style="107" customWidth="1"/>
    <col min="14848" max="14848" width="6.42578125" style="107" customWidth="1"/>
    <col min="14849" max="14849" width="7.28515625" style="107" customWidth="1"/>
    <col min="14850" max="14851" width="6.7109375" style="107" customWidth="1"/>
    <col min="14852" max="14852" width="6.140625" style="107" customWidth="1"/>
    <col min="14853" max="14854" width="6.42578125" style="107" customWidth="1"/>
    <col min="14855" max="14855" width="8" style="107" customWidth="1"/>
    <col min="14856" max="14856" width="14.140625" style="107" customWidth="1"/>
    <col min="14857" max="14857" width="12.28515625" style="107" customWidth="1"/>
    <col min="14858" max="14858" width="9.140625" style="107"/>
    <col min="14859" max="14860" width="13.28515625" style="107" customWidth="1"/>
    <col min="14861" max="14861" width="7" style="107" customWidth="1"/>
    <col min="14862" max="14862" width="8.5703125" style="107" bestFit="1" customWidth="1"/>
    <col min="14863" max="14863" width="5.85546875" style="107" customWidth="1"/>
    <col min="14864" max="14864" width="15.5703125" style="107" customWidth="1"/>
    <col min="14865" max="14865" width="6.28515625" style="107" customWidth="1"/>
    <col min="14866" max="14866" width="6.42578125" style="107" bestFit="1" customWidth="1"/>
    <col min="14867" max="14867" width="5.85546875" style="107" customWidth="1"/>
    <col min="14868" max="14868" width="6.42578125" style="107" bestFit="1" customWidth="1"/>
    <col min="14869" max="15098" width="9.140625" style="107"/>
    <col min="15099" max="15099" width="64.28515625" style="107" customWidth="1"/>
    <col min="15100" max="15100" width="12" style="107" customWidth="1"/>
    <col min="15101" max="15102" width="8.42578125" style="107" customWidth="1"/>
    <col min="15103" max="15103" width="9.28515625" style="107" customWidth="1"/>
    <col min="15104" max="15104" width="6.42578125" style="107" customWidth="1"/>
    <col min="15105" max="15105" width="7.28515625" style="107" customWidth="1"/>
    <col min="15106" max="15107" width="6.7109375" style="107" customWidth="1"/>
    <col min="15108" max="15108" width="6.140625" style="107" customWidth="1"/>
    <col min="15109" max="15110" width="6.42578125" style="107" customWidth="1"/>
    <col min="15111" max="15111" width="8" style="107" customWidth="1"/>
    <col min="15112" max="15112" width="14.140625" style="107" customWidth="1"/>
    <col min="15113" max="15113" width="12.28515625" style="107" customWidth="1"/>
    <col min="15114" max="15114" width="9.140625" style="107"/>
    <col min="15115" max="15116" width="13.28515625" style="107" customWidth="1"/>
    <col min="15117" max="15117" width="7" style="107" customWidth="1"/>
    <col min="15118" max="15118" width="8.5703125" style="107" bestFit="1" customWidth="1"/>
    <col min="15119" max="15119" width="5.85546875" style="107" customWidth="1"/>
    <col min="15120" max="15120" width="15.5703125" style="107" customWidth="1"/>
    <col min="15121" max="15121" width="6.28515625" style="107" customWidth="1"/>
    <col min="15122" max="15122" width="6.42578125" style="107" bestFit="1" customWidth="1"/>
    <col min="15123" max="15123" width="5.85546875" style="107" customWidth="1"/>
    <col min="15124" max="15124" width="6.42578125" style="107" bestFit="1" customWidth="1"/>
    <col min="15125" max="15354" width="9.140625" style="107"/>
    <col min="15355" max="15355" width="64.28515625" style="107" customWidth="1"/>
    <col min="15356" max="15356" width="12" style="107" customWidth="1"/>
    <col min="15357" max="15358" width="8.42578125" style="107" customWidth="1"/>
    <col min="15359" max="15359" width="9.28515625" style="107" customWidth="1"/>
    <col min="15360" max="15360" width="6.42578125" style="107" customWidth="1"/>
    <col min="15361" max="15361" width="7.28515625" style="107" customWidth="1"/>
    <col min="15362" max="15363" width="6.7109375" style="107" customWidth="1"/>
    <col min="15364" max="15364" width="6.140625" style="107" customWidth="1"/>
    <col min="15365" max="15366" width="6.42578125" style="107" customWidth="1"/>
    <col min="15367" max="15367" width="8" style="107" customWidth="1"/>
    <col min="15368" max="15368" width="14.140625" style="107" customWidth="1"/>
    <col min="15369" max="15369" width="12.28515625" style="107" customWidth="1"/>
    <col min="15370" max="15370" width="9.140625" style="107"/>
    <col min="15371" max="15372" width="13.28515625" style="107" customWidth="1"/>
    <col min="15373" max="15373" width="7" style="107" customWidth="1"/>
    <col min="15374" max="15374" width="8.5703125" style="107" bestFit="1" customWidth="1"/>
    <col min="15375" max="15375" width="5.85546875" style="107" customWidth="1"/>
    <col min="15376" max="15376" width="15.5703125" style="107" customWidth="1"/>
    <col min="15377" max="15377" width="6.28515625" style="107" customWidth="1"/>
    <col min="15378" max="15378" width="6.42578125" style="107" bestFit="1" customWidth="1"/>
    <col min="15379" max="15379" width="5.85546875" style="107" customWidth="1"/>
    <col min="15380" max="15380" width="6.42578125" style="107" bestFit="1" customWidth="1"/>
    <col min="15381" max="15610" width="9.140625" style="107"/>
    <col min="15611" max="15611" width="64.28515625" style="107" customWidth="1"/>
    <col min="15612" max="15612" width="12" style="107" customWidth="1"/>
    <col min="15613" max="15614" width="8.42578125" style="107" customWidth="1"/>
    <col min="15615" max="15615" width="9.28515625" style="107" customWidth="1"/>
    <col min="15616" max="15616" width="6.42578125" style="107" customWidth="1"/>
    <col min="15617" max="15617" width="7.28515625" style="107" customWidth="1"/>
    <col min="15618" max="15619" width="6.7109375" style="107" customWidth="1"/>
    <col min="15620" max="15620" width="6.140625" style="107" customWidth="1"/>
    <col min="15621" max="15622" width="6.42578125" style="107" customWidth="1"/>
    <col min="15623" max="15623" width="8" style="107" customWidth="1"/>
    <col min="15624" max="15624" width="14.140625" style="107" customWidth="1"/>
    <col min="15625" max="15625" width="12.28515625" style="107" customWidth="1"/>
    <col min="15626" max="15626" width="9.140625" style="107"/>
    <col min="15627" max="15628" width="13.28515625" style="107" customWidth="1"/>
    <col min="15629" max="15629" width="7" style="107" customWidth="1"/>
    <col min="15630" max="15630" width="8.5703125" style="107" bestFit="1" customWidth="1"/>
    <col min="15631" max="15631" width="5.85546875" style="107" customWidth="1"/>
    <col min="15632" max="15632" width="15.5703125" style="107" customWidth="1"/>
    <col min="15633" max="15633" width="6.28515625" style="107" customWidth="1"/>
    <col min="15634" max="15634" width="6.42578125" style="107" bestFit="1" customWidth="1"/>
    <col min="15635" max="15635" width="5.85546875" style="107" customWidth="1"/>
    <col min="15636" max="15636" width="6.42578125" style="107" bestFit="1" customWidth="1"/>
    <col min="15637" max="15866" width="9.140625" style="107"/>
    <col min="15867" max="15867" width="64.28515625" style="107" customWidth="1"/>
    <col min="15868" max="15868" width="12" style="107" customWidth="1"/>
    <col min="15869" max="15870" width="8.42578125" style="107" customWidth="1"/>
    <col min="15871" max="15871" width="9.28515625" style="107" customWidth="1"/>
    <col min="15872" max="15872" width="6.42578125" style="107" customWidth="1"/>
    <col min="15873" max="15873" width="7.28515625" style="107" customWidth="1"/>
    <col min="15874" max="15875" width="6.7109375" style="107" customWidth="1"/>
    <col min="15876" max="15876" width="6.140625" style="107" customWidth="1"/>
    <col min="15877" max="15878" width="6.42578125" style="107" customWidth="1"/>
    <col min="15879" max="15879" width="8" style="107" customWidth="1"/>
    <col min="15880" max="15880" width="14.140625" style="107" customWidth="1"/>
    <col min="15881" max="15881" width="12.28515625" style="107" customWidth="1"/>
    <col min="15882" max="15882" width="9.140625" style="107"/>
    <col min="15883" max="15884" width="13.28515625" style="107" customWidth="1"/>
    <col min="15885" max="15885" width="7" style="107" customWidth="1"/>
    <col min="15886" max="15886" width="8.5703125" style="107" bestFit="1" customWidth="1"/>
    <col min="15887" max="15887" width="5.85546875" style="107" customWidth="1"/>
    <col min="15888" max="15888" width="15.5703125" style="107" customWidth="1"/>
    <col min="15889" max="15889" width="6.28515625" style="107" customWidth="1"/>
    <col min="15890" max="15890" width="6.42578125" style="107" bestFit="1" customWidth="1"/>
    <col min="15891" max="15891" width="5.85546875" style="107" customWidth="1"/>
    <col min="15892" max="15892" width="6.42578125" style="107" bestFit="1" customWidth="1"/>
    <col min="15893" max="16122" width="9.140625" style="107"/>
    <col min="16123" max="16123" width="64.28515625" style="107" customWidth="1"/>
    <col min="16124" max="16124" width="12" style="107" customWidth="1"/>
    <col min="16125" max="16126" width="8.42578125" style="107" customWidth="1"/>
    <col min="16127" max="16127" width="9.28515625" style="107" customWidth="1"/>
    <col min="16128" max="16128" width="6.42578125" style="107" customWidth="1"/>
    <col min="16129" max="16129" width="7.28515625" style="107" customWidth="1"/>
    <col min="16130" max="16131" width="6.7109375" style="107" customWidth="1"/>
    <col min="16132" max="16132" width="6.140625" style="107" customWidth="1"/>
    <col min="16133" max="16134" width="6.42578125" style="107" customWidth="1"/>
    <col min="16135" max="16135" width="8" style="107" customWidth="1"/>
    <col min="16136" max="16136" width="14.140625" style="107" customWidth="1"/>
    <col min="16137" max="16137" width="12.28515625" style="107" customWidth="1"/>
    <col min="16138" max="16138" width="9.140625" style="107"/>
    <col min="16139" max="16140" width="13.28515625" style="107" customWidth="1"/>
    <col min="16141" max="16141" width="7" style="107" customWidth="1"/>
    <col min="16142" max="16142" width="8.5703125" style="107" bestFit="1" customWidth="1"/>
    <col min="16143" max="16143" width="5.85546875" style="107" customWidth="1"/>
    <col min="16144" max="16144" width="15.5703125" style="107" customWidth="1"/>
    <col min="16145" max="16145" width="6.28515625" style="107" customWidth="1"/>
    <col min="16146" max="16146" width="6.42578125" style="107" bestFit="1" customWidth="1"/>
    <col min="16147" max="16147" width="5.85546875" style="107" customWidth="1"/>
    <col min="16148" max="16148" width="6.42578125" style="107" bestFit="1" customWidth="1"/>
    <col min="16149" max="16384" width="9.140625" style="107"/>
  </cols>
  <sheetData>
    <row r="1" spans="1:20" ht="71.25" customHeight="1">
      <c r="A1" s="136"/>
      <c r="B1" s="137"/>
      <c r="C1" s="131" t="s">
        <v>125</v>
      </c>
      <c r="D1" s="138"/>
      <c r="E1" s="137"/>
      <c r="F1" s="137"/>
      <c r="G1" s="137"/>
      <c r="H1" s="137"/>
      <c r="I1" s="137"/>
      <c r="J1" s="137"/>
      <c r="K1" s="137"/>
      <c r="L1" s="137"/>
      <c r="M1" s="137"/>
      <c r="N1" s="137"/>
      <c r="O1" s="137"/>
      <c r="P1" s="137"/>
      <c r="Q1" s="136" t="s">
        <v>62</v>
      </c>
      <c r="R1" s="137"/>
      <c r="S1" s="137"/>
      <c r="T1" s="137"/>
    </row>
    <row r="2" spans="1:20" s="120" customFormat="1" ht="75.75" customHeight="1">
      <c r="A2" s="139" t="s">
        <v>166</v>
      </c>
      <c r="B2" s="140"/>
      <c r="C2" s="140"/>
      <c r="D2" s="140"/>
      <c r="E2" s="140"/>
      <c r="F2" s="140"/>
      <c r="G2" s="140"/>
      <c r="H2" s="140"/>
      <c r="I2" s="140"/>
      <c r="J2" s="140"/>
      <c r="K2" s="140"/>
      <c r="L2" s="140"/>
      <c r="M2" s="140"/>
      <c r="N2" s="140"/>
      <c r="O2" s="140"/>
      <c r="P2" s="140"/>
      <c r="Q2" s="140"/>
      <c r="R2" s="140"/>
      <c r="S2" s="141"/>
      <c r="T2" s="142"/>
    </row>
    <row r="3" spans="1:20" s="120" customFormat="1" ht="98.25" customHeight="1">
      <c r="A3" s="143" t="s">
        <v>84</v>
      </c>
      <c r="B3" s="144"/>
      <c r="C3" s="144"/>
      <c r="D3" s="272" t="s">
        <v>0</v>
      </c>
      <c r="E3" s="272" t="s">
        <v>1</v>
      </c>
      <c r="F3" s="272" t="s">
        <v>61</v>
      </c>
      <c r="G3" s="328" t="s">
        <v>2</v>
      </c>
      <c r="H3" s="328"/>
      <c r="I3" s="328"/>
      <c r="J3" s="328"/>
      <c r="K3" s="328"/>
      <c r="L3" s="328"/>
      <c r="M3" s="328"/>
      <c r="N3" s="275" t="s">
        <v>11</v>
      </c>
      <c r="O3" s="277" t="s">
        <v>12</v>
      </c>
      <c r="P3" s="278"/>
      <c r="Q3" s="279" t="s">
        <v>8</v>
      </c>
      <c r="R3" s="277" t="s">
        <v>13</v>
      </c>
      <c r="S3" s="278"/>
      <c r="T3" s="270" t="s">
        <v>14</v>
      </c>
    </row>
    <row r="4" spans="1:20" s="120" customFormat="1" ht="141.75" customHeight="1">
      <c r="A4" s="145"/>
      <c r="B4" s="146"/>
      <c r="C4" s="146"/>
      <c r="D4" s="272"/>
      <c r="E4" s="272"/>
      <c r="F4" s="273"/>
      <c r="G4" s="91" t="s">
        <v>3</v>
      </c>
      <c r="H4" s="128" t="s">
        <v>4</v>
      </c>
      <c r="I4" s="128" t="s">
        <v>5</v>
      </c>
      <c r="J4" s="128" t="s">
        <v>6</v>
      </c>
      <c r="K4" s="128" t="s">
        <v>60</v>
      </c>
      <c r="L4" s="128" t="s">
        <v>7</v>
      </c>
      <c r="M4" s="128" t="s">
        <v>8</v>
      </c>
      <c r="N4" s="276"/>
      <c r="O4" s="129" t="s">
        <v>9</v>
      </c>
      <c r="P4" s="129" t="s">
        <v>10</v>
      </c>
      <c r="Q4" s="280"/>
      <c r="R4" s="129" t="s">
        <v>9</v>
      </c>
      <c r="S4" s="129" t="s">
        <v>10</v>
      </c>
      <c r="T4" s="271"/>
    </row>
    <row r="5" spans="1:20" s="120" customFormat="1" ht="33.75" customHeight="1">
      <c r="A5" s="95"/>
      <c r="B5" s="96"/>
      <c r="C5" s="96"/>
      <c r="D5" s="130">
        <v>1</v>
      </c>
      <c r="E5" s="130">
        <v>2</v>
      </c>
      <c r="F5" s="130">
        <v>3</v>
      </c>
      <c r="G5" s="130">
        <v>4</v>
      </c>
      <c r="H5" s="130">
        <v>5</v>
      </c>
      <c r="I5" s="130">
        <v>6</v>
      </c>
      <c r="J5" s="130">
        <v>7</v>
      </c>
      <c r="K5" s="130">
        <v>8</v>
      </c>
      <c r="L5" s="130">
        <v>9</v>
      </c>
      <c r="M5" s="130">
        <v>10</v>
      </c>
      <c r="N5" s="130">
        <v>11</v>
      </c>
      <c r="O5" s="130">
        <v>12</v>
      </c>
      <c r="P5" s="130">
        <v>13</v>
      </c>
      <c r="Q5" s="130">
        <v>14</v>
      </c>
      <c r="R5" s="130">
        <v>15</v>
      </c>
      <c r="S5" s="130">
        <v>16</v>
      </c>
      <c r="T5" s="130">
        <v>17</v>
      </c>
    </row>
    <row r="6" spans="1:20" s="120" customFormat="1" ht="36" customHeight="1">
      <c r="A6" s="160" t="s">
        <v>15</v>
      </c>
      <c r="B6" s="161"/>
      <c r="C6" s="162"/>
      <c r="D6" s="112">
        <f>SUM(D7:D11)</f>
        <v>0</v>
      </c>
      <c r="E6" s="112">
        <f t="shared" ref="E6:T6" si="0">SUM(E7:E11)</f>
        <v>54</v>
      </c>
      <c r="F6" s="112">
        <f t="shared" si="0"/>
        <v>0</v>
      </c>
      <c r="G6" s="112">
        <f t="shared" si="0"/>
        <v>5</v>
      </c>
      <c r="H6" s="112">
        <f t="shared" si="0"/>
        <v>30</v>
      </c>
      <c r="I6" s="112">
        <f>SUM(I7:I11)</f>
        <v>17</v>
      </c>
      <c r="J6" s="112">
        <f t="shared" si="0"/>
        <v>0</v>
      </c>
      <c r="K6" s="112">
        <f t="shared" si="0"/>
        <v>1</v>
      </c>
      <c r="L6" s="112">
        <f t="shared" si="0"/>
        <v>0</v>
      </c>
      <c r="M6" s="112">
        <f t="shared" si="0"/>
        <v>53</v>
      </c>
      <c r="N6" s="115">
        <f t="shared" si="0"/>
        <v>0</v>
      </c>
      <c r="O6" s="112">
        <f t="shared" si="0"/>
        <v>4</v>
      </c>
      <c r="P6" s="112">
        <f t="shared" si="0"/>
        <v>19</v>
      </c>
      <c r="Q6" s="112">
        <f t="shared" si="0"/>
        <v>23</v>
      </c>
      <c r="R6" s="112">
        <f t="shared" si="0"/>
        <v>0</v>
      </c>
      <c r="S6" s="112">
        <f t="shared" si="0"/>
        <v>3</v>
      </c>
      <c r="T6" s="112">
        <f t="shared" si="0"/>
        <v>10</v>
      </c>
    </row>
    <row r="7" spans="1:20" s="120" customFormat="1" ht="46.5" customHeight="1">
      <c r="A7" s="99">
        <v>1</v>
      </c>
      <c r="B7" s="152" t="s">
        <v>16</v>
      </c>
      <c r="C7" s="153"/>
      <c r="D7" s="98">
        <v>0</v>
      </c>
      <c r="E7" s="98">
        <v>27</v>
      </c>
      <c r="F7" s="98"/>
      <c r="G7" s="98">
        <v>3</v>
      </c>
      <c r="H7" s="98">
        <v>15</v>
      </c>
      <c r="I7" s="98">
        <v>9</v>
      </c>
      <c r="J7" s="98"/>
      <c r="K7" s="98"/>
      <c r="L7" s="98"/>
      <c r="M7" s="98">
        <v>27</v>
      </c>
      <c r="N7" s="116"/>
      <c r="O7" s="98">
        <v>2</v>
      </c>
      <c r="P7" s="98">
        <v>10</v>
      </c>
      <c r="Q7" s="98">
        <v>12</v>
      </c>
      <c r="R7" s="98"/>
      <c r="S7" s="98">
        <v>2</v>
      </c>
      <c r="T7" s="98">
        <v>4</v>
      </c>
    </row>
    <row r="8" spans="1:20" s="120" customFormat="1" ht="42" customHeight="1">
      <c r="A8" s="99">
        <v>2</v>
      </c>
      <c r="B8" s="152" t="s">
        <v>63</v>
      </c>
      <c r="C8" s="153"/>
      <c r="D8" s="98">
        <v>0</v>
      </c>
      <c r="E8" s="98">
        <v>23</v>
      </c>
      <c r="F8" s="98"/>
      <c r="G8" s="98">
        <v>2</v>
      </c>
      <c r="H8" s="98">
        <v>14</v>
      </c>
      <c r="I8" s="98">
        <v>7</v>
      </c>
      <c r="J8" s="98"/>
      <c r="K8" s="98"/>
      <c r="L8" s="98"/>
      <c r="M8" s="98">
        <v>23</v>
      </c>
      <c r="N8" s="116"/>
      <c r="O8" s="98">
        <v>2</v>
      </c>
      <c r="P8" s="98">
        <v>9</v>
      </c>
      <c r="Q8" s="98">
        <v>11</v>
      </c>
      <c r="R8" s="98"/>
      <c r="S8" s="98">
        <v>1</v>
      </c>
      <c r="T8" s="98">
        <v>6</v>
      </c>
    </row>
    <row r="9" spans="1:20" s="120" customFormat="1" ht="46.5" customHeight="1">
      <c r="A9" s="99">
        <v>3</v>
      </c>
      <c r="B9" s="152" t="s">
        <v>17</v>
      </c>
      <c r="C9" s="153"/>
      <c r="D9" s="98">
        <v>0</v>
      </c>
      <c r="E9" s="98">
        <v>1</v>
      </c>
      <c r="F9" s="98"/>
      <c r="G9" s="98"/>
      <c r="H9" s="98"/>
      <c r="I9" s="98">
        <v>1</v>
      </c>
      <c r="J9" s="98"/>
      <c r="K9" s="98"/>
      <c r="L9" s="98"/>
      <c r="M9" s="98">
        <v>1</v>
      </c>
      <c r="N9" s="116"/>
      <c r="O9" s="98"/>
      <c r="P9" s="98"/>
      <c r="Q9" s="98"/>
      <c r="R9" s="98"/>
      <c r="S9" s="98"/>
      <c r="T9" s="98"/>
    </row>
    <row r="10" spans="1:20" s="120" customFormat="1" ht="46.5" customHeight="1">
      <c r="A10" s="100">
        <v>4</v>
      </c>
      <c r="B10" s="152" t="s">
        <v>143</v>
      </c>
      <c r="C10" s="325"/>
      <c r="D10" s="98">
        <v>0</v>
      </c>
      <c r="E10" s="98">
        <v>2</v>
      </c>
      <c r="F10" s="98"/>
      <c r="G10" s="98"/>
      <c r="H10" s="98">
        <v>1</v>
      </c>
      <c r="I10" s="98"/>
      <c r="J10" s="98"/>
      <c r="K10" s="98">
        <v>1</v>
      </c>
      <c r="L10" s="98"/>
      <c r="M10" s="98">
        <v>2</v>
      </c>
      <c r="N10" s="116"/>
      <c r="O10" s="98"/>
      <c r="P10" s="98"/>
      <c r="Q10" s="98"/>
      <c r="R10" s="98"/>
      <c r="S10" s="98"/>
      <c r="T10" s="98"/>
    </row>
    <row r="11" spans="1:20" s="120" customFormat="1" ht="41.25" customHeight="1">
      <c r="A11" s="100">
        <v>5</v>
      </c>
      <c r="B11" s="326" t="s">
        <v>58</v>
      </c>
      <c r="C11" s="327"/>
      <c r="D11" s="98">
        <v>0</v>
      </c>
      <c r="E11" s="98">
        <v>1</v>
      </c>
      <c r="F11" s="98"/>
      <c r="G11" s="98"/>
      <c r="H11" s="98"/>
      <c r="I11" s="98"/>
      <c r="J11" s="98"/>
      <c r="K11" s="98"/>
      <c r="L11" s="98"/>
      <c r="M11" s="98"/>
      <c r="N11" s="116"/>
      <c r="O11" s="98"/>
      <c r="P11" s="98"/>
      <c r="Q11" s="98"/>
      <c r="R11" s="98"/>
      <c r="S11" s="98"/>
      <c r="T11" s="98"/>
    </row>
    <row r="12" spans="1:20" s="120" customFormat="1" ht="36" customHeight="1">
      <c r="A12" s="175" t="s">
        <v>18</v>
      </c>
      <c r="B12" s="173"/>
      <c r="C12" s="173"/>
      <c r="D12" s="98">
        <f>SUM(D13:D20)</f>
        <v>0</v>
      </c>
      <c r="E12" s="98">
        <f>SUM(E13:E20)</f>
        <v>1</v>
      </c>
      <c r="F12" s="98">
        <f t="shared" ref="F12:T12" si="1">SUM(F13:F20)</f>
        <v>0</v>
      </c>
      <c r="G12" s="98">
        <f t="shared" si="1"/>
        <v>1</v>
      </c>
      <c r="H12" s="98">
        <f t="shared" si="1"/>
        <v>0</v>
      </c>
      <c r="I12" s="98">
        <f t="shared" si="1"/>
        <v>0</v>
      </c>
      <c r="J12" s="98">
        <f t="shared" si="1"/>
        <v>0</v>
      </c>
      <c r="K12" s="98">
        <f t="shared" si="1"/>
        <v>0</v>
      </c>
      <c r="L12" s="98">
        <f t="shared" si="1"/>
        <v>0</v>
      </c>
      <c r="M12" s="98">
        <f t="shared" si="1"/>
        <v>1</v>
      </c>
      <c r="N12" s="116">
        <f t="shared" si="1"/>
        <v>0</v>
      </c>
      <c r="O12" s="98">
        <f t="shared" si="1"/>
        <v>0</v>
      </c>
      <c r="P12" s="98">
        <f t="shared" si="1"/>
        <v>0</v>
      </c>
      <c r="Q12" s="98">
        <f t="shared" si="1"/>
        <v>0</v>
      </c>
      <c r="R12" s="98">
        <f t="shared" si="1"/>
        <v>0</v>
      </c>
      <c r="S12" s="98">
        <f t="shared" si="1"/>
        <v>0</v>
      </c>
      <c r="T12" s="98">
        <f t="shared" si="1"/>
        <v>0</v>
      </c>
    </row>
    <row r="13" spans="1:20" s="120" customFormat="1" ht="47.25" customHeight="1">
      <c r="A13" s="99">
        <v>1</v>
      </c>
      <c r="B13" s="152" t="s">
        <v>132</v>
      </c>
      <c r="C13" s="153"/>
      <c r="D13" s="98">
        <v>0</v>
      </c>
      <c r="E13" s="98"/>
      <c r="F13" s="98"/>
      <c r="G13" s="98"/>
      <c r="H13" s="98"/>
      <c r="I13" s="98"/>
      <c r="J13" s="98"/>
      <c r="K13" s="98"/>
      <c r="L13" s="98"/>
      <c r="M13" s="98"/>
      <c r="N13" s="116"/>
      <c r="O13" s="98"/>
      <c r="P13" s="98"/>
      <c r="Q13" s="98"/>
      <c r="R13" s="98"/>
      <c r="S13" s="98"/>
      <c r="T13" s="98"/>
    </row>
    <row r="14" spans="1:20" s="120" customFormat="1" ht="54" customHeight="1">
      <c r="A14" s="99">
        <v>2</v>
      </c>
      <c r="B14" s="152" t="s">
        <v>20</v>
      </c>
      <c r="C14" s="153"/>
      <c r="D14" s="98">
        <v>0</v>
      </c>
      <c r="E14" s="98">
        <v>1</v>
      </c>
      <c r="F14" s="98"/>
      <c r="G14" s="98">
        <v>1</v>
      </c>
      <c r="H14" s="98"/>
      <c r="I14" s="98"/>
      <c r="J14" s="98"/>
      <c r="K14" s="98"/>
      <c r="L14" s="98"/>
      <c r="M14" s="98">
        <v>1</v>
      </c>
      <c r="N14" s="116"/>
      <c r="O14" s="98"/>
      <c r="P14" s="98"/>
      <c r="Q14" s="98"/>
      <c r="R14" s="98"/>
      <c r="S14" s="98"/>
      <c r="T14" s="98"/>
    </row>
    <row r="15" spans="1:20" s="120" customFormat="1" ht="42" customHeight="1">
      <c r="A15" s="102">
        <v>3</v>
      </c>
      <c r="B15" s="152" t="s">
        <v>21</v>
      </c>
      <c r="C15" s="153"/>
      <c r="D15" s="98">
        <v>0</v>
      </c>
      <c r="E15" s="98"/>
      <c r="F15" s="98"/>
      <c r="G15" s="98"/>
      <c r="H15" s="98"/>
      <c r="I15" s="98"/>
      <c r="J15" s="98"/>
      <c r="K15" s="98"/>
      <c r="L15" s="98"/>
      <c r="M15" s="98"/>
      <c r="N15" s="116"/>
      <c r="O15" s="98"/>
      <c r="P15" s="98"/>
      <c r="Q15" s="98"/>
      <c r="R15" s="98"/>
      <c r="S15" s="98"/>
      <c r="T15" s="98"/>
    </row>
    <row r="16" spans="1:20" s="120" customFormat="1" ht="57" customHeight="1">
      <c r="A16" s="99">
        <v>4</v>
      </c>
      <c r="B16" s="152" t="s">
        <v>22</v>
      </c>
      <c r="C16" s="153"/>
      <c r="D16" s="98">
        <v>0</v>
      </c>
      <c r="E16" s="98"/>
      <c r="F16" s="98"/>
      <c r="G16" s="98"/>
      <c r="H16" s="98"/>
      <c r="I16" s="98"/>
      <c r="J16" s="98"/>
      <c r="K16" s="98"/>
      <c r="L16" s="98"/>
      <c r="M16" s="98"/>
      <c r="N16" s="116"/>
      <c r="O16" s="98"/>
      <c r="P16" s="98"/>
      <c r="Q16" s="98"/>
      <c r="R16" s="98"/>
      <c r="S16" s="98"/>
      <c r="T16" s="98"/>
    </row>
    <row r="17" spans="1:67" s="120" customFormat="1" ht="38.25" customHeight="1">
      <c r="A17" s="99">
        <v>5</v>
      </c>
      <c r="B17" s="152" t="s">
        <v>23</v>
      </c>
      <c r="C17" s="153"/>
      <c r="D17" s="98">
        <v>0</v>
      </c>
      <c r="E17" s="98"/>
      <c r="F17" s="98"/>
      <c r="G17" s="98"/>
      <c r="H17" s="98"/>
      <c r="I17" s="98"/>
      <c r="J17" s="98"/>
      <c r="K17" s="98"/>
      <c r="L17" s="98"/>
      <c r="M17" s="98"/>
      <c r="N17" s="116"/>
      <c r="O17" s="98"/>
      <c r="P17" s="98"/>
      <c r="Q17" s="98"/>
      <c r="R17" s="98"/>
      <c r="S17" s="98"/>
      <c r="T17" s="98"/>
    </row>
    <row r="18" spans="1:67" s="120" customFormat="1" ht="47.25" customHeight="1">
      <c r="A18" s="102">
        <v>6</v>
      </c>
      <c r="B18" s="152" t="s">
        <v>24</v>
      </c>
      <c r="C18" s="153"/>
      <c r="D18" s="98">
        <v>0</v>
      </c>
      <c r="E18" s="98"/>
      <c r="F18" s="98"/>
      <c r="G18" s="98"/>
      <c r="H18" s="98"/>
      <c r="I18" s="98"/>
      <c r="J18" s="98"/>
      <c r="K18" s="98"/>
      <c r="L18" s="98"/>
      <c r="M18" s="98"/>
      <c r="N18" s="116"/>
      <c r="O18" s="98"/>
      <c r="P18" s="98"/>
      <c r="Q18" s="98"/>
      <c r="R18" s="98"/>
      <c r="S18" s="98"/>
      <c r="T18" s="98"/>
    </row>
    <row r="19" spans="1:67" s="120" customFormat="1" ht="44.25" customHeight="1">
      <c r="A19" s="99">
        <v>7</v>
      </c>
      <c r="B19" s="152" t="s">
        <v>133</v>
      </c>
      <c r="C19" s="153"/>
      <c r="D19" s="98">
        <v>0</v>
      </c>
      <c r="E19" s="98"/>
      <c r="F19" s="98"/>
      <c r="G19" s="98"/>
      <c r="H19" s="98"/>
      <c r="I19" s="98"/>
      <c r="J19" s="98"/>
      <c r="K19" s="98"/>
      <c r="L19" s="98"/>
      <c r="M19" s="98"/>
      <c r="N19" s="116"/>
      <c r="O19" s="98"/>
      <c r="P19" s="98"/>
      <c r="Q19" s="98"/>
      <c r="R19" s="98"/>
      <c r="S19" s="98"/>
      <c r="T19" s="98"/>
    </row>
    <row r="20" spans="1:67" s="120" customFormat="1" ht="45.75" customHeight="1">
      <c r="A20" s="99">
        <v>8</v>
      </c>
      <c r="B20" s="152" t="s">
        <v>26</v>
      </c>
      <c r="C20" s="153"/>
      <c r="D20" s="98">
        <v>0</v>
      </c>
      <c r="E20" s="98"/>
      <c r="F20" s="98"/>
      <c r="G20" s="98"/>
      <c r="H20" s="98"/>
      <c r="I20" s="98"/>
      <c r="J20" s="98"/>
      <c r="K20" s="98"/>
      <c r="L20" s="98"/>
      <c r="M20" s="98"/>
      <c r="N20" s="116"/>
      <c r="O20" s="98"/>
      <c r="P20" s="98"/>
      <c r="Q20" s="98"/>
      <c r="R20" s="98"/>
      <c r="S20" s="98"/>
      <c r="T20" s="98"/>
    </row>
    <row r="21" spans="1:67" s="120" customFormat="1" ht="42" customHeight="1">
      <c r="A21" s="171" t="s">
        <v>27</v>
      </c>
      <c r="B21" s="171"/>
      <c r="C21" s="171"/>
      <c r="D21" s="98">
        <f>SUM(D22:D28)</f>
        <v>0</v>
      </c>
      <c r="E21" s="98">
        <f>SUM(E22:E28)</f>
        <v>247</v>
      </c>
      <c r="F21" s="98">
        <f t="shared" ref="F21:T21" si="2">SUM(F22:F28)</f>
        <v>0</v>
      </c>
      <c r="G21" s="98">
        <f t="shared" si="2"/>
        <v>70</v>
      </c>
      <c r="H21" s="98">
        <f t="shared" si="2"/>
        <v>143</v>
      </c>
      <c r="I21" s="98">
        <f t="shared" si="2"/>
        <v>5</v>
      </c>
      <c r="J21" s="98">
        <f t="shared" si="2"/>
        <v>0</v>
      </c>
      <c r="K21" s="98">
        <f t="shared" si="2"/>
        <v>29</v>
      </c>
      <c r="L21" s="98">
        <f t="shared" si="2"/>
        <v>0</v>
      </c>
      <c r="M21" s="98">
        <f t="shared" si="2"/>
        <v>247</v>
      </c>
      <c r="N21" s="116">
        <f t="shared" si="2"/>
        <v>0</v>
      </c>
      <c r="O21" s="98">
        <f t="shared" si="2"/>
        <v>5</v>
      </c>
      <c r="P21" s="98">
        <f t="shared" si="2"/>
        <v>9</v>
      </c>
      <c r="Q21" s="98">
        <f t="shared" si="2"/>
        <v>14</v>
      </c>
      <c r="R21" s="98">
        <f t="shared" si="2"/>
        <v>1</v>
      </c>
      <c r="S21" s="98">
        <f t="shared" si="2"/>
        <v>2</v>
      </c>
      <c r="T21" s="98">
        <f t="shared" si="2"/>
        <v>5</v>
      </c>
    </row>
    <row r="22" spans="1:67" s="120" customFormat="1" ht="42" customHeight="1">
      <c r="A22" s="126">
        <v>1</v>
      </c>
      <c r="B22" s="172" t="s">
        <v>28</v>
      </c>
      <c r="C22" s="173"/>
      <c r="D22" s="98">
        <v>0</v>
      </c>
      <c r="E22" s="98">
        <v>70</v>
      </c>
      <c r="F22" s="98"/>
      <c r="G22" s="98">
        <v>23</v>
      </c>
      <c r="H22" s="98">
        <v>39</v>
      </c>
      <c r="I22" s="98">
        <v>1</v>
      </c>
      <c r="J22" s="98"/>
      <c r="K22" s="98">
        <v>7</v>
      </c>
      <c r="L22" s="98"/>
      <c r="M22" s="98">
        <v>70</v>
      </c>
      <c r="N22" s="116"/>
      <c r="O22" s="98">
        <v>5</v>
      </c>
      <c r="P22" s="98">
        <v>4</v>
      </c>
      <c r="Q22" s="98">
        <v>9</v>
      </c>
      <c r="R22" s="98">
        <v>1</v>
      </c>
      <c r="S22" s="98"/>
      <c r="T22" s="98">
        <v>4</v>
      </c>
    </row>
    <row r="23" spans="1:67" s="105" customFormat="1" ht="45" customHeight="1">
      <c r="A23" s="126">
        <v>2</v>
      </c>
      <c r="B23" s="172" t="s">
        <v>29</v>
      </c>
      <c r="C23" s="173"/>
      <c r="D23" s="98">
        <v>0</v>
      </c>
      <c r="E23" s="98"/>
      <c r="F23" s="98"/>
      <c r="G23" s="98"/>
      <c r="H23" s="98"/>
      <c r="I23" s="98"/>
      <c r="J23" s="98"/>
      <c r="K23" s="98"/>
      <c r="L23" s="98"/>
      <c r="M23" s="98"/>
      <c r="N23" s="116"/>
      <c r="O23" s="98"/>
      <c r="P23" s="98"/>
      <c r="Q23" s="98"/>
      <c r="R23" s="98"/>
      <c r="S23" s="98"/>
      <c r="T23" s="98"/>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row>
    <row r="24" spans="1:67" s="120" customFormat="1" ht="48" customHeight="1">
      <c r="A24" s="99">
        <v>3</v>
      </c>
      <c r="B24" s="140" t="s">
        <v>30</v>
      </c>
      <c r="C24" s="170"/>
      <c r="D24" s="98">
        <v>0</v>
      </c>
      <c r="E24" s="98"/>
      <c r="F24" s="98"/>
      <c r="G24" s="98"/>
      <c r="H24" s="98"/>
      <c r="I24" s="98"/>
      <c r="J24" s="98"/>
      <c r="K24" s="98"/>
      <c r="L24" s="98"/>
      <c r="M24" s="98"/>
      <c r="N24" s="116"/>
      <c r="O24" s="98"/>
      <c r="P24" s="98"/>
      <c r="Q24" s="98"/>
      <c r="R24" s="98"/>
      <c r="S24" s="98"/>
      <c r="T24" s="98"/>
    </row>
    <row r="25" spans="1:67" s="120" customFormat="1" ht="42" customHeight="1">
      <c r="A25" s="99">
        <v>4</v>
      </c>
      <c r="B25" s="169" t="s">
        <v>31</v>
      </c>
      <c r="C25" s="170"/>
      <c r="D25" s="98">
        <v>0</v>
      </c>
      <c r="E25" s="98">
        <v>48</v>
      </c>
      <c r="F25" s="98"/>
      <c r="G25" s="98">
        <v>11</v>
      </c>
      <c r="H25" s="98">
        <v>35</v>
      </c>
      <c r="I25" s="98"/>
      <c r="J25" s="98"/>
      <c r="K25" s="98">
        <v>2</v>
      </c>
      <c r="L25" s="98"/>
      <c r="M25" s="98">
        <v>48</v>
      </c>
      <c r="N25" s="116"/>
      <c r="O25" s="98"/>
      <c r="P25" s="98"/>
      <c r="Q25" s="98"/>
      <c r="R25" s="98"/>
      <c r="S25" s="98"/>
      <c r="T25" s="98"/>
    </row>
    <row r="26" spans="1:67" s="120" customFormat="1" ht="48" customHeight="1">
      <c r="A26" s="126">
        <v>5</v>
      </c>
      <c r="B26" s="169" t="s">
        <v>93</v>
      </c>
      <c r="C26" s="170"/>
      <c r="D26" s="98">
        <v>0</v>
      </c>
      <c r="E26" s="98">
        <v>68</v>
      </c>
      <c r="F26" s="98"/>
      <c r="G26" s="98">
        <v>19</v>
      </c>
      <c r="H26" s="98">
        <v>34</v>
      </c>
      <c r="I26" s="98">
        <v>4</v>
      </c>
      <c r="J26" s="98"/>
      <c r="K26" s="98">
        <v>11</v>
      </c>
      <c r="L26" s="98"/>
      <c r="M26" s="98">
        <v>68</v>
      </c>
      <c r="N26" s="116"/>
      <c r="O26" s="98"/>
      <c r="P26" s="98"/>
      <c r="Q26" s="98"/>
      <c r="R26" s="98"/>
      <c r="S26" s="98"/>
      <c r="T26" s="98"/>
    </row>
    <row r="27" spans="1:67" s="120" customFormat="1" ht="52.5" customHeight="1">
      <c r="A27" s="99">
        <v>6</v>
      </c>
      <c r="B27" s="169" t="s">
        <v>33</v>
      </c>
      <c r="C27" s="170"/>
      <c r="D27" s="98">
        <v>0</v>
      </c>
      <c r="E27" s="98">
        <v>61</v>
      </c>
      <c r="F27" s="98"/>
      <c r="G27" s="98">
        <v>17</v>
      </c>
      <c r="H27" s="98">
        <v>35</v>
      </c>
      <c r="I27" s="98"/>
      <c r="J27" s="98"/>
      <c r="K27" s="98">
        <v>9</v>
      </c>
      <c r="L27" s="98"/>
      <c r="M27" s="98">
        <v>61</v>
      </c>
      <c r="N27" s="116"/>
      <c r="O27" s="98"/>
      <c r="P27" s="98">
        <v>5</v>
      </c>
      <c r="Q27" s="98">
        <v>5</v>
      </c>
      <c r="R27" s="98"/>
      <c r="S27" s="98">
        <v>2</v>
      </c>
      <c r="T27" s="98">
        <v>1</v>
      </c>
    </row>
    <row r="28" spans="1:67" s="120" customFormat="1" ht="51" customHeight="1">
      <c r="A28" s="99">
        <v>7</v>
      </c>
      <c r="B28" s="169" t="s">
        <v>34</v>
      </c>
      <c r="C28" s="170"/>
      <c r="D28" s="98">
        <v>0</v>
      </c>
      <c r="E28" s="98"/>
      <c r="F28" s="98"/>
      <c r="G28" s="98"/>
      <c r="H28" s="98"/>
      <c r="I28" s="98"/>
      <c r="J28" s="98"/>
      <c r="K28" s="98"/>
      <c r="L28" s="98"/>
      <c r="M28" s="98"/>
      <c r="N28" s="116"/>
      <c r="O28" s="98"/>
      <c r="P28" s="98"/>
      <c r="Q28" s="98"/>
      <c r="R28" s="98"/>
      <c r="S28" s="98"/>
      <c r="T28" s="98"/>
    </row>
    <row r="29" spans="1:67" s="120" customFormat="1" ht="41.25" customHeight="1">
      <c r="A29" s="171" t="s">
        <v>35</v>
      </c>
      <c r="B29" s="171"/>
      <c r="C29" s="171"/>
      <c r="D29" s="98">
        <f>SUM(D30:D41)</f>
        <v>0</v>
      </c>
      <c r="E29" s="98">
        <f>SUM(E30:E41)</f>
        <v>2</v>
      </c>
      <c r="F29" s="98">
        <f t="shared" ref="F29:T29" si="3">SUM(F30:F41)</f>
        <v>0</v>
      </c>
      <c r="G29" s="98">
        <f t="shared" si="3"/>
        <v>1</v>
      </c>
      <c r="H29" s="98">
        <f t="shared" si="3"/>
        <v>1</v>
      </c>
      <c r="I29" s="98">
        <f t="shared" si="3"/>
        <v>0</v>
      </c>
      <c r="J29" s="98">
        <f t="shared" si="3"/>
        <v>0</v>
      </c>
      <c r="K29" s="98">
        <f t="shared" si="3"/>
        <v>0</v>
      </c>
      <c r="L29" s="98">
        <f t="shared" si="3"/>
        <v>0</v>
      </c>
      <c r="M29" s="98">
        <f t="shared" si="3"/>
        <v>2</v>
      </c>
      <c r="N29" s="116">
        <f t="shared" si="3"/>
        <v>0</v>
      </c>
      <c r="O29" s="98">
        <f t="shared" si="3"/>
        <v>0</v>
      </c>
      <c r="P29" s="98">
        <f t="shared" si="3"/>
        <v>0</v>
      </c>
      <c r="Q29" s="98">
        <f t="shared" si="3"/>
        <v>0</v>
      </c>
      <c r="R29" s="98">
        <f t="shared" si="3"/>
        <v>0</v>
      </c>
      <c r="S29" s="98">
        <f t="shared" si="3"/>
        <v>0</v>
      </c>
      <c r="T29" s="98">
        <f t="shared" si="3"/>
        <v>0</v>
      </c>
    </row>
    <row r="30" spans="1:67" s="120" customFormat="1" ht="44.25" customHeight="1">
      <c r="A30" s="99">
        <v>1</v>
      </c>
      <c r="B30" s="152" t="s">
        <v>134</v>
      </c>
      <c r="C30" s="153"/>
      <c r="D30" s="98">
        <v>0</v>
      </c>
      <c r="E30" s="98">
        <v>1</v>
      </c>
      <c r="F30" s="98"/>
      <c r="G30" s="98">
        <v>1</v>
      </c>
      <c r="H30" s="98"/>
      <c r="I30" s="98"/>
      <c r="J30" s="98"/>
      <c r="K30" s="98"/>
      <c r="L30" s="98"/>
      <c r="M30" s="98">
        <v>1</v>
      </c>
      <c r="N30" s="116"/>
      <c r="O30" s="98"/>
      <c r="P30" s="98"/>
      <c r="Q30" s="98"/>
      <c r="R30" s="98"/>
      <c r="S30" s="98"/>
      <c r="T30" s="98"/>
    </row>
    <row r="31" spans="1:67" s="120" customFormat="1" ht="37.5" customHeight="1">
      <c r="A31" s="99">
        <v>2</v>
      </c>
      <c r="B31" s="152" t="s">
        <v>37</v>
      </c>
      <c r="C31" s="153"/>
      <c r="D31" s="98">
        <v>0</v>
      </c>
      <c r="E31" s="98"/>
      <c r="F31" s="98"/>
      <c r="G31" s="98"/>
      <c r="H31" s="98"/>
      <c r="I31" s="98"/>
      <c r="J31" s="98"/>
      <c r="K31" s="98"/>
      <c r="L31" s="98"/>
      <c r="M31" s="98"/>
      <c r="N31" s="116"/>
      <c r="O31" s="98"/>
      <c r="P31" s="98"/>
      <c r="Q31" s="98"/>
      <c r="R31" s="98"/>
      <c r="S31" s="98"/>
      <c r="T31" s="98"/>
    </row>
    <row r="32" spans="1:67" s="120" customFormat="1" ht="51.75" customHeight="1">
      <c r="A32" s="99">
        <v>3</v>
      </c>
      <c r="B32" s="152" t="s">
        <v>38</v>
      </c>
      <c r="C32" s="153"/>
      <c r="D32" s="98">
        <v>0</v>
      </c>
      <c r="E32" s="98"/>
      <c r="F32" s="98"/>
      <c r="G32" s="98"/>
      <c r="H32" s="98"/>
      <c r="I32" s="98"/>
      <c r="J32" s="98"/>
      <c r="K32" s="98"/>
      <c r="L32" s="98"/>
      <c r="M32" s="98"/>
      <c r="N32" s="116"/>
      <c r="O32" s="98"/>
      <c r="P32" s="98"/>
      <c r="Q32" s="98"/>
      <c r="R32" s="98"/>
      <c r="S32" s="98"/>
      <c r="T32" s="98"/>
    </row>
    <row r="33" spans="1:20" s="120" customFormat="1" ht="52.5" customHeight="1">
      <c r="A33" s="99">
        <v>4</v>
      </c>
      <c r="B33" s="152" t="s">
        <v>39</v>
      </c>
      <c r="C33" s="153"/>
      <c r="D33" s="98">
        <v>0</v>
      </c>
      <c r="E33" s="98">
        <v>1</v>
      </c>
      <c r="F33" s="98"/>
      <c r="G33" s="98"/>
      <c r="H33" s="98">
        <v>1</v>
      </c>
      <c r="I33" s="98"/>
      <c r="J33" s="98"/>
      <c r="K33" s="98"/>
      <c r="L33" s="98"/>
      <c r="M33" s="98">
        <v>1</v>
      </c>
      <c r="N33" s="116"/>
      <c r="O33" s="98"/>
      <c r="P33" s="98"/>
      <c r="Q33" s="98"/>
      <c r="R33" s="98"/>
      <c r="S33" s="98"/>
      <c r="T33" s="98"/>
    </row>
    <row r="34" spans="1:20" s="120" customFormat="1" ht="43.5" customHeight="1">
      <c r="A34" s="99">
        <v>5</v>
      </c>
      <c r="B34" s="152" t="s">
        <v>40</v>
      </c>
      <c r="C34" s="153"/>
      <c r="D34" s="98">
        <v>0</v>
      </c>
      <c r="E34" s="98"/>
      <c r="F34" s="98"/>
      <c r="G34" s="98"/>
      <c r="H34" s="98"/>
      <c r="I34" s="98"/>
      <c r="J34" s="98"/>
      <c r="K34" s="98"/>
      <c r="L34" s="98"/>
      <c r="M34" s="98"/>
      <c r="N34" s="116"/>
      <c r="O34" s="98"/>
      <c r="P34" s="98"/>
      <c r="Q34" s="98"/>
      <c r="R34" s="98"/>
      <c r="S34" s="98"/>
      <c r="T34" s="98"/>
    </row>
    <row r="35" spans="1:20" s="120" customFormat="1" ht="44.25" customHeight="1">
      <c r="A35" s="99">
        <v>6</v>
      </c>
      <c r="B35" s="152" t="s">
        <v>41</v>
      </c>
      <c r="C35" s="153"/>
      <c r="D35" s="98">
        <v>0</v>
      </c>
      <c r="E35" s="98"/>
      <c r="F35" s="98"/>
      <c r="G35" s="98"/>
      <c r="H35" s="98"/>
      <c r="I35" s="98"/>
      <c r="J35" s="98"/>
      <c r="K35" s="98"/>
      <c r="L35" s="98"/>
      <c r="M35" s="98"/>
      <c r="N35" s="116"/>
      <c r="O35" s="98"/>
      <c r="P35" s="98"/>
      <c r="Q35" s="98"/>
      <c r="R35" s="98"/>
      <c r="S35" s="98"/>
      <c r="T35" s="98"/>
    </row>
    <row r="36" spans="1:20" s="120" customFormat="1" ht="44.25" customHeight="1">
      <c r="A36" s="99">
        <v>7</v>
      </c>
      <c r="B36" s="174" t="s">
        <v>42</v>
      </c>
      <c r="C36" s="174"/>
      <c r="D36" s="98">
        <v>0</v>
      </c>
      <c r="E36" s="98"/>
      <c r="F36" s="98"/>
      <c r="G36" s="98"/>
      <c r="H36" s="98"/>
      <c r="I36" s="98"/>
      <c r="J36" s="98"/>
      <c r="K36" s="98"/>
      <c r="L36" s="98"/>
      <c r="M36" s="98"/>
      <c r="N36" s="116"/>
      <c r="O36" s="98"/>
      <c r="P36" s="98"/>
      <c r="Q36" s="98"/>
      <c r="R36" s="98"/>
      <c r="S36" s="98"/>
      <c r="T36" s="98"/>
    </row>
    <row r="37" spans="1:20" s="120" customFormat="1" ht="44.25" customHeight="1">
      <c r="A37" s="99">
        <v>8</v>
      </c>
      <c r="B37" s="152" t="s">
        <v>43</v>
      </c>
      <c r="C37" s="153"/>
      <c r="D37" s="98">
        <v>0</v>
      </c>
      <c r="E37" s="98"/>
      <c r="F37" s="98"/>
      <c r="G37" s="98"/>
      <c r="H37" s="98"/>
      <c r="I37" s="98"/>
      <c r="J37" s="98"/>
      <c r="K37" s="98"/>
      <c r="L37" s="98"/>
      <c r="M37" s="98"/>
      <c r="N37" s="116"/>
      <c r="O37" s="98"/>
      <c r="P37" s="98"/>
      <c r="Q37" s="98"/>
      <c r="R37" s="98"/>
      <c r="S37" s="98"/>
      <c r="T37" s="98"/>
    </row>
    <row r="38" spans="1:20" s="120" customFormat="1" ht="44.25" customHeight="1">
      <c r="A38" s="99">
        <v>9</v>
      </c>
      <c r="B38" s="152" t="s">
        <v>44</v>
      </c>
      <c r="C38" s="153"/>
      <c r="D38" s="98">
        <v>0</v>
      </c>
      <c r="E38" s="98"/>
      <c r="F38" s="98"/>
      <c r="G38" s="98"/>
      <c r="H38" s="98"/>
      <c r="I38" s="98"/>
      <c r="J38" s="98"/>
      <c r="K38" s="98"/>
      <c r="L38" s="98"/>
      <c r="M38" s="98"/>
      <c r="N38" s="116"/>
      <c r="O38" s="98"/>
      <c r="P38" s="98"/>
      <c r="Q38" s="98"/>
      <c r="R38" s="98"/>
      <c r="S38" s="98"/>
      <c r="T38" s="98"/>
    </row>
    <row r="39" spans="1:20" s="120" customFormat="1" ht="61.5" customHeight="1">
      <c r="A39" s="99">
        <v>10</v>
      </c>
      <c r="B39" s="152" t="s">
        <v>45</v>
      </c>
      <c r="C39" s="153"/>
      <c r="D39" s="98">
        <v>0</v>
      </c>
      <c r="E39" s="98"/>
      <c r="F39" s="98"/>
      <c r="G39" s="98"/>
      <c r="H39" s="98"/>
      <c r="I39" s="98"/>
      <c r="J39" s="98"/>
      <c r="K39" s="98"/>
      <c r="L39" s="98"/>
      <c r="M39" s="98"/>
      <c r="N39" s="116"/>
      <c r="O39" s="98"/>
      <c r="P39" s="98"/>
      <c r="Q39" s="98"/>
      <c r="R39" s="98"/>
      <c r="S39" s="98"/>
      <c r="T39" s="98"/>
    </row>
    <row r="40" spans="1:20" s="120" customFormat="1" ht="52.5" customHeight="1">
      <c r="A40" s="99">
        <v>11</v>
      </c>
      <c r="B40" s="152" t="s">
        <v>74</v>
      </c>
      <c r="C40" s="153"/>
      <c r="D40" s="98">
        <v>0</v>
      </c>
      <c r="E40" s="98"/>
      <c r="F40" s="98"/>
      <c r="G40" s="98"/>
      <c r="H40" s="98"/>
      <c r="I40" s="98"/>
      <c r="J40" s="98"/>
      <c r="K40" s="98"/>
      <c r="L40" s="98"/>
      <c r="M40" s="98"/>
      <c r="N40" s="116"/>
      <c r="O40" s="98"/>
      <c r="P40" s="98"/>
      <c r="Q40" s="98"/>
      <c r="R40" s="98"/>
      <c r="S40" s="98"/>
      <c r="T40" s="98"/>
    </row>
    <row r="41" spans="1:20" s="120" customFormat="1" ht="61.5" customHeight="1">
      <c r="A41" s="99">
        <v>12</v>
      </c>
      <c r="B41" s="152" t="s">
        <v>46</v>
      </c>
      <c r="C41" s="153"/>
      <c r="D41" s="98">
        <v>0</v>
      </c>
      <c r="E41" s="98"/>
      <c r="F41" s="98"/>
      <c r="G41" s="98"/>
      <c r="H41" s="98"/>
      <c r="I41" s="98"/>
      <c r="J41" s="98"/>
      <c r="K41" s="98"/>
      <c r="L41" s="98"/>
      <c r="M41" s="98"/>
      <c r="N41" s="116"/>
      <c r="O41" s="98"/>
      <c r="P41" s="98"/>
      <c r="Q41" s="98"/>
      <c r="R41" s="98"/>
      <c r="S41" s="98"/>
      <c r="T41" s="98"/>
    </row>
    <row r="42" spans="1:20" s="120" customFormat="1" ht="60.75" customHeight="1">
      <c r="A42" s="175" t="s">
        <v>47</v>
      </c>
      <c r="B42" s="176"/>
      <c r="C42" s="176"/>
      <c r="D42" s="98">
        <f>SUM(D43)</f>
        <v>3</v>
      </c>
      <c r="E42" s="98">
        <f t="shared" ref="E42:T42" si="4">SUM(E43)</f>
        <v>12</v>
      </c>
      <c r="F42" s="98">
        <f t="shared" si="4"/>
        <v>2</v>
      </c>
      <c r="G42" s="98">
        <f t="shared" si="4"/>
        <v>3</v>
      </c>
      <c r="H42" s="98">
        <f t="shared" si="4"/>
        <v>5</v>
      </c>
      <c r="I42" s="98">
        <f t="shared" si="4"/>
        <v>0</v>
      </c>
      <c r="J42" s="98">
        <f t="shared" si="4"/>
        <v>0</v>
      </c>
      <c r="K42" s="98">
        <f t="shared" si="4"/>
        <v>3</v>
      </c>
      <c r="L42" s="98">
        <f t="shared" si="4"/>
        <v>0</v>
      </c>
      <c r="M42" s="98">
        <f t="shared" si="4"/>
        <v>11</v>
      </c>
      <c r="N42" s="116">
        <f t="shared" si="4"/>
        <v>2</v>
      </c>
      <c r="O42" s="98">
        <f t="shared" si="4"/>
        <v>0</v>
      </c>
      <c r="P42" s="98">
        <f t="shared" si="4"/>
        <v>4</v>
      </c>
      <c r="Q42" s="98">
        <f t="shared" si="4"/>
        <v>4</v>
      </c>
      <c r="R42" s="98">
        <f t="shared" si="4"/>
        <v>0</v>
      </c>
      <c r="S42" s="98">
        <f t="shared" si="4"/>
        <v>0</v>
      </c>
      <c r="T42" s="98">
        <f t="shared" si="4"/>
        <v>2</v>
      </c>
    </row>
    <row r="43" spans="1:20" s="120" customFormat="1" ht="74.25" customHeight="1">
      <c r="A43" s="99">
        <v>1</v>
      </c>
      <c r="B43" s="177" t="s">
        <v>48</v>
      </c>
      <c r="C43" s="177"/>
      <c r="D43" s="116">
        <v>3</v>
      </c>
      <c r="E43" s="98">
        <v>12</v>
      </c>
      <c r="F43" s="98">
        <v>2</v>
      </c>
      <c r="G43" s="98">
        <v>3</v>
      </c>
      <c r="H43" s="98">
        <v>5</v>
      </c>
      <c r="I43" s="98"/>
      <c r="J43" s="98"/>
      <c r="K43" s="98">
        <v>3</v>
      </c>
      <c r="L43" s="98"/>
      <c r="M43" s="98">
        <v>11</v>
      </c>
      <c r="N43" s="116">
        <v>2</v>
      </c>
      <c r="O43" s="98"/>
      <c r="P43" s="98">
        <v>4</v>
      </c>
      <c r="Q43" s="98">
        <v>4</v>
      </c>
      <c r="R43" s="98"/>
      <c r="S43" s="98"/>
      <c r="T43" s="98">
        <v>2</v>
      </c>
    </row>
    <row r="44" spans="1:20" s="120" customFormat="1" ht="49.5" customHeight="1">
      <c r="A44" s="175" t="s">
        <v>49</v>
      </c>
      <c r="B44" s="171"/>
      <c r="C44" s="171"/>
      <c r="D44" s="98">
        <f>SUM(D45:D53)</f>
        <v>6</v>
      </c>
      <c r="E44" s="98">
        <f>SUM(E45:E53)</f>
        <v>52</v>
      </c>
      <c r="F44" s="98">
        <f>SUM(F45:F53)</f>
        <v>2</v>
      </c>
      <c r="G44" s="98">
        <f t="shared" ref="G44:T44" si="5">SUM(G45:G53)</f>
        <v>13</v>
      </c>
      <c r="H44" s="98">
        <f t="shared" si="5"/>
        <v>29</v>
      </c>
      <c r="I44" s="98">
        <f t="shared" si="5"/>
        <v>0</v>
      </c>
      <c r="J44" s="98">
        <f t="shared" si="5"/>
        <v>0</v>
      </c>
      <c r="K44" s="98">
        <f t="shared" si="5"/>
        <v>1</v>
      </c>
      <c r="L44" s="98">
        <f t="shared" si="5"/>
        <v>0</v>
      </c>
      <c r="M44" s="98">
        <f t="shared" si="5"/>
        <v>43</v>
      </c>
      <c r="N44" s="116">
        <f>SUM(N45:N53)</f>
        <v>13</v>
      </c>
      <c r="O44" s="98">
        <f t="shared" si="5"/>
        <v>0</v>
      </c>
      <c r="P44" s="98">
        <f t="shared" si="5"/>
        <v>4</v>
      </c>
      <c r="Q44" s="98">
        <f t="shared" si="5"/>
        <v>4</v>
      </c>
      <c r="R44" s="98">
        <f t="shared" si="5"/>
        <v>0</v>
      </c>
      <c r="S44" s="98">
        <f t="shared" si="5"/>
        <v>0</v>
      </c>
      <c r="T44" s="98">
        <f t="shared" si="5"/>
        <v>1</v>
      </c>
    </row>
    <row r="45" spans="1:20" s="120" customFormat="1" ht="40.5" customHeight="1">
      <c r="A45" s="99">
        <v>1</v>
      </c>
      <c r="B45" s="152" t="s">
        <v>89</v>
      </c>
      <c r="C45" s="153"/>
      <c r="D45" s="116">
        <v>1</v>
      </c>
      <c r="E45" s="98">
        <v>1</v>
      </c>
      <c r="F45" s="98">
        <v>1</v>
      </c>
      <c r="G45" s="98"/>
      <c r="H45" s="98">
        <v>1</v>
      </c>
      <c r="I45" s="98"/>
      <c r="J45" s="98"/>
      <c r="K45" s="98"/>
      <c r="L45" s="98"/>
      <c r="M45" s="98">
        <v>1</v>
      </c>
      <c r="N45" s="116"/>
      <c r="O45" s="98"/>
      <c r="P45" s="98">
        <v>1</v>
      </c>
      <c r="Q45" s="98">
        <v>1</v>
      </c>
      <c r="R45" s="98"/>
      <c r="S45" s="98"/>
      <c r="T45" s="98"/>
    </row>
    <row r="46" spans="1:20" s="120" customFormat="1" ht="54" customHeight="1">
      <c r="A46" s="99">
        <v>2</v>
      </c>
      <c r="B46" s="152" t="s">
        <v>51</v>
      </c>
      <c r="C46" s="153"/>
      <c r="D46" s="98">
        <v>0</v>
      </c>
      <c r="E46" s="98"/>
      <c r="F46" s="98"/>
      <c r="G46" s="98"/>
      <c r="H46" s="98"/>
      <c r="I46" s="98"/>
      <c r="J46" s="98"/>
      <c r="K46" s="98"/>
      <c r="L46" s="98"/>
      <c r="M46" s="98"/>
      <c r="N46" s="116"/>
      <c r="O46" s="98"/>
      <c r="P46" s="98"/>
      <c r="Q46" s="98"/>
      <c r="R46" s="98"/>
      <c r="S46" s="98"/>
      <c r="T46" s="98"/>
    </row>
    <row r="47" spans="1:20" s="120" customFormat="1" ht="42.75" customHeight="1">
      <c r="A47" s="99">
        <v>3</v>
      </c>
      <c r="B47" s="152" t="s">
        <v>52</v>
      </c>
      <c r="C47" s="153"/>
      <c r="D47" s="98">
        <v>0</v>
      </c>
      <c r="E47" s="98"/>
      <c r="F47" s="98"/>
      <c r="G47" s="98"/>
      <c r="H47" s="98"/>
      <c r="I47" s="98"/>
      <c r="J47" s="98"/>
      <c r="K47" s="98"/>
      <c r="L47" s="98"/>
      <c r="M47" s="98"/>
      <c r="N47" s="116"/>
      <c r="O47" s="98"/>
      <c r="P47" s="98"/>
      <c r="Q47" s="98"/>
      <c r="R47" s="98"/>
      <c r="S47" s="98"/>
      <c r="T47" s="98"/>
    </row>
    <row r="48" spans="1:20" s="120" customFormat="1" ht="41.25" customHeight="1">
      <c r="A48" s="99">
        <v>4</v>
      </c>
      <c r="B48" s="152" t="s">
        <v>87</v>
      </c>
      <c r="C48" s="153"/>
      <c r="D48" s="116">
        <v>2</v>
      </c>
      <c r="E48" s="98">
        <v>21</v>
      </c>
      <c r="F48" s="98">
        <v>1</v>
      </c>
      <c r="G48" s="98">
        <v>6</v>
      </c>
      <c r="H48" s="98">
        <v>11</v>
      </c>
      <c r="I48" s="98"/>
      <c r="J48" s="98"/>
      <c r="K48" s="98"/>
      <c r="L48" s="98"/>
      <c r="M48" s="98">
        <v>17</v>
      </c>
      <c r="N48" s="116">
        <v>5</v>
      </c>
      <c r="O48" s="98"/>
      <c r="P48" s="98">
        <v>1</v>
      </c>
      <c r="Q48" s="98">
        <v>1</v>
      </c>
      <c r="R48" s="98"/>
      <c r="S48" s="98"/>
      <c r="T48" s="98"/>
    </row>
    <row r="49" spans="1:20" s="120" customFormat="1" ht="41.25" customHeight="1">
      <c r="A49" s="99">
        <v>5</v>
      </c>
      <c r="B49" s="152" t="s">
        <v>54</v>
      </c>
      <c r="C49" s="153"/>
      <c r="D49" s="98">
        <v>0</v>
      </c>
      <c r="E49" s="98"/>
      <c r="F49" s="98"/>
      <c r="G49" s="98"/>
      <c r="H49" s="98"/>
      <c r="I49" s="98"/>
      <c r="J49" s="98"/>
      <c r="K49" s="98"/>
      <c r="L49" s="98"/>
      <c r="M49" s="98"/>
      <c r="N49" s="116"/>
      <c r="O49" s="98"/>
      <c r="P49" s="98"/>
      <c r="Q49" s="98"/>
      <c r="R49" s="98"/>
      <c r="S49" s="98"/>
      <c r="T49" s="98"/>
    </row>
    <row r="50" spans="1:20" s="120" customFormat="1" ht="43.5" customHeight="1">
      <c r="A50" s="99">
        <v>6</v>
      </c>
      <c r="B50" s="152" t="s">
        <v>65</v>
      </c>
      <c r="C50" s="153"/>
      <c r="D50" s="98">
        <v>0</v>
      </c>
      <c r="E50" s="98"/>
      <c r="F50" s="98"/>
      <c r="G50" s="98"/>
      <c r="H50" s="98"/>
      <c r="I50" s="98"/>
      <c r="J50" s="98"/>
      <c r="K50" s="98"/>
      <c r="L50" s="98"/>
      <c r="M50" s="98"/>
      <c r="N50" s="116"/>
      <c r="O50" s="98"/>
      <c r="P50" s="98"/>
      <c r="Q50" s="98"/>
      <c r="R50" s="98"/>
      <c r="S50" s="98"/>
      <c r="T50" s="98"/>
    </row>
    <row r="51" spans="1:20" s="120" customFormat="1" ht="39.75" customHeight="1">
      <c r="A51" s="99">
        <v>7</v>
      </c>
      <c r="B51" s="152" t="s">
        <v>94</v>
      </c>
      <c r="C51" s="153"/>
      <c r="D51" s="98">
        <v>0</v>
      </c>
      <c r="E51" s="98">
        <v>2</v>
      </c>
      <c r="F51" s="98"/>
      <c r="G51" s="98"/>
      <c r="H51" s="98">
        <v>1</v>
      </c>
      <c r="I51" s="98"/>
      <c r="J51" s="98"/>
      <c r="K51" s="98"/>
      <c r="L51" s="98"/>
      <c r="M51" s="98">
        <v>1</v>
      </c>
      <c r="N51" s="116">
        <v>1</v>
      </c>
      <c r="O51" s="98"/>
      <c r="P51" s="98"/>
      <c r="Q51" s="98"/>
      <c r="R51" s="98"/>
      <c r="S51" s="98"/>
      <c r="T51" s="98"/>
    </row>
    <row r="52" spans="1:20" s="120" customFormat="1" ht="27.75" customHeight="1">
      <c r="A52" s="99">
        <v>8</v>
      </c>
      <c r="B52" s="152" t="s">
        <v>56</v>
      </c>
      <c r="C52" s="153"/>
      <c r="D52" s="116">
        <v>3</v>
      </c>
      <c r="E52" s="98">
        <v>27</v>
      </c>
      <c r="F52" s="98"/>
      <c r="G52" s="98">
        <v>6</v>
      </c>
      <c r="H52" s="98">
        <v>16</v>
      </c>
      <c r="I52" s="98"/>
      <c r="J52" s="98"/>
      <c r="K52" s="98">
        <v>1</v>
      </c>
      <c r="L52" s="98"/>
      <c r="M52" s="98">
        <v>23</v>
      </c>
      <c r="N52" s="116">
        <v>7</v>
      </c>
      <c r="O52" s="98"/>
      <c r="P52" s="98">
        <v>2</v>
      </c>
      <c r="Q52" s="98">
        <v>2</v>
      </c>
      <c r="R52" s="98"/>
      <c r="S52" s="98"/>
      <c r="T52" s="98">
        <v>1</v>
      </c>
    </row>
    <row r="53" spans="1:20" s="120" customFormat="1" ht="27.75" customHeight="1">
      <c r="A53" s="99">
        <v>9</v>
      </c>
      <c r="B53" s="152" t="s">
        <v>57</v>
      </c>
      <c r="C53" s="153"/>
      <c r="D53" s="98">
        <v>0</v>
      </c>
      <c r="E53" s="98">
        <v>1</v>
      </c>
      <c r="F53" s="98"/>
      <c r="G53" s="98">
        <v>1</v>
      </c>
      <c r="H53" s="98"/>
      <c r="I53" s="98"/>
      <c r="J53" s="98"/>
      <c r="K53" s="98"/>
      <c r="L53" s="98"/>
      <c r="M53" s="98">
        <v>1</v>
      </c>
      <c r="N53" s="116"/>
      <c r="O53" s="98"/>
      <c r="P53" s="98"/>
      <c r="Q53" s="98"/>
      <c r="R53" s="98"/>
      <c r="S53" s="98"/>
      <c r="T53" s="98"/>
    </row>
    <row r="54" spans="1:20" s="120" customFormat="1" ht="27.75" customHeight="1">
      <c r="A54" s="180" t="s">
        <v>64</v>
      </c>
      <c r="B54" s="181"/>
      <c r="C54" s="182"/>
      <c r="D54" s="89">
        <f>SUM(D6+D12+D21+D29+D42+D44)</f>
        <v>9</v>
      </c>
      <c r="E54" s="89">
        <f>SUM(E6+E12+E21+E29+E42+E44)</f>
        <v>368</v>
      </c>
      <c r="F54" s="89">
        <f>SUM(F6+F12+F21+F29+F42+F44)</f>
        <v>4</v>
      </c>
      <c r="G54" s="89">
        <f t="shared" ref="G54:T54" si="6">SUM(G6+G12+G21+G29+G42+G44)</f>
        <v>93</v>
      </c>
      <c r="H54" s="89">
        <f t="shared" si="6"/>
        <v>208</v>
      </c>
      <c r="I54" s="89">
        <f t="shared" si="6"/>
        <v>22</v>
      </c>
      <c r="J54" s="89">
        <f t="shared" si="6"/>
        <v>0</v>
      </c>
      <c r="K54" s="89">
        <f t="shared" si="6"/>
        <v>34</v>
      </c>
      <c r="L54" s="89">
        <f t="shared" si="6"/>
        <v>0</v>
      </c>
      <c r="M54" s="89">
        <f t="shared" si="6"/>
        <v>357</v>
      </c>
      <c r="N54" s="106">
        <f>SUM(N6+N12+N21+N29+N42+N44)</f>
        <v>15</v>
      </c>
      <c r="O54" s="89">
        <f t="shared" si="6"/>
        <v>9</v>
      </c>
      <c r="P54" s="89">
        <f t="shared" si="6"/>
        <v>36</v>
      </c>
      <c r="Q54" s="89">
        <f t="shared" si="6"/>
        <v>45</v>
      </c>
      <c r="R54" s="89">
        <f t="shared" si="6"/>
        <v>1</v>
      </c>
      <c r="S54" s="89">
        <f t="shared" si="6"/>
        <v>5</v>
      </c>
      <c r="T54" s="89">
        <f t="shared" si="6"/>
        <v>18</v>
      </c>
    </row>
    <row r="56" spans="1:20" ht="17.25">
      <c r="B56" s="108" t="s">
        <v>145</v>
      </c>
      <c r="C56" s="109"/>
    </row>
    <row r="57" spans="1:20" ht="37.5" customHeight="1">
      <c r="B57" s="110"/>
      <c r="C57" s="109"/>
    </row>
    <row r="58" spans="1:20" ht="17.25">
      <c r="B58" s="109"/>
      <c r="C58" s="109"/>
    </row>
    <row r="59" spans="1:20" ht="17.25">
      <c r="B59" s="109"/>
      <c r="C59" s="109"/>
    </row>
    <row r="60" spans="1:20" ht="48" customHeight="1">
      <c r="B60" s="109"/>
      <c r="C60" s="109"/>
    </row>
    <row r="61" spans="1:20" ht="43.5" customHeight="1">
      <c r="B61" s="109"/>
      <c r="C61" s="109"/>
    </row>
    <row r="62" spans="1:20" ht="52.5" customHeight="1">
      <c r="B62" s="331"/>
      <c r="C62" s="332"/>
    </row>
    <row r="63" spans="1:20" ht="39" customHeight="1">
      <c r="B63" s="331"/>
      <c r="C63" s="332"/>
    </row>
    <row r="64" spans="1:20" ht="17.25">
      <c r="B64" s="329"/>
      <c r="C64" s="329"/>
    </row>
    <row r="65" spans="2:3" ht="17.25">
      <c r="B65" s="330"/>
      <c r="C65" s="330"/>
    </row>
  </sheetData>
  <mergeCells count="67">
    <mergeCell ref="B64:C64"/>
    <mergeCell ref="B65:C65"/>
    <mergeCell ref="B62:C62"/>
    <mergeCell ref="B63:C63"/>
    <mergeCell ref="A54:C54"/>
    <mergeCell ref="B48:C48"/>
    <mergeCell ref="B49:C49"/>
    <mergeCell ref="B50:C50"/>
    <mergeCell ref="B51:C51"/>
    <mergeCell ref="B53:C53"/>
    <mergeCell ref="B52:C52"/>
    <mergeCell ref="A44:C44"/>
    <mergeCell ref="B45:C45"/>
    <mergeCell ref="B46:C46"/>
    <mergeCell ref="B47:C47"/>
    <mergeCell ref="B36:C36"/>
    <mergeCell ref="B37:C37"/>
    <mergeCell ref="B38:C38"/>
    <mergeCell ref="B39:C39"/>
    <mergeCell ref="B40:C40"/>
    <mergeCell ref="B41:C41"/>
    <mergeCell ref="A42:C42"/>
    <mergeCell ref="B43:C43"/>
    <mergeCell ref="B31:C31"/>
    <mergeCell ref="B32:C32"/>
    <mergeCell ref="B33:C33"/>
    <mergeCell ref="B34:C34"/>
    <mergeCell ref="B35:C35"/>
    <mergeCell ref="B26:C26"/>
    <mergeCell ref="B27:C27"/>
    <mergeCell ref="B28:C28"/>
    <mergeCell ref="A29:C29"/>
    <mergeCell ref="B30:C30"/>
    <mergeCell ref="A21:C21"/>
    <mergeCell ref="B22:C22"/>
    <mergeCell ref="B23:C23"/>
    <mergeCell ref="B24:C24"/>
    <mergeCell ref="B25:C25"/>
    <mergeCell ref="B16:C16"/>
    <mergeCell ref="B17:C17"/>
    <mergeCell ref="B18:C18"/>
    <mergeCell ref="B19:C19"/>
    <mergeCell ref="B20:C20"/>
    <mergeCell ref="B11:C11"/>
    <mergeCell ref="A12:C12"/>
    <mergeCell ref="B13:C13"/>
    <mergeCell ref="B14:C14"/>
    <mergeCell ref="B15:C15"/>
    <mergeCell ref="A6:C6"/>
    <mergeCell ref="B7:C7"/>
    <mergeCell ref="B8:C8"/>
    <mergeCell ref="B9:C9"/>
    <mergeCell ref="B10:C10"/>
    <mergeCell ref="A1:B1"/>
    <mergeCell ref="D1:P1"/>
    <mergeCell ref="Q1:T1"/>
    <mergeCell ref="A2:T2"/>
    <mergeCell ref="A3:C4"/>
    <mergeCell ref="D3:D4"/>
    <mergeCell ref="E3:E4"/>
    <mergeCell ref="F3:F4"/>
    <mergeCell ref="G3:M3"/>
    <mergeCell ref="N3:N4"/>
    <mergeCell ref="O3:P3"/>
    <mergeCell ref="Q3:Q4"/>
    <mergeCell ref="R3:S3"/>
    <mergeCell ref="T3:T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63"/>
  <sheetViews>
    <sheetView zoomScale="70" zoomScaleNormal="70" workbookViewId="0">
      <selection activeCell="A2" sqref="A2:T2"/>
    </sheetView>
  </sheetViews>
  <sheetFormatPr defaultRowHeight="15"/>
  <cols>
    <col min="1" max="2" width="9.140625" style="17" customWidth="1"/>
    <col min="3" max="3" width="54.140625" style="17" customWidth="1"/>
    <col min="4" max="4" width="12" style="17" customWidth="1"/>
    <col min="5" max="6" width="8.42578125" style="17" customWidth="1"/>
    <col min="7" max="7" width="11.28515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7" width="14.140625" style="17" customWidth="1"/>
    <col min="18" max="18" width="9.140625" style="17" customWidth="1"/>
    <col min="19" max="20" width="13.28515625" style="17" customWidth="1"/>
    <col min="21" max="250" width="9.140625" style="17"/>
    <col min="251" max="251" width="54.140625" style="17" customWidth="1"/>
    <col min="252" max="252" width="12" style="17" customWidth="1"/>
    <col min="253" max="254" width="8.42578125" style="17" customWidth="1"/>
    <col min="255" max="255" width="11.28515625" style="17" customWidth="1"/>
    <col min="256" max="256" width="6.42578125" style="17" customWidth="1"/>
    <col min="257" max="257" width="7.28515625" style="17" customWidth="1"/>
    <col min="258" max="259" width="6.7109375" style="17" customWidth="1"/>
    <col min="260" max="260" width="6.140625" style="17" customWidth="1"/>
    <col min="261" max="262" width="6.42578125" style="17" customWidth="1"/>
    <col min="263" max="263" width="8" style="17" customWidth="1"/>
    <col min="264" max="265" width="14.140625" style="17" customWidth="1"/>
    <col min="266" max="266" width="9.140625" style="17"/>
    <col min="267" max="268" width="13.28515625" style="17" customWidth="1"/>
    <col min="269" max="269" width="11.5703125" style="17" customWidth="1"/>
    <col min="270" max="270" width="13.42578125" style="17" customWidth="1"/>
    <col min="271" max="276" width="11.5703125" style="17" customWidth="1"/>
    <col min="277" max="506" width="9.140625" style="17"/>
    <col min="507" max="507" width="54.140625" style="17" customWidth="1"/>
    <col min="508" max="508" width="12" style="17" customWidth="1"/>
    <col min="509" max="510" width="8.42578125" style="17" customWidth="1"/>
    <col min="511" max="511" width="11.28515625" style="17" customWidth="1"/>
    <col min="512" max="512" width="6.42578125" style="17" customWidth="1"/>
    <col min="513" max="513" width="7.28515625" style="17" customWidth="1"/>
    <col min="514" max="515" width="6.7109375" style="17" customWidth="1"/>
    <col min="516" max="516" width="6.140625" style="17" customWidth="1"/>
    <col min="517" max="518" width="6.42578125" style="17" customWidth="1"/>
    <col min="519" max="519" width="8" style="17" customWidth="1"/>
    <col min="520" max="521" width="14.140625" style="17" customWidth="1"/>
    <col min="522" max="522" width="9.140625" style="17"/>
    <col min="523" max="524" width="13.28515625" style="17" customWidth="1"/>
    <col min="525" max="525" width="11.5703125" style="17" customWidth="1"/>
    <col min="526" max="526" width="13.42578125" style="17" customWidth="1"/>
    <col min="527" max="532" width="11.5703125" style="17" customWidth="1"/>
    <col min="533" max="762" width="9.140625" style="17"/>
    <col min="763" max="763" width="54.140625" style="17" customWidth="1"/>
    <col min="764" max="764" width="12" style="17" customWidth="1"/>
    <col min="765" max="766" width="8.42578125" style="17" customWidth="1"/>
    <col min="767" max="767" width="11.28515625" style="17" customWidth="1"/>
    <col min="768" max="768" width="6.42578125" style="17" customWidth="1"/>
    <col min="769" max="769" width="7.28515625" style="17" customWidth="1"/>
    <col min="770" max="771" width="6.7109375" style="17" customWidth="1"/>
    <col min="772" max="772" width="6.140625" style="17" customWidth="1"/>
    <col min="773" max="774" width="6.42578125" style="17" customWidth="1"/>
    <col min="775" max="775" width="8" style="17" customWidth="1"/>
    <col min="776" max="777" width="14.140625" style="17" customWidth="1"/>
    <col min="778" max="778" width="9.140625" style="17"/>
    <col min="779" max="780" width="13.28515625" style="17" customWidth="1"/>
    <col min="781" max="781" width="11.5703125" style="17" customWidth="1"/>
    <col min="782" max="782" width="13.42578125" style="17" customWidth="1"/>
    <col min="783" max="788" width="11.5703125" style="17" customWidth="1"/>
    <col min="789" max="1018" width="9.140625" style="17"/>
    <col min="1019" max="1019" width="54.140625" style="17" customWidth="1"/>
    <col min="1020" max="1020" width="12" style="17" customWidth="1"/>
    <col min="1021" max="1022" width="8.42578125" style="17" customWidth="1"/>
    <col min="1023" max="1023" width="11.28515625" style="17" customWidth="1"/>
    <col min="1024" max="1024" width="6.42578125" style="17" customWidth="1"/>
    <col min="1025" max="1025" width="7.28515625" style="17" customWidth="1"/>
    <col min="1026" max="1027" width="6.7109375" style="17" customWidth="1"/>
    <col min="1028" max="1028" width="6.140625" style="17" customWidth="1"/>
    <col min="1029" max="1030" width="6.42578125" style="17" customWidth="1"/>
    <col min="1031" max="1031" width="8" style="17" customWidth="1"/>
    <col min="1032" max="1033" width="14.140625" style="17" customWidth="1"/>
    <col min="1034" max="1034" width="9.140625" style="17"/>
    <col min="1035" max="1036" width="13.28515625" style="17" customWidth="1"/>
    <col min="1037" max="1037" width="11.5703125" style="17" customWidth="1"/>
    <col min="1038" max="1038" width="13.42578125" style="17" customWidth="1"/>
    <col min="1039" max="1044" width="11.5703125" style="17" customWidth="1"/>
    <col min="1045" max="1274" width="9.140625" style="17"/>
    <col min="1275" max="1275" width="54.140625" style="17" customWidth="1"/>
    <col min="1276" max="1276" width="12" style="17" customWidth="1"/>
    <col min="1277" max="1278" width="8.42578125" style="17" customWidth="1"/>
    <col min="1279" max="1279" width="11.28515625" style="17" customWidth="1"/>
    <col min="1280" max="1280" width="6.42578125" style="17" customWidth="1"/>
    <col min="1281" max="1281" width="7.28515625" style="17" customWidth="1"/>
    <col min="1282" max="1283" width="6.7109375" style="17" customWidth="1"/>
    <col min="1284" max="1284" width="6.140625" style="17" customWidth="1"/>
    <col min="1285" max="1286" width="6.42578125" style="17" customWidth="1"/>
    <col min="1287" max="1287" width="8" style="17" customWidth="1"/>
    <col min="1288" max="1289" width="14.140625" style="17" customWidth="1"/>
    <col min="1290" max="1290" width="9.140625" style="17"/>
    <col min="1291" max="1292" width="13.28515625" style="17" customWidth="1"/>
    <col min="1293" max="1293" width="11.5703125" style="17" customWidth="1"/>
    <col min="1294" max="1294" width="13.42578125" style="17" customWidth="1"/>
    <col min="1295" max="1300" width="11.5703125" style="17" customWidth="1"/>
    <col min="1301" max="1530" width="9.140625" style="17"/>
    <col min="1531" max="1531" width="54.140625" style="17" customWidth="1"/>
    <col min="1532" max="1532" width="12" style="17" customWidth="1"/>
    <col min="1533" max="1534" width="8.42578125" style="17" customWidth="1"/>
    <col min="1535" max="1535" width="11.28515625" style="17" customWidth="1"/>
    <col min="1536" max="1536" width="6.42578125" style="17" customWidth="1"/>
    <col min="1537" max="1537" width="7.28515625" style="17" customWidth="1"/>
    <col min="1538" max="1539" width="6.7109375" style="17" customWidth="1"/>
    <col min="1540" max="1540" width="6.140625" style="17" customWidth="1"/>
    <col min="1541" max="1542" width="6.42578125" style="17" customWidth="1"/>
    <col min="1543" max="1543" width="8" style="17" customWidth="1"/>
    <col min="1544" max="1545" width="14.140625" style="17" customWidth="1"/>
    <col min="1546" max="1546" width="9.140625" style="17"/>
    <col min="1547" max="1548" width="13.28515625" style="17" customWidth="1"/>
    <col min="1549" max="1549" width="11.5703125" style="17" customWidth="1"/>
    <col min="1550" max="1550" width="13.42578125" style="17" customWidth="1"/>
    <col min="1551" max="1556" width="11.5703125" style="17" customWidth="1"/>
    <col min="1557" max="1786" width="9.140625" style="17"/>
    <col min="1787" max="1787" width="54.140625" style="17" customWidth="1"/>
    <col min="1788" max="1788" width="12" style="17" customWidth="1"/>
    <col min="1789" max="1790" width="8.42578125" style="17" customWidth="1"/>
    <col min="1791" max="1791" width="11.28515625" style="17" customWidth="1"/>
    <col min="1792" max="1792" width="6.42578125" style="17" customWidth="1"/>
    <col min="1793" max="1793" width="7.28515625" style="17" customWidth="1"/>
    <col min="1794" max="1795" width="6.7109375" style="17" customWidth="1"/>
    <col min="1796" max="1796" width="6.140625" style="17" customWidth="1"/>
    <col min="1797" max="1798" width="6.42578125" style="17" customWidth="1"/>
    <col min="1799" max="1799" width="8" style="17" customWidth="1"/>
    <col min="1800" max="1801" width="14.140625" style="17" customWidth="1"/>
    <col min="1802" max="1802" width="9.140625" style="17"/>
    <col min="1803" max="1804" width="13.28515625" style="17" customWidth="1"/>
    <col min="1805" max="1805" width="11.5703125" style="17" customWidth="1"/>
    <col min="1806" max="1806" width="13.42578125" style="17" customWidth="1"/>
    <col min="1807" max="1812" width="11.5703125" style="17" customWidth="1"/>
    <col min="1813" max="2042" width="9.140625" style="17"/>
    <col min="2043" max="2043" width="54.140625" style="17" customWidth="1"/>
    <col min="2044" max="2044" width="12" style="17" customWidth="1"/>
    <col min="2045" max="2046" width="8.42578125" style="17" customWidth="1"/>
    <col min="2047" max="2047" width="11.28515625" style="17" customWidth="1"/>
    <col min="2048" max="2048" width="6.42578125" style="17" customWidth="1"/>
    <col min="2049" max="2049" width="7.28515625" style="17" customWidth="1"/>
    <col min="2050" max="2051" width="6.7109375" style="17" customWidth="1"/>
    <col min="2052" max="2052" width="6.140625" style="17" customWidth="1"/>
    <col min="2053" max="2054" width="6.42578125" style="17" customWidth="1"/>
    <col min="2055" max="2055" width="8" style="17" customWidth="1"/>
    <col min="2056" max="2057" width="14.140625" style="17" customWidth="1"/>
    <col min="2058" max="2058" width="9.140625" style="17"/>
    <col min="2059" max="2060" width="13.28515625" style="17" customWidth="1"/>
    <col min="2061" max="2061" width="11.5703125" style="17" customWidth="1"/>
    <col min="2062" max="2062" width="13.42578125" style="17" customWidth="1"/>
    <col min="2063" max="2068" width="11.5703125" style="17" customWidth="1"/>
    <col min="2069" max="2298" width="9.140625" style="17"/>
    <col min="2299" max="2299" width="54.140625" style="17" customWidth="1"/>
    <col min="2300" max="2300" width="12" style="17" customWidth="1"/>
    <col min="2301" max="2302" width="8.42578125" style="17" customWidth="1"/>
    <col min="2303" max="2303" width="11.28515625" style="17" customWidth="1"/>
    <col min="2304" max="2304" width="6.42578125" style="17" customWidth="1"/>
    <col min="2305" max="2305" width="7.28515625" style="17" customWidth="1"/>
    <col min="2306" max="2307" width="6.7109375" style="17" customWidth="1"/>
    <col min="2308" max="2308" width="6.140625" style="17" customWidth="1"/>
    <col min="2309" max="2310" width="6.42578125" style="17" customWidth="1"/>
    <col min="2311" max="2311" width="8" style="17" customWidth="1"/>
    <col min="2312" max="2313" width="14.140625" style="17" customWidth="1"/>
    <col min="2314" max="2314" width="9.140625" style="17"/>
    <col min="2315" max="2316" width="13.28515625" style="17" customWidth="1"/>
    <col min="2317" max="2317" width="11.5703125" style="17" customWidth="1"/>
    <col min="2318" max="2318" width="13.42578125" style="17" customWidth="1"/>
    <col min="2319" max="2324" width="11.5703125" style="17" customWidth="1"/>
    <col min="2325" max="2554" width="9.140625" style="17"/>
    <col min="2555" max="2555" width="54.140625" style="17" customWidth="1"/>
    <col min="2556" max="2556" width="12" style="17" customWidth="1"/>
    <col min="2557" max="2558" width="8.42578125" style="17" customWidth="1"/>
    <col min="2559" max="2559" width="11.28515625" style="17" customWidth="1"/>
    <col min="2560" max="2560" width="6.42578125" style="17" customWidth="1"/>
    <col min="2561" max="2561" width="7.28515625" style="17" customWidth="1"/>
    <col min="2562" max="2563" width="6.7109375" style="17" customWidth="1"/>
    <col min="2564" max="2564" width="6.140625" style="17" customWidth="1"/>
    <col min="2565" max="2566" width="6.42578125" style="17" customWidth="1"/>
    <col min="2567" max="2567" width="8" style="17" customWidth="1"/>
    <col min="2568" max="2569" width="14.140625" style="17" customWidth="1"/>
    <col min="2570" max="2570" width="9.140625" style="17"/>
    <col min="2571" max="2572" width="13.28515625" style="17" customWidth="1"/>
    <col min="2573" max="2573" width="11.5703125" style="17" customWidth="1"/>
    <col min="2574" max="2574" width="13.42578125" style="17" customWidth="1"/>
    <col min="2575" max="2580" width="11.5703125" style="17" customWidth="1"/>
    <col min="2581" max="2810" width="9.140625" style="17"/>
    <col min="2811" max="2811" width="54.140625" style="17" customWidth="1"/>
    <col min="2812" max="2812" width="12" style="17" customWidth="1"/>
    <col min="2813" max="2814" width="8.42578125" style="17" customWidth="1"/>
    <col min="2815" max="2815" width="11.28515625" style="17" customWidth="1"/>
    <col min="2816" max="2816" width="6.42578125" style="17" customWidth="1"/>
    <col min="2817" max="2817" width="7.28515625" style="17" customWidth="1"/>
    <col min="2818" max="2819" width="6.7109375" style="17" customWidth="1"/>
    <col min="2820" max="2820" width="6.140625" style="17" customWidth="1"/>
    <col min="2821" max="2822" width="6.42578125" style="17" customWidth="1"/>
    <col min="2823" max="2823" width="8" style="17" customWidth="1"/>
    <col min="2824" max="2825" width="14.140625" style="17" customWidth="1"/>
    <col min="2826" max="2826" width="9.140625" style="17"/>
    <col min="2827" max="2828" width="13.28515625" style="17" customWidth="1"/>
    <col min="2829" max="2829" width="11.5703125" style="17" customWidth="1"/>
    <col min="2830" max="2830" width="13.42578125" style="17" customWidth="1"/>
    <col min="2831" max="2836" width="11.5703125" style="17" customWidth="1"/>
    <col min="2837" max="3066" width="9.140625" style="17"/>
    <col min="3067" max="3067" width="54.140625" style="17" customWidth="1"/>
    <col min="3068" max="3068" width="12" style="17" customWidth="1"/>
    <col min="3069" max="3070" width="8.42578125" style="17" customWidth="1"/>
    <col min="3071" max="3071" width="11.28515625" style="17" customWidth="1"/>
    <col min="3072" max="3072" width="6.42578125" style="17" customWidth="1"/>
    <col min="3073" max="3073" width="7.28515625" style="17" customWidth="1"/>
    <col min="3074" max="3075" width="6.7109375" style="17" customWidth="1"/>
    <col min="3076" max="3076" width="6.140625" style="17" customWidth="1"/>
    <col min="3077" max="3078" width="6.42578125" style="17" customWidth="1"/>
    <col min="3079" max="3079" width="8" style="17" customWidth="1"/>
    <col min="3080" max="3081" width="14.140625" style="17" customWidth="1"/>
    <col min="3082" max="3082" width="9.140625" style="17"/>
    <col min="3083" max="3084" width="13.28515625" style="17" customWidth="1"/>
    <col min="3085" max="3085" width="11.5703125" style="17" customWidth="1"/>
    <col min="3086" max="3086" width="13.42578125" style="17" customWidth="1"/>
    <col min="3087" max="3092" width="11.5703125" style="17" customWidth="1"/>
    <col min="3093" max="3322" width="9.140625" style="17"/>
    <col min="3323" max="3323" width="54.140625" style="17" customWidth="1"/>
    <col min="3324" max="3324" width="12" style="17" customWidth="1"/>
    <col min="3325" max="3326" width="8.42578125" style="17" customWidth="1"/>
    <col min="3327" max="3327" width="11.28515625" style="17" customWidth="1"/>
    <col min="3328" max="3328" width="6.42578125" style="17" customWidth="1"/>
    <col min="3329" max="3329" width="7.28515625" style="17" customWidth="1"/>
    <col min="3330" max="3331" width="6.7109375" style="17" customWidth="1"/>
    <col min="3332" max="3332" width="6.140625" style="17" customWidth="1"/>
    <col min="3333" max="3334" width="6.42578125" style="17" customWidth="1"/>
    <col min="3335" max="3335" width="8" style="17" customWidth="1"/>
    <col min="3336" max="3337" width="14.140625" style="17" customWidth="1"/>
    <col min="3338" max="3338" width="9.140625" style="17"/>
    <col min="3339" max="3340" width="13.28515625" style="17" customWidth="1"/>
    <col min="3341" max="3341" width="11.5703125" style="17" customWidth="1"/>
    <col min="3342" max="3342" width="13.42578125" style="17" customWidth="1"/>
    <col min="3343" max="3348" width="11.5703125" style="17" customWidth="1"/>
    <col min="3349" max="3578" width="9.140625" style="17"/>
    <col min="3579" max="3579" width="54.140625" style="17" customWidth="1"/>
    <col min="3580" max="3580" width="12" style="17" customWidth="1"/>
    <col min="3581" max="3582" width="8.42578125" style="17" customWidth="1"/>
    <col min="3583" max="3583" width="11.28515625" style="17" customWidth="1"/>
    <col min="3584" max="3584" width="6.42578125" style="17" customWidth="1"/>
    <col min="3585" max="3585" width="7.28515625" style="17" customWidth="1"/>
    <col min="3586" max="3587" width="6.7109375" style="17" customWidth="1"/>
    <col min="3588" max="3588" width="6.140625" style="17" customWidth="1"/>
    <col min="3589" max="3590" width="6.42578125" style="17" customWidth="1"/>
    <col min="3591" max="3591" width="8" style="17" customWidth="1"/>
    <col min="3592" max="3593" width="14.140625" style="17" customWidth="1"/>
    <col min="3594" max="3594" width="9.140625" style="17"/>
    <col min="3595" max="3596" width="13.28515625" style="17" customWidth="1"/>
    <col min="3597" max="3597" width="11.5703125" style="17" customWidth="1"/>
    <col min="3598" max="3598" width="13.42578125" style="17" customWidth="1"/>
    <col min="3599" max="3604" width="11.5703125" style="17" customWidth="1"/>
    <col min="3605" max="3834" width="9.140625" style="17"/>
    <col min="3835" max="3835" width="54.140625" style="17" customWidth="1"/>
    <col min="3836" max="3836" width="12" style="17" customWidth="1"/>
    <col min="3837" max="3838" width="8.42578125" style="17" customWidth="1"/>
    <col min="3839" max="3839" width="11.28515625" style="17" customWidth="1"/>
    <col min="3840" max="3840" width="6.42578125" style="17" customWidth="1"/>
    <col min="3841" max="3841" width="7.28515625" style="17" customWidth="1"/>
    <col min="3842" max="3843" width="6.7109375" style="17" customWidth="1"/>
    <col min="3844" max="3844" width="6.140625" style="17" customWidth="1"/>
    <col min="3845" max="3846" width="6.42578125" style="17" customWidth="1"/>
    <col min="3847" max="3847" width="8" style="17" customWidth="1"/>
    <col min="3848" max="3849" width="14.140625" style="17" customWidth="1"/>
    <col min="3850" max="3850" width="9.140625" style="17"/>
    <col min="3851" max="3852" width="13.28515625" style="17" customWidth="1"/>
    <col min="3853" max="3853" width="11.5703125" style="17" customWidth="1"/>
    <col min="3854" max="3854" width="13.42578125" style="17" customWidth="1"/>
    <col min="3855" max="3860" width="11.5703125" style="17" customWidth="1"/>
    <col min="3861" max="4090" width="9.140625" style="17"/>
    <col min="4091" max="4091" width="54.140625" style="17" customWidth="1"/>
    <col min="4092" max="4092" width="12" style="17" customWidth="1"/>
    <col min="4093" max="4094" width="8.42578125" style="17" customWidth="1"/>
    <col min="4095" max="4095" width="11.28515625" style="17" customWidth="1"/>
    <col min="4096" max="4096" width="6.42578125" style="17" customWidth="1"/>
    <col min="4097" max="4097" width="7.28515625" style="17" customWidth="1"/>
    <col min="4098" max="4099" width="6.7109375" style="17" customWidth="1"/>
    <col min="4100" max="4100" width="6.140625" style="17" customWidth="1"/>
    <col min="4101" max="4102" width="6.42578125" style="17" customWidth="1"/>
    <col min="4103" max="4103" width="8" style="17" customWidth="1"/>
    <col min="4104" max="4105" width="14.140625" style="17" customWidth="1"/>
    <col min="4106" max="4106" width="9.140625" style="17"/>
    <col min="4107" max="4108" width="13.28515625" style="17" customWidth="1"/>
    <col min="4109" max="4109" width="11.5703125" style="17" customWidth="1"/>
    <col min="4110" max="4110" width="13.42578125" style="17" customWidth="1"/>
    <col min="4111" max="4116" width="11.5703125" style="17" customWidth="1"/>
    <col min="4117" max="4346" width="9.140625" style="17"/>
    <col min="4347" max="4347" width="54.140625" style="17" customWidth="1"/>
    <col min="4348" max="4348" width="12" style="17" customWidth="1"/>
    <col min="4349" max="4350" width="8.42578125" style="17" customWidth="1"/>
    <col min="4351" max="4351" width="11.28515625" style="17" customWidth="1"/>
    <col min="4352" max="4352" width="6.42578125" style="17" customWidth="1"/>
    <col min="4353" max="4353" width="7.28515625" style="17" customWidth="1"/>
    <col min="4354" max="4355" width="6.7109375" style="17" customWidth="1"/>
    <col min="4356" max="4356" width="6.140625" style="17" customWidth="1"/>
    <col min="4357" max="4358" width="6.42578125" style="17" customWidth="1"/>
    <col min="4359" max="4359" width="8" style="17" customWidth="1"/>
    <col min="4360" max="4361" width="14.140625" style="17" customWidth="1"/>
    <col min="4362" max="4362" width="9.140625" style="17"/>
    <col min="4363" max="4364" width="13.28515625" style="17" customWidth="1"/>
    <col min="4365" max="4365" width="11.5703125" style="17" customWidth="1"/>
    <col min="4366" max="4366" width="13.42578125" style="17" customWidth="1"/>
    <col min="4367" max="4372" width="11.5703125" style="17" customWidth="1"/>
    <col min="4373" max="4602" width="9.140625" style="17"/>
    <col min="4603" max="4603" width="54.140625" style="17" customWidth="1"/>
    <col min="4604" max="4604" width="12" style="17" customWidth="1"/>
    <col min="4605" max="4606" width="8.42578125" style="17" customWidth="1"/>
    <col min="4607" max="4607" width="11.28515625" style="17" customWidth="1"/>
    <col min="4608" max="4608" width="6.42578125" style="17" customWidth="1"/>
    <col min="4609" max="4609" width="7.28515625" style="17" customWidth="1"/>
    <col min="4610" max="4611" width="6.7109375" style="17" customWidth="1"/>
    <col min="4612" max="4612" width="6.140625" style="17" customWidth="1"/>
    <col min="4613" max="4614" width="6.42578125" style="17" customWidth="1"/>
    <col min="4615" max="4615" width="8" style="17" customWidth="1"/>
    <col min="4616" max="4617" width="14.140625" style="17" customWidth="1"/>
    <col min="4618" max="4618" width="9.140625" style="17"/>
    <col min="4619" max="4620" width="13.28515625" style="17" customWidth="1"/>
    <col min="4621" max="4621" width="11.5703125" style="17" customWidth="1"/>
    <col min="4622" max="4622" width="13.42578125" style="17" customWidth="1"/>
    <col min="4623" max="4628" width="11.5703125" style="17" customWidth="1"/>
    <col min="4629" max="4858" width="9.140625" style="17"/>
    <col min="4859" max="4859" width="54.140625" style="17" customWidth="1"/>
    <col min="4860" max="4860" width="12" style="17" customWidth="1"/>
    <col min="4861" max="4862" width="8.42578125" style="17" customWidth="1"/>
    <col min="4863" max="4863" width="11.28515625" style="17" customWidth="1"/>
    <col min="4864" max="4864" width="6.42578125" style="17" customWidth="1"/>
    <col min="4865" max="4865" width="7.28515625" style="17" customWidth="1"/>
    <col min="4866" max="4867" width="6.7109375" style="17" customWidth="1"/>
    <col min="4868" max="4868" width="6.140625" style="17" customWidth="1"/>
    <col min="4869" max="4870" width="6.42578125" style="17" customWidth="1"/>
    <col min="4871" max="4871" width="8" style="17" customWidth="1"/>
    <col min="4872" max="4873" width="14.140625" style="17" customWidth="1"/>
    <col min="4874" max="4874" width="9.140625" style="17"/>
    <col min="4875" max="4876" width="13.28515625" style="17" customWidth="1"/>
    <col min="4877" max="4877" width="11.5703125" style="17" customWidth="1"/>
    <col min="4878" max="4878" width="13.42578125" style="17" customWidth="1"/>
    <col min="4879" max="4884" width="11.5703125" style="17" customWidth="1"/>
    <col min="4885" max="5114" width="9.140625" style="17"/>
    <col min="5115" max="5115" width="54.140625" style="17" customWidth="1"/>
    <col min="5116" max="5116" width="12" style="17" customWidth="1"/>
    <col min="5117" max="5118" width="8.42578125" style="17" customWidth="1"/>
    <col min="5119" max="5119" width="11.28515625" style="17" customWidth="1"/>
    <col min="5120" max="5120" width="6.42578125" style="17" customWidth="1"/>
    <col min="5121" max="5121" width="7.28515625" style="17" customWidth="1"/>
    <col min="5122" max="5123" width="6.7109375" style="17" customWidth="1"/>
    <col min="5124" max="5124" width="6.140625" style="17" customWidth="1"/>
    <col min="5125" max="5126" width="6.42578125" style="17" customWidth="1"/>
    <col min="5127" max="5127" width="8" style="17" customWidth="1"/>
    <col min="5128" max="5129" width="14.140625" style="17" customWidth="1"/>
    <col min="5130" max="5130" width="9.140625" style="17"/>
    <col min="5131" max="5132" width="13.28515625" style="17" customWidth="1"/>
    <col min="5133" max="5133" width="11.5703125" style="17" customWidth="1"/>
    <col min="5134" max="5134" width="13.42578125" style="17" customWidth="1"/>
    <col min="5135" max="5140" width="11.5703125" style="17" customWidth="1"/>
    <col min="5141" max="5370" width="9.140625" style="17"/>
    <col min="5371" max="5371" width="54.140625" style="17" customWidth="1"/>
    <col min="5372" max="5372" width="12" style="17" customWidth="1"/>
    <col min="5373" max="5374" width="8.42578125" style="17" customWidth="1"/>
    <col min="5375" max="5375" width="11.28515625" style="17" customWidth="1"/>
    <col min="5376" max="5376" width="6.42578125" style="17" customWidth="1"/>
    <col min="5377" max="5377" width="7.28515625" style="17" customWidth="1"/>
    <col min="5378" max="5379" width="6.7109375" style="17" customWidth="1"/>
    <col min="5380" max="5380" width="6.140625" style="17" customWidth="1"/>
    <col min="5381" max="5382" width="6.42578125" style="17" customWidth="1"/>
    <col min="5383" max="5383" width="8" style="17" customWidth="1"/>
    <col min="5384" max="5385" width="14.140625" style="17" customWidth="1"/>
    <col min="5386" max="5386" width="9.140625" style="17"/>
    <col min="5387" max="5388" width="13.28515625" style="17" customWidth="1"/>
    <col min="5389" max="5389" width="11.5703125" style="17" customWidth="1"/>
    <col min="5390" max="5390" width="13.42578125" style="17" customWidth="1"/>
    <col min="5391" max="5396" width="11.5703125" style="17" customWidth="1"/>
    <col min="5397" max="5626" width="9.140625" style="17"/>
    <col min="5627" max="5627" width="54.140625" style="17" customWidth="1"/>
    <col min="5628" max="5628" width="12" style="17" customWidth="1"/>
    <col min="5629" max="5630" width="8.42578125" style="17" customWidth="1"/>
    <col min="5631" max="5631" width="11.28515625" style="17" customWidth="1"/>
    <col min="5632" max="5632" width="6.42578125" style="17" customWidth="1"/>
    <col min="5633" max="5633" width="7.28515625" style="17" customWidth="1"/>
    <col min="5634" max="5635" width="6.7109375" style="17" customWidth="1"/>
    <col min="5636" max="5636" width="6.140625" style="17" customWidth="1"/>
    <col min="5637" max="5638" width="6.42578125" style="17" customWidth="1"/>
    <col min="5639" max="5639" width="8" style="17" customWidth="1"/>
    <col min="5640" max="5641" width="14.140625" style="17" customWidth="1"/>
    <col min="5642" max="5642" width="9.140625" style="17"/>
    <col min="5643" max="5644" width="13.28515625" style="17" customWidth="1"/>
    <col min="5645" max="5645" width="11.5703125" style="17" customWidth="1"/>
    <col min="5646" max="5646" width="13.42578125" style="17" customWidth="1"/>
    <col min="5647" max="5652" width="11.5703125" style="17" customWidth="1"/>
    <col min="5653" max="5882" width="9.140625" style="17"/>
    <col min="5883" max="5883" width="54.140625" style="17" customWidth="1"/>
    <col min="5884" max="5884" width="12" style="17" customWidth="1"/>
    <col min="5885" max="5886" width="8.42578125" style="17" customWidth="1"/>
    <col min="5887" max="5887" width="11.28515625" style="17" customWidth="1"/>
    <col min="5888" max="5888" width="6.42578125" style="17" customWidth="1"/>
    <col min="5889" max="5889" width="7.28515625" style="17" customWidth="1"/>
    <col min="5890" max="5891" width="6.7109375" style="17" customWidth="1"/>
    <col min="5892" max="5892" width="6.140625" style="17" customWidth="1"/>
    <col min="5893" max="5894" width="6.42578125" style="17" customWidth="1"/>
    <col min="5895" max="5895" width="8" style="17" customWidth="1"/>
    <col min="5896" max="5897" width="14.140625" style="17" customWidth="1"/>
    <col min="5898" max="5898" width="9.140625" style="17"/>
    <col min="5899" max="5900" width="13.28515625" style="17" customWidth="1"/>
    <col min="5901" max="5901" width="11.5703125" style="17" customWidth="1"/>
    <col min="5902" max="5902" width="13.42578125" style="17" customWidth="1"/>
    <col min="5903" max="5908" width="11.5703125" style="17" customWidth="1"/>
    <col min="5909" max="6138" width="9.140625" style="17"/>
    <col min="6139" max="6139" width="54.140625" style="17" customWidth="1"/>
    <col min="6140" max="6140" width="12" style="17" customWidth="1"/>
    <col min="6141" max="6142" width="8.42578125" style="17" customWidth="1"/>
    <col min="6143" max="6143" width="11.28515625" style="17" customWidth="1"/>
    <col min="6144" max="6144" width="6.42578125" style="17" customWidth="1"/>
    <col min="6145" max="6145" width="7.28515625" style="17" customWidth="1"/>
    <col min="6146" max="6147" width="6.7109375" style="17" customWidth="1"/>
    <col min="6148" max="6148" width="6.140625" style="17" customWidth="1"/>
    <col min="6149" max="6150" width="6.42578125" style="17" customWidth="1"/>
    <col min="6151" max="6151" width="8" style="17" customWidth="1"/>
    <col min="6152" max="6153" width="14.140625" style="17" customWidth="1"/>
    <col min="6154" max="6154" width="9.140625" style="17"/>
    <col min="6155" max="6156" width="13.28515625" style="17" customWidth="1"/>
    <col min="6157" max="6157" width="11.5703125" style="17" customWidth="1"/>
    <col min="6158" max="6158" width="13.42578125" style="17" customWidth="1"/>
    <col min="6159" max="6164" width="11.5703125" style="17" customWidth="1"/>
    <col min="6165" max="6394" width="9.140625" style="17"/>
    <col min="6395" max="6395" width="54.140625" style="17" customWidth="1"/>
    <col min="6396" max="6396" width="12" style="17" customWidth="1"/>
    <col min="6397" max="6398" width="8.42578125" style="17" customWidth="1"/>
    <col min="6399" max="6399" width="11.28515625" style="17" customWidth="1"/>
    <col min="6400" max="6400" width="6.42578125" style="17" customWidth="1"/>
    <col min="6401" max="6401" width="7.28515625" style="17" customWidth="1"/>
    <col min="6402" max="6403" width="6.7109375" style="17" customWidth="1"/>
    <col min="6404" max="6404" width="6.140625" style="17" customWidth="1"/>
    <col min="6405" max="6406" width="6.42578125" style="17" customWidth="1"/>
    <col min="6407" max="6407" width="8" style="17" customWidth="1"/>
    <col min="6408" max="6409" width="14.140625" style="17" customWidth="1"/>
    <col min="6410" max="6410" width="9.140625" style="17"/>
    <col min="6411" max="6412" width="13.28515625" style="17" customWidth="1"/>
    <col min="6413" max="6413" width="11.5703125" style="17" customWidth="1"/>
    <col min="6414" max="6414" width="13.42578125" style="17" customWidth="1"/>
    <col min="6415" max="6420" width="11.5703125" style="17" customWidth="1"/>
    <col min="6421" max="6650" width="9.140625" style="17"/>
    <col min="6651" max="6651" width="54.140625" style="17" customWidth="1"/>
    <col min="6652" max="6652" width="12" style="17" customWidth="1"/>
    <col min="6653" max="6654" width="8.42578125" style="17" customWidth="1"/>
    <col min="6655" max="6655" width="11.28515625" style="17" customWidth="1"/>
    <col min="6656" max="6656" width="6.42578125" style="17" customWidth="1"/>
    <col min="6657" max="6657" width="7.28515625" style="17" customWidth="1"/>
    <col min="6658" max="6659" width="6.7109375" style="17" customWidth="1"/>
    <col min="6660" max="6660" width="6.140625" style="17" customWidth="1"/>
    <col min="6661" max="6662" width="6.42578125" style="17" customWidth="1"/>
    <col min="6663" max="6663" width="8" style="17" customWidth="1"/>
    <col min="6664" max="6665" width="14.140625" style="17" customWidth="1"/>
    <col min="6666" max="6666" width="9.140625" style="17"/>
    <col min="6667" max="6668" width="13.28515625" style="17" customWidth="1"/>
    <col min="6669" max="6669" width="11.5703125" style="17" customWidth="1"/>
    <col min="6670" max="6670" width="13.42578125" style="17" customWidth="1"/>
    <col min="6671" max="6676" width="11.5703125" style="17" customWidth="1"/>
    <col min="6677" max="6906" width="9.140625" style="17"/>
    <col min="6907" max="6907" width="54.140625" style="17" customWidth="1"/>
    <col min="6908" max="6908" width="12" style="17" customWidth="1"/>
    <col min="6909" max="6910" width="8.42578125" style="17" customWidth="1"/>
    <col min="6911" max="6911" width="11.28515625" style="17" customWidth="1"/>
    <col min="6912" max="6912" width="6.42578125" style="17" customWidth="1"/>
    <col min="6913" max="6913" width="7.28515625" style="17" customWidth="1"/>
    <col min="6914" max="6915" width="6.7109375" style="17" customWidth="1"/>
    <col min="6916" max="6916" width="6.140625" style="17" customWidth="1"/>
    <col min="6917" max="6918" width="6.42578125" style="17" customWidth="1"/>
    <col min="6919" max="6919" width="8" style="17" customWidth="1"/>
    <col min="6920" max="6921" width="14.140625" style="17" customWidth="1"/>
    <col min="6922" max="6922" width="9.140625" style="17"/>
    <col min="6923" max="6924" width="13.28515625" style="17" customWidth="1"/>
    <col min="6925" max="6925" width="11.5703125" style="17" customWidth="1"/>
    <col min="6926" max="6926" width="13.42578125" style="17" customWidth="1"/>
    <col min="6927" max="6932" width="11.5703125" style="17" customWidth="1"/>
    <col min="6933" max="7162" width="9.140625" style="17"/>
    <col min="7163" max="7163" width="54.140625" style="17" customWidth="1"/>
    <col min="7164" max="7164" width="12" style="17" customWidth="1"/>
    <col min="7165" max="7166" width="8.42578125" style="17" customWidth="1"/>
    <col min="7167" max="7167" width="11.28515625" style="17" customWidth="1"/>
    <col min="7168" max="7168" width="6.42578125" style="17" customWidth="1"/>
    <col min="7169" max="7169" width="7.28515625" style="17" customWidth="1"/>
    <col min="7170" max="7171" width="6.7109375" style="17" customWidth="1"/>
    <col min="7172" max="7172" width="6.140625" style="17" customWidth="1"/>
    <col min="7173" max="7174" width="6.42578125" style="17" customWidth="1"/>
    <col min="7175" max="7175" width="8" style="17" customWidth="1"/>
    <col min="7176" max="7177" width="14.140625" style="17" customWidth="1"/>
    <col min="7178" max="7178" width="9.140625" style="17"/>
    <col min="7179" max="7180" width="13.28515625" style="17" customWidth="1"/>
    <col min="7181" max="7181" width="11.5703125" style="17" customWidth="1"/>
    <col min="7182" max="7182" width="13.42578125" style="17" customWidth="1"/>
    <col min="7183" max="7188" width="11.5703125" style="17" customWidth="1"/>
    <col min="7189" max="7418" width="9.140625" style="17"/>
    <col min="7419" max="7419" width="54.140625" style="17" customWidth="1"/>
    <col min="7420" max="7420" width="12" style="17" customWidth="1"/>
    <col min="7421" max="7422" width="8.42578125" style="17" customWidth="1"/>
    <col min="7423" max="7423" width="11.28515625" style="17" customWidth="1"/>
    <col min="7424" max="7424" width="6.42578125" style="17" customWidth="1"/>
    <col min="7425" max="7425" width="7.28515625" style="17" customWidth="1"/>
    <col min="7426" max="7427" width="6.7109375" style="17" customWidth="1"/>
    <col min="7428" max="7428" width="6.140625" style="17" customWidth="1"/>
    <col min="7429" max="7430" width="6.42578125" style="17" customWidth="1"/>
    <col min="7431" max="7431" width="8" style="17" customWidth="1"/>
    <col min="7432" max="7433" width="14.140625" style="17" customWidth="1"/>
    <col min="7434" max="7434" width="9.140625" style="17"/>
    <col min="7435" max="7436" width="13.28515625" style="17" customWidth="1"/>
    <col min="7437" max="7437" width="11.5703125" style="17" customWidth="1"/>
    <col min="7438" max="7438" width="13.42578125" style="17" customWidth="1"/>
    <col min="7439" max="7444" width="11.5703125" style="17" customWidth="1"/>
    <col min="7445" max="7674" width="9.140625" style="17"/>
    <col min="7675" max="7675" width="54.140625" style="17" customWidth="1"/>
    <col min="7676" max="7676" width="12" style="17" customWidth="1"/>
    <col min="7677" max="7678" width="8.42578125" style="17" customWidth="1"/>
    <col min="7679" max="7679" width="11.28515625" style="17" customWidth="1"/>
    <col min="7680" max="7680" width="6.42578125" style="17" customWidth="1"/>
    <col min="7681" max="7681" width="7.28515625" style="17" customWidth="1"/>
    <col min="7682" max="7683" width="6.7109375" style="17" customWidth="1"/>
    <col min="7684" max="7684" width="6.140625" style="17" customWidth="1"/>
    <col min="7685" max="7686" width="6.42578125" style="17" customWidth="1"/>
    <col min="7687" max="7687" width="8" style="17" customWidth="1"/>
    <col min="7688" max="7689" width="14.140625" style="17" customWidth="1"/>
    <col min="7690" max="7690" width="9.140625" style="17"/>
    <col min="7691" max="7692" width="13.28515625" style="17" customWidth="1"/>
    <col min="7693" max="7693" width="11.5703125" style="17" customWidth="1"/>
    <col min="7694" max="7694" width="13.42578125" style="17" customWidth="1"/>
    <col min="7695" max="7700" width="11.5703125" style="17" customWidth="1"/>
    <col min="7701" max="7930" width="9.140625" style="17"/>
    <col min="7931" max="7931" width="54.140625" style="17" customWidth="1"/>
    <col min="7932" max="7932" width="12" style="17" customWidth="1"/>
    <col min="7933" max="7934" width="8.42578125" style="17" customWidth="1"/>
    <col min="7935" max="7935" width="11.28515625" style="17" customWidth="1"/>
    <col min="7936" max="7936" width="6.42578125" style="17" customWidth="1"/>
    <col min="7937" max="7937" width="7.28515625" style="17" customWidth="1"/>
    <col min="7938" max="7939" width="6.7109375" style="17" customWidth="1"/>
    <col min="7940" max="7940" width="6.140625" style="17" customWidth="1"/>
    <col min="7941" max="7942" width="6.42578125" style="17" customWidth="1"/>
    <col min="7943" max="7943" width="8" style="17" customWidth="1"/>
    <col min="7944" max="7945" width="14.140625" style="17" customWidth="1"/>
    <col min="7946" max="7946" width="9.140625" style="17"/>
    <col min="7947" max="7948" width="13.28515625" style="17" customWidth="1"/>
    <col min="7949" max="7949" width="11.5703125" style="17" customWidth="1"/>
    <col min="7950" max="7950" width="13.42578125" style="17" customWidth="1"/>
    <col min="7951" max="7956" width="11.5703125" style="17" customWidth="1"/>
    <col min="7957" max="8186" width="9.140625" style="17"/>
    <col min="8187" max="8187" width="54.140625" style="17" customWidth="1"/>
    <col min="8188" max="8188" width="12" style="17" customWidth="1"/>
    <col min="8189" max="8190" width="8.42578125" style="17" customWidth="1"/>
    <col min="8191" max="8191" width="11.28515625" style="17" customWidth="1"/>
    <col min="8192" max="8192" width="6.42578125" style="17" customWidth="1"/>
    <col min="8193" max="8193" width="7.28515625" style="17" customWidth="1"/>
    <col min="8194" max="8195" width="6.7109375" style="17" customWidth="1"/>
    <col min="8196" max="8196" width="6.140625" style="17" customWidth="1"/>
    <col min="8197" max="8198" width="6.42578125" style="17" customWidth="1"/>
    <col min="8199" max="8199" width="8" style="17" customWidth="1"/>
    <col min="8200" max="8201" width="14.140625" style="17" customWidth="1"/>
    <col min="8202" max="8202" width="9.140625" style="17"/>
    <col min="8203" max="8204" width="13.28515625" style="17" customWidth="1"/>
    <col min="8205" max="8205" width="11.5703125" style="17" customWidth="1"/>
    <col min="8206" max="8206" width="13.42578125" style="17" customWidth="1"/>
    <col min="8207" max="8212" width="11.5703125" style="17" customWidth="1"/>
    <col min="8213" max="8442" width="9.140625" style="17"/>
    <col min="8443" max="8443" width="54.140625" style="17" customWidth="1"/>
    <col min="8444" max="8444" width="12" style="17" customWidth="1"/>
    <col min="8445" max="8446" width="8.42578125" style="17" customWidth="1"/>
    <col min="8447" max="8447" width="11.28515625" style="17" customWidth="1"/>
    <col min="8448" max="8448" width="6.42578125" style="17" customWidth="1"/>
    <col min="8449" max="8449" width="7.28515625" style="17" customWidth="1"/>
    <col min="8450" max="8451" width="6.7109375" style="17" customWidth="1"/>
    <col min="8452" max="8452" width="6.140625" style="17" customWidth="1"/>
    <col min="8453" max="8454" width="6.42578125" style="17" customWidth="1"/>
    <col min="8455" max="8455" width="8" style="17" customWidth="1"/>
    <col min="8456" max="8457" width="14.140625" style="17" customWidth="1"/>
    <col min="8458" max="8458" width="9.140625" style="17"/>
    <col min="8459" max="8460" width="13.28515625" style="17" customWidth="1"/>
    <col min="8461" max="8461" width="11.5703125" style="17" customWidth="1"/>
    <col min="8462" max="8462" width="13.42578125" style="17" customWidth="1"/>
    <col min="8463" max="8468" width="11.5703125" style="17" customWidth="1"/>
    <col min="8469" max="8698" width="9.140625" style="17"/>
    <col min="8699" max="8699" width="54.140625" style="17" customWidth="1"/>
    <col min="8700" max="8700" width="12" style="17" customWidth="1"/>
    <col min="8701" max="8702" width="8.42578125" style="17" customWidth="1"/>
    <col min="8703" max="8703" width="11.28515625" style="17" customWidth="1"/>
    <col min="8704" max="8704" width="6.42578125" style="17" customWidth="1"/>
    <col min="8705" max="8705" width="7.28515625" style="17" customWidth="1"/>
    <col min="8706" max="8707" width="6.7109375" style="17" customWidth="1"/>
    <col min="8708" max="8708" width="6.140625" style="17" customWidth="1"/>
    <col min="8709" max="8710" width="6.42578125" style="17" customWidth="1"/>
    <col min="8711" max="8711" width="8" style="17" customWidth="1"/>
    <col min="8712" max="8713" width="14.140625" style="17" customWidth="1"/>
    <col min="8714" max="8714" width="9.140625" style="17"/>
    <col min="8715" max="8716" width="13.28515625" style="17" customWidth="1"/>
    <col min="8717" max="8717" width="11.5703125" style="17" customWidth="1"/>
    <col min="8718" max="8718" width="13.42578125" style="17" customWidth="1"/>
    <col min="8719" max="8724" width="11.5703125" style="17" customWidth="1"/>
    <col min="8725" max="8954" width="9.140625" style="17"/>
    <col min="8955" max="8955" width="54.140625" style="17" customWidth="1"/>
    <col min="8956" max="8956" width="12" style="17" customWidth="1"/>
    <col min="8957" max="8958" width="8.42578125" style="17" customWidth="1"/>
    <col min="8959" max="8959" width="11.28515625" style="17" customWidth="1"/>
    <col min="8960" max="8960" width="6.42578125" style="17" customWidth="1"/>
    <col min="8961" max="8961" width="7.28515625" style="17" customWidth="1"/>
    <col min="8962" max="8963" width="6.7109375" style="17" customWidth="1"/>
    <col min="8964" max="8964" width="6.140625" style="17" customWidth="1"/>
    <col min="8965" max="8966" width="6.42578125" style="17" customWidth="1"/>
    <col min="8967" max="8967" width="8" style="17" customWidth="1"/>
    <col min="8968" max="8969" width="14.140625" style="17" customWidth="1"/>
    <col min="8970" max="8970" width="9.140625" style="17"/>
    <col min="8971" max="8972" width="13.28515625" style="17" customWidth="1"/>
    <col min="8973" max="8973" width="11.5703125" style="17" customWidth="1"/>
    <col min="8974" max="8974" width="13.42578125" style="17" customWidth="1"/>
    <col min="8975" max="8980" width="11.5703125" style="17" customWidth="1"/>
    <col min="8981" max="9210" width="9.140625" style="17"/>
    <col min="9211" max="9211" width="54.140625" style="17" customWidth="1"/>
    <col min="9212" max="9212" width="12" style="17" customWidth="1"/>
    <col min="9213" max="9214" width="8.42578125" style="17" customWidth="1"/>
    <col min="9215" max="9215" width="11.28515625" style="17" customWidth="1"/>
    <col min="9216" max="9216" width="6.42578125" style="17" customWidth="1"/>
    <col min="9217" max="9217" width="7.28515625" style="17" customWidth="1"/>
    <col min="9218" max="9219" width="6.7109375" style="17" customWidth="1"/>
    <col min="9220" max="9220" width="6.140625" style="17" customWidth="1"/>
    <col min="9221" max="9222" width="6.42578125" style="17" customWidth="1"/>
    <col min="9223" max="9223" width="8" style="17" customWidth="1"/>
    <col min="9224" max="9225" width="14.140625" style="17" customWidth="1"/>
    <col min="9226" max="9226" width="9.140625" style="17"/>
    <col min="9227" max="9228" width="13.28515625" style="17" customWidth="1"/>
    <col min="9229" max="9229" width="11.5703125" style="17" customWidth="1"/>
    <col min="9230" max="9230" width="13.42578125" style="17" customWidth="1"/>
    <col min="9231" max="9236" width="11.5703125" style="17" customWidth="1"/>
    <col min="9237" max="9466" width="9.140625" style="17"/>
    <col min="9467" max="9467" width="54.140625" style="17" customWidth="1"/>
    <col min="9468" max="9468" width="12" style="17" customWidth="1"/>
    <col min="9469" max="9470" width="8.42578125" style="17" customWidth="1"/>
    <col min="9471" max="9471" width="11.28515625" style="17" customWidth="1"/>
    <col min="9472" max="9472" width="6.42578125" style="17" customWidth="1"/>
    <col min="9473" max="9473" width="7.28515625" style="17" customWidth="1"/>
    <col min="9474" max="9475" width="6.7109375" style="17" customWidth="1"/>
    <col min="9476" max="9476" width="6.140625" style="17" customWidth="1"/>
    <col min="9477" max="9478" width="6.42578125" style="17" customWidth="1"/>
    <col min="9479" max="9479" width="8" style="17" customWidth="1"/>
    <col min="9480" max="9481" width="14.140625" style="17" customWidth="1"/>
    <col min="9482" max="9482" width="9.140625" style="17"/>
    <col min="9483" max="9484" width="13.28515625" style="17" customWidth="1"/>
    <col min="9485" max="9485" width="11.5703125" style="17" customWidth="1"/>
    <col min="9486" max="9486" width="13.42578125" style="17" customWidth="1"/>
    <col min="9487" max="9492" width="11.5703125" style="17" customWidth="1"/>
    <col min="9493" max="9722" width="9.140625" style="17"/>
    <col min="9723" max="9723" width="54.140625" style="17" customWidth="1"/>
    <col min="9724" max="9724" width="12" style="17" customWidth="1"/>
    <col min="9725" max="9726" width="8.42578125" style="17" customWidth="1"/>
    <col min="9727" max="9727" width="11.28515625" style="17" customWidth="1"/>
    <col min="9728" max="9728" width="6.42578125" style="17" customWidth="1"/>
    <col min="9729" max="9729" width="7.28515625" style="17" customWidth="1"/>
    <col min="9730" max="9731" width="6.7109375" style="17" customWidth="1"/>
    <col min="9732" max="9732" width="6.140625" style="17" customWidth="1"/>
    <col min="9733" max="9734" width="6.42578125" style="17" customWidth="1"/>
    <col min="9735" max="9735" width="8" style="17" customWidth="1"/>
    <col min="9736" max="9737" width="14.140625" style="17" customWidth="1"/>
    <col min="9738" max="9738" width="9.140625" style="17"/>
    <col min="9739" max="9740" width="13.28515625" style="17" customWidth="1"/>
    <col min="9741" max="9741" width="11.5703125" style="17" customWidth="1"/>
    <col min="9742" max="9742" width="13.42578125" style="17" customWidth="1"/>
    <col min="9743" max="9748" width="11.5703125" style="17" customWidth="1"/>
    <col min="9749" max="9978" width="9.140625" style="17"/>
    <col min="9979" max="9979" width="54.140625" style="17" customWidth="1"/>
    <col min="9980" max="9980" width="12" style="17" customWidth="1"/>
    <col min="9981" max="9982" width="8.42578125" style="17" customWidth="1"/>
    <col min="9983" max="9983" width="11.28515625" style="17" customWidth="1"/>
    <col min="9984" max="9984" width="6.42578125" style="17" customWidth="1"/>
    <col min="9985" max="9985" width="7.28515625" style="17" customWidth="1"/>
    <col min="9986" max="9987" width="6.7109375" style="17" customWidth="1"/>
    <col min="9988" max="9988" width="6.140625" style="17" customWidth="1"/>
    <col min="9989" max="9990" width="6.42578125" style="17" customWidth="1"/>
    <col min="9991" max="9991" width="8" style="17" customWidth="1"/>
    <col min="9992" max="9993" width="14.140625" style="17" customWidth="1"/>
    <col min="9994" max="9994" width="9.140625" style="17"/>
    <col min="9995" max="9996" width="13.28515625" style="17" customWidth="1"/>
    <col min="9997" max="9997" width="11.5703125" style="17" customWidth="1"/>
    <col min="9998" max="9998" width="13.42578125" style="17" customWidth="1"/>
    <col min="9999" max="10004" width="11.5703125" style="17" customWidth="1"/>
    <col min="10005" max="10234" width="9.140625" style="17"/>
    <col min="10235" max="10235" width="54.140625" style="17" customWidth="1"/>
    <col min="10236" max="10236" width="12" style="17" customWidth="1"/>
    <col min="10237" max="10238" width="8.42578125" style="17" customWidth="1"/>
    <col min="10239" max="10239" width="11.28515625" style="17" customWidth="1"/>
    <col min="10240" max="10240" width="6.42578125" style="17" customWidth="1"/>
    <col min="10241" max="10241" width="7.28515625" style="17" customWidth="1"/>
    <col min="10242" max="10243" width="6.7109375" style="17" customWidth="1"/>
    <col min="10244" max="10244" width="6.140625" style="17" customWidth="1"/>
    <col min="10245" max="10246" width="6.42578125" style="17" customWidth="1"/>
    <col min="10247" max="10247" width="8" style="17" customWidth="1"/>
    <col min="10248" max="10249" width="14.140625" style="17" customWidth="1"/>
    <col min="10250" max="10250" width="9.140625" style="17"/>
    <col min="10251" max="10252" width="13.28515625" style="17" customWidth="1"/>
    <col min="10253" max="10253" width="11.5703125" style="17" customWidth="1"/>
    <col min="10254" max="10254" width="13.42578125" style="17" customWidth="1"/>
    <col min="10255" max="10260" width="11.5703125" style="17" customWidth="1"/>
    <col min="10261" max="10490" width="9.140625" style="17"/>
    <col min="10491" max="10491" width="54.140625" style="17" customWidth="1"/>
    <col min="10492" max="10492" width="12" style="17" customWidth="1"/>
    <col min="10493" max="10494" width="8.42578125" style="17" customWidth="1"/>
    <col min="10495" max="10495" width="11.28515625" style="17" customWidth="1"/>
    <col min="10496" max="10496" width="6.42578125" style="17" customWidth="1"/>
    <col min="10497" max="10497" width="7.28515625" style="17" customWidth="1"/>
    <col min="10498" max="10499" width="6.7109375" style="17" customWidth="1"/>
    <col min="10500" max="10500" width="6.140625" style="17" customWidth="1"/>
    <col min="10501" max="10502" width="6.42578125" style="17" customWidth="1"/>
    <col min="10503" max="10503" width="8" style="17" customWidth="1"/>
    <col min="10504" max="10505" width="14.140625" style="17" customWidth="1"/>
    <col min="10506" max="10506" width="9.140625" style="17"/>
    <col min="10507" max="10508" width="13.28515625" style="17" customWidth="1"/>
    <col min="10509" max="10509" width="11.5703125" style="17" customWidth="1"/>
    <col min="10510" max="10510" width="13.42578125" style="17" customWidth="1"/>
    <col min="10511" max="10516" width="11.5703125" style="17" customWidth="1"/>
    <col min="10517" max="10746" width="9.140625" style="17"/>
    <col min="10747" max="10747" width="54.140625" style="17" customWidth="1"/>
    <col min="10748" max="10748" width="12" style="17" customWidth="1"/>
    <col min="10749" max="10750" width="8.42578125" style="17" customWidth="1"/>
    <col min="10751" max="10751" width="11.28515625" style="17" customWidth="1"/>
    <col min="10752" max="10752" width="6.42578125" style="17" customWidth="1"/>
    <col min="10753" max="10753" width="7.28515625" style="17" customWidth="1"/>
    <col min="10754" max="10755" width="6.7109375" style="17" customWidth="1"/>
    <col min="10756" max="10756" width="6.140625" style="17" customWidth="1"/>
    <col min="10757" max="10758" width="6.42578125" style="17" customWidth="1"/>
    <col min="10759" max="10759" width="8" style="17" customWidth="1"/>
    <col min="10760" max="10761" width="14.140625" style="17" customWidth="1"/>
    <col min="10762" max="10762" width="9.140625" style="17"/>
    <col min="10763" max="10764" width="13.28515625" style="17" customWidth="1"/>
    <col min="10765" max="10765" width="11.5703125" style="17" customWidth="1"/>
    <col min="10766" max="10766" width="13.42578125" style="17" customWidth="1"/>
    <col min="10767" max="10772" width="11.5703125" style="17" customWidth="1"/>
    <col min="10773" max="11002" width="9.140625" style="17"/>
    <col min="11003" max="11003" width="54.140625" style="17" customWidth="1"/>
    <col min="11004" max="11004" width="12" style="17" customWidth="1"/>
    <col min="11005" max="11006" width="8.42578125" style="17" customWidth="1"/>
    <col min="11007" max="11007" width="11.28515625" style="17" customWidth="1"/>
    <col min="11008" max="11008" width="6.42578125" style="17" customWidth="1"/>
    <col min="11009" max="11009" width="7.28515625" style="17" customWidth="1"/>
    <col min="11010" max="11011" width="6.7109375" style="17" customWidth="1"/>
    <col min="11012" max="11012" width="6.140625" style="17" customWidth="1"/>
    <col min="11013" max="11014" width="6.42578125" style="17" customWidth="1"/>
    <col min="11015" max="11015" width="8" style="17" customWidth="1"/>
    <col min="11016" max="11017" width="14.140625" style="17" customWidth="1"/>
    <col min="11018" max="11018" width="9.140625" style="17"/>
    <col min="11019" max="11020" width="13.28515625" style="17" customWidth="1"/>
    <col min="11021" max="11021" width="11.5703125" style="17" customWidth="1"/>
    <col min="11022" max="11022" width="13.42578125" style="17" customWidth="1"/>
    <col min="11023" max="11028" width="11.5703125" style="17" customWidth="1"/>
    <col min="11029" max="11258" width="9.140625" style="17"/>
    <col min="11259" max="11259" width="54.140625" style="17" customWidth="1"/>
    <col min="11260" max="11260" width="12" style="17" customWidth="1"/>
    <col min="11261" max="11262" width="8.42578125" style="17" customWidth="1"/>
    <col min="11263" max="11263" width="11.28515625" style="17" customWidth="1"/>
    <col min="11264" max="11264" width="6.42578125" style="17" customWidth="1"/>
    <col min="11265" max="11265" width="7.28515625" style="17" customWidth="1"/>
    <col min="11266" max="11267" width="6.7109375" style="17" customWidth="1"/>
    <col min="11268" max="11268" width="6.140625" style="17" customWidth="1"/>
    <col min="11269" max="11270" width="6.42578125" style="17" customWidth="1"/>
    <col min="11271" max="11271" width="8" style="17" customWidth="1"/>
    <col min="11272" max="11273" width="14.140625" style="17" customWidth="1"/>
    <col min="11274" max="11274" width="9.140625" style="17"/>
    <col min="11275" max="11276" width="13.28515625" style="17" customWidth="1"/>
    <col min="11277" max="11277" width="11.5703125" style="17" customWidth="1"/>
    <col min="11278" max="11278" width="13.42578125" style="17" customWidth="1"/>
    <col min="11279" max="11284" width="11.5703125" style="17" customWidth="1"/>
    <col min="11285" max="11514" width="9.140625" style="17"/>
    <col min="11515" max="11515" width="54.140625" style="17" customWidth="1"/>
    <col min="11516" max="11516" width="12" style="17" customWidth="1"/>
    <col min="11517" max="11518" width="8.42578125" style="17" customWidth="1"/>
    <col min="11519" max="11519" width="11.28515625" style="17" customWidth="1"/>
    <col min="11520" max="11520" width="6.42578125" style="17" customWidth="1"/>
    <col min="11521" max="11521" width="7.28515625" style="17" customWidth="1"/>
    <col min="11522" max="11523" width="6.7109375" style="17" customWidth="1"/>
    <col min="11524" max="11524" width="6.140625" style="17" customWidth="1"/>
    <col min="11525" max="11526" width="6.42578125" style="17" customWidth="1"/>
    <col min="11527" max="11527" width="8" style="17" customWidth="1"/>
    <col min="11528" max="11529" width="14.140625" style="17" customWidth="1"/>
    <col min="11530" max="11530" width="9.140625" style="17"/>
    <col min="11531" max="11532" width="13.28515625" style="17" customWidth="1"/>
    <col min="11533" max="11533" width="11.5703125" style="17" customWidth="1"/>
    <col min="11534" max="11534" width="13.42578125" style="17" customWidth="1"/>
    <col min="11535" max="11540" width="11.5703125" style="17" customWidth="1"/>
    <col min="11541" max="11770" width="9.140625" style="17"/>
    <col min="11771" max="11771" width="54.140625" style="17" customWidth="1"/>
    <col min="11772" max="11772" width="12" style="17" customWidth="1"/>
    <col min="11773" max="11774" width="8.42578125" style="17" customWidth="1"/>
    <col min="11775" max="11775" width="11.28515625" style="17" customWidth="1"/>
    <col min="11776" max="11776" width="6.42578125" style="17" customWidth="1"/>
    <col min="11777" max="11777" width="7.28515625" style="17" customWidth="1"/>
    <col min="11778" max="11779" width="6.7109375" style="17" customWidth="1"/>
    <col min="11780" max="11780" width="6.140625" style="17" customWidth="1"/>
    <col min="11781" max="11782" width="6.42578125" style="17" customWidth="1"/>
    <col min="11783" max="11783" width="8" style="17" customWidth="1"/>
    <col min="11784" max="11785" width="14.140625" style="17" customWidth="1"/>
    <col min="11786" max="11786" width="9.140625" style="17"/>
    <col min="11787" max="11788" width="13.28515625" style="17" customWidth="1"/>
    <col min="11789" max="11789" width="11.5703125" style="17" customWidth="1"/>
    <col min="11790" max="11790" width="13.42578125" style="17" customWidth="1"/>
    <col min="11791" max="11796" width="11.5703125" style="17" customWidth="1"/>
    <col min="11797" max="12026" width="9.140625" style="17"/>
    <col min="12027" max="12027" width="54.140625" style="17" customWidth="1"/>
    <col min="12028" max="12028" width="12" style="17" customWidth="1"/>
    <col min="12029" max="12030" width="8.42578125" style="17" customWidth="1"/>
    <col min="12031" max="12031" width="11.28515625" style="17" customWidth="1"/>
    <col min="12032" max="12032" width="6.42578125" style="17" customWidth="1"/>
    <col min="12033" max="12033" width="7.28515625" style="17" customWidth="1"/>
    <col min="12034" max="12035" width="6.7109375" style="17" customWidth="1"/>
    <col min="12036" max="12036" width="6.140625" style="17" customWidth="1"/>
    <col min="12037" max="12038" width="6.42578125" style="17" customWidth="1"/>
    <col min="12039" max="12039" width="8" style="17" customWidth="1"/>
    <col min="12040" max="12041" width="14.140625" style="17" customWidth="1"/>
    <col min="12042" max="12042" width="9.140625" style="17"/>
    <col min="12043" max="12044" width="13.28515625" style="17" customWidth="1"/>
    <col min="12045" max="12045" width="11.5703125" style="17" customWidth="1"/>
    <col min="12046" max="12046" width="13.42578125" style="17" customWidth="1"/>
    <col min="12047" max="12052" width="11.5703125" style="17" customWidth="1"/>
    <col min="12053" max="12282" width="9.140625" style="17"/>
    <col min="12283" max="12283" width="54.140625" style="17" customWidth="1"/>
    <col min="12284" max="12284" width="12" style="17" customWidth="1"/>
    <col min="12285" max="12286" width="8.42578125" style="17" customWidth="1"/>
    <col min="12287" max="12287" width="11.28515625" style="17" customWidth="1"/>
    <col min="12288" max="12288" width="6.42578125" style="17" customWidth="1"/>
    <col min="12289" max="12289" width="7.28515625" style="17" customWidth="1"/>
    <col min="12290" max="12291" width="6.7109375" style="17" customWidth="1"/>
    <col min="12292" max="12292" width="6.140625" style="17" customWidth="1"/>
    <col min="12293" max="12294" width="6.42578125" style="17" customWidth="1"/>
    <col min="12295" max="12295" width="8" style="17" customWidth="1"/>
    <col min="12296" max="12297" width="14.140625" style="17" customWidth="1"/>
    <col min="12298" max="12298" width="9.140625" style="17"/>
    <col min="12299" max="12300" width="13.28515625" style="17" customWidth="1"/>
    <col min="12301" max="12301" width="11.5703125" style="17" customWidth="1"/>
    <col min="12302" max="12302" width="13.42578125" style="17" customWidth="1"/>
    <col min="12303" max="12308" width="11.5703125" style="17" customWidth="1"/>
    <col min="12309" max="12538" width="9.140625" style="17"/>
    <col min="12539" max="12539" width="54.140625" style="17" customWidth="1"/>
    <col min="12540" max="12540" width="12" style="17" customWidth="1"/>
    <col min="12541" max="12542" width="8.42578125" style="17" customWidth="1"/>
    <col min="12543" max="12543" width="11.28515625" style="17" customWidth="1"/>
    <col min="12544" max="12544" width="6.42578125" style="17" customWidth="1"/>
    <col min="12545" max="12545" width="7.28515625" style="17" customWidth="1"/>
    <col min="12546" max="12547" width="6.7109375" style="17" customWidth="1"/>
    <col min="12548" max="12548" width="6.140625" style="17" customWidth="1"/>
    <col min="12549" max="12550" width="6.42578125" style="17" customWidth="1"/>
    <col min="12551" max="12551" width="8" style="17" customWidth="1"/>
    <col min="12552" max="12553" width="14.140625" style="17" customWidth="1"/>
    <col min="12554" max="12554" width="9.140625" style="17"/>
    <col min="12555" max="12556" width="13.28515625" style="17" customWidth="1"/>
    <col min="12557" max="12557" width="11.5703125" style="17" customWidth="1"/>
    <col min="12558" max="12558" width="13.42578125" style="17" customWidth="1"/>
    <col min="12559" max="12564" width="11.5703125" style="17" customWidth="1"/>
    <col min="12565" max="12794" width="9.140625" style="17"/>
    <col min="12795" max="12795" width="54.140625" style="17" customWidth="1"/>
    <col min="12796" max="12796" width="12" style="17" customWidth="1"/>
    <col min="12797" max="12798" width="8.42578125" style="17" customWidth="1"/>
    <col min="12799" max="12799" width="11.28515625" style="17" customWidth="1"/>
    <col min="12800" max="12800" width="6.42578125" style="17" customWidth="1"/>
    <col min="12801" max="12801" width="7.28515625" style="17" customWidth="1"/>
    <col min="12802" max="12803" width="6.7109375" style="17" customWidth="1"/>
    <col min="12804" max="12804" width="6.140625" style="17" customWidth="1"/>
    <col min="12805" max="12806" width="6.42578125" style="17" customWidth="1"/>
    <col min="12807" max="12807" width="8" style="17" customWidth="1"/>
    <col min="12808" max="12809" width="14.140625" style="17" customWidth="1"/>
    <col min="12810" max="12810" width="9.140625" style="17"/>
    <col min="12811" max="12812" width="13.28515625" style="17" customWidth="1"/>
    <col min="12813" max="12813" width="11.5703125" style="17" customWidth="1"/>
    <col min="12814" max="12814" width="13.42578125" style="17" customWidth="1"/>
    <col min="12815" max="12820" width="11.5703125" style="17" customWidth="1"/>
    <col min="12821" max="13050" width="9.140625" style="17"/>
    <col min="13051" max="13051" width="54.140625" style="17" customWidth="1"/>
    <col min="13052" max="13052" width="12" style="17" customWidth="1"/>
    <col min="13053" max="13054" width="8.42578125" style="17" customWidth="1"/>
    <col min="13055" max="13055" width="11.28515625" style="17" customWidth="1"/>
    <col min="13056" max="13056" width="6.42578125" style="17" customWidth="1"/>
    <col min="13057" max="13057" width="7.28515625" style="17" customWidth="1"/>
    <col min="13058" max="13059" width="6.7109375" style="17" customWidth="1"/>
    <col min="13060" max="13060" width="6.140625" style="17" customWidth="1"/>
    <col min="13061" max="13062" width="6.42578125" style="17" customWidth="1"/>
    <col min="13063" max="13063" width="8" style="17" customWidth="1"/>
    <col min="13064" max="13065" width="14.140625" style="17" customWidth="1"/>
    <col min="13066" max="13066" width="9.140625" style="17"/>
    <col min="13067" max="13068" width="13.28515625" style="17" customWidth="1"/>
    <col min="13069" max="13069" width="11.5703125" style="17" customWidth="1"/>
    <col min="13070" max="13070" width="13.42578125" style="17" customWidth="1"/>
    <col min="13071" max="13076" width="11.5703125" style="17" customWidth="1"/>
    <col min="13077" max="13306" width="9.140625" style="17"/>
    <col min="13307" max="13307" width="54.140625" style="17" customWidth="1"/>
    <col min="13308" max="13308" width="12" style="17" customWidth="1"/>
    <col min="13309" max="13310" width="8.42578125" style="17" customWidth="1"/>
    <col min="13311" max="13311" width="11.28515625" style="17" customWidth="1"/>
    <col min="13312" max="13312" width="6.42578125" style="17" customWidth="1"/>
    <col min="13313" max="13313" width="7.28515625" style="17" customWidth="1"/>
    <col min="13314" max="13315" width="6.7109375" style="17" customWidth="1"/>
    <col min="13316" max="13316" width="6.140625" style="17" customWidth="1"/>
    <col min="13317" max="13318" width="6.42578125" style="17" customWidth="1"/>
    <col min="13319" max="13319" width="8" style="17" customWidth="1"/>
    <col min="13320" max="13321" width="14.140625" style="17" customWidth="1"/>
    <col min="13322" max="13322" width="9.140625" style="17"/>
    <col min="13323" max="13324" width="13.28515625" style="17" customWidth="1"/>
    <col min="13325" max="13325" width="11.5703125" style="17" customWidth="1"/>
    <col min="13326" max="13326" width="13.42578125" style="17" customWidth="1"/>
    <col min="13327" max="13332" width="11.5703125" style="17" customWidth="1"/>
    <col min="13333" max="13562" width="9.140625" style="17"/>
    <col min="13563" max="13563" width="54.140625" style="17" customWidth="1"/>
    <col min="13564" max="13564" width="12" style="17" customWidth="1"/>
    <col min="13565" max="13566" width="8.42578125" style="17" customWidth="1"/>
    <col min="13567" max="13567" width="11.28515625" style="17" customWidth="1"/>
    <col min="13568" max="13568" width="6.42578125" style="17" customWidth="1"/>
    <col min="13569" max="13569" width="7.28515625" style="17" customWidth="1"/>
    <col min="13570" max="13571" width="6.7109375" style="17" customWidth="1"/>
    <col min="13572" max="13572" width="6.140625" style="17" customWidth="1"/>
    <col min="13573" max="13574" width="6.42578125" style="17" customWidth="1"/>
    <col min="13575" max="13575" width="8" style="17" customWidth="1"/>
    <col min="13576" max="13577" width="14.140625" style="17" customWidth="1"/>
    <col min="13578" max="13578" width="9.140625" style="17"/>
    <col min="13579" max="13580" width="13.28515625" style="17" customWidth="1"/>
    <col min="13581" max="13581" width="11.5703125" style="17" customWidth="1"/>
    <col min="13582" max="13582" width="13.42578125" style="17" customWidth="1"/>
    <col min="13583" max="13588" width="11.5703125" style="17" customWidth="1"/>
    <col min="13589" max="13818" width="9.140625" style="17"/>
    <col min="13819" max="13819" width="54.140625" style="17" customWidth="1"/>
    <col min="13820" max="13820" width="12" style="17" customWidth="1"/>
    <col min="13821" max="13822" width="8.42578125" style="17" customWidth="1"/>
    <col min="13823" max="13823" width="11.28515625" style="17" customWidth="1"/>
    <col min="13824" max="13824" width="6.42578125" style="17" customWidth="1"/>
    <col min="13825" max="13825" width="7.28515625" style="17" customWidth="1"/>
    <col min="13826" max="13827" width="6.7109375" style="17" customWidth="1"/>
    <col min="13828" max="13828" width="6.140625" style="17" customWidth="1"/>
    <col min="13829" max="13830" width="6.42578125" style="17" customWidth="1"/>
    <col min="13831" max="13831" width="8" style="17" customWidth="1"/>
    <col min="13832" max="13833" width="14.140625" style="17" customWidth="1"/>
    <col min="13834" max="13834" width="9.140625" style="17"/>
    <col min="13835" max="13836" width="13.28515625" style="17" customWidth="1"/>
    <col min="13837" max="13837" width="11.5703125" style="17" customWidth="1"/>
    <col min="13838" max="13838" width="13.42578125" style="17" customWidth="1"/>
    <col min="13839" max="13844" width="11.5703125" style="17" customWidth="1"/>
    <col min="13845" max="14074" width="9.140625" style="17"/>
    <col min="14075" max="14075" width="54.140625" style="17" customWidth="1"/>
    <col min="14076" max="14076" width="12" style="17" customWidth="1"/>
    <col min="14077" max="14078" width="8.42578125" style="17" customWidth="1"/>
    <col min="14079" max="14079" width="11.28515625" style="17" customWidth="1"/>
    <col min="14080" max="14080" width="6.42578125" style="17" customWidth="1"/>
    <col min="14081" max="14081" width="7.28515625" style="17" customWidth="1"/>
    <col min="14082" max="14083" width="6.7109375" style="17" customWidth="1"/>
    <col min="14084" max="14084" width="6.140625" style="17" customWidth="1"/>
    <col min="14085" max="14086" width="6.42578125" style="17" customWidth="1"/>
    <col min="14087" max="14087" width="8" style="17" customWidth="1"/>
    <col min="14088" max="14089" width="14.140625" style="17" customWidth="1"/>
    <col min="14090" max="14090" width="9.140625" style="17"/>
    <col min="14091" max="14092" width="13.28515625" style="17" customWidth="1"/>
    <col min="14093" max="14093" width="11.5703125" style="17" customWidth="1"/>
    <col min="14094" max="14094" width="13.42578125" style="17" customWidth="1"/>
    <col min="14095" max="14100" width="11.5703125" style="17" customWidth="1"/>
    <col min="14101" max="14330" width="9.140625" style="17"/>
    <col min="14331" max="14331" width="54.140625" style="17" customWidth="1"/>
    <col min="14332" max="14332" width="12" style="17" customWidth="1"/>
    <col min="14333" max="14334" width="8.42578125" style="17" customWidth="1"/>
    <col min="14335" max="14335" width="11.28515625" style="17" customWidth="1"/>
    <col min="14336" max="14336" width="6.42578125" style="17" customWidth="1"/>
    <col min="14337" max="14337" width="7.28515625" style="17" customWidth="1"/>
    <col min="14338" max="14339" width="6.7109375" style="17" customWidth="1"/>
    <col min="14340" max="14340" width="6.140625" style="17" customWidth="1"/>
    <col min="14341" max="14342" width="6.42578125" style="17" customWidth="1"/>
    <col min="14343" max="14343" width="8" style="17" customWidth="1"/>
    <col min="14344" max="14345" width="14.140625" style="17" customWidth="1"/>
    <col min="14346" max="14346" width="9.140625" style="17"/>
    <col min="14347" max="14348" width="13.28515625" style="17" customWidth="1"/>
    <col min="14349" max="14349" width="11.5703125" style="17" customWidth="1"/>
    <col min="14350" max="14350" width="13.42578125" style="17" customWidth="1"/>
    <col min="14351" max="14356" width="11.5703125" style="17" customWidth="1"/>
    <col min="14357" max="14586" width="9.140625" style="17"/>
    <col min="14587" max="14587" width="54.140625" style="17" customWidth="1"/>
    <col min="14588" max="14588" width="12" style="17" customWidth="1"/>
    <col min="14589" max="14590" width="8.42578125" style="17" customWidth="1"/>
    <col min="14591" max="14591" width="11.28515625" style="17" customWidth="1"/>
    <col min="14592" max="14592" width="6.42578125" style="17" customWidth="1"/>
    <col min="14593" max="14593" width="7.28515625" style="17" customWidth="1"/>
    <col min="14594" max="14595" width="6.7109375" style="17" customWidth="1"/>
    <col min="14596" max="14596" width="6.140625" style="17" customWidth="1"/>
    <col min="14597" max="14598" width="6.42578125" style="17" customWidth="1"/>
    <col min="14599" max="14599" width="8" style="17" customWidth="1"/>
    <col min="14600" max="14601" width="14.140625" style="17" customWidth="1"/>
    <col min="14602" max="14602" width="9.140625" style="17"/>
    <col min="14603" max="14604" width="13.28515625" style="17" customWidth="1"/>
    <col min="14605" max="14605" width="11.5703125" style="17" customWidth="1"/>
    <col min="14606" max="14606" width="13.42578125" style="17" customWidth="1"/>
    <col min="14607" max="14612" width="11.5703125" style="17" customWidth="1"/>
    <col min="14613" max="14842" width="9.140625" style="17"/>
    <col min="14843" max="14843" width="54.140625" style="17" customWidth="1"/>
    <col min="14844" max="14844" width="12" style="17" customWidth="1"/>
    <col min="14845" max="14846" width="8.42578125" style="17" customWidth="1"/>
    <col min="14847" max="14847" width="11.28515625" style="17" customWidth="1"/>
    <col min="14848" max="14848" width="6.42578125" style="17" customWidth="1"/>
    <col min="14849" max="14849" width="7.28515625" style="17" customWidth="1"/>
    <col min="14850" max="14851" width="6.7109375" style="17" customWidth="1"/>
    <col min="14852" max="14852" width="6.140625" style="17" customWidth="1"/>
    <col min="14853" max="14854" width="6.42578125" style="17" customWidth="1"/>
    <col min="14855" max="14855" width="8" style="17" customWidth="1"/>
    <col min="14856" max="14857" width="14.140625" style="17" customWidth="1"/>
    <col min="14858" max="14858" width="9.140625" style="17"/>
    <col min="14859" max="14860" width="13.28515625" style="17" customWidth="1"/>
    <col min="14861" max="14861" width="11.5703125" style="17" customWidth="1"/>
    <col min="14862" max="14862" width="13.42578125" style="17" customWidth="1"/>
    <col min="14863" max="14868" width="11.5703125" style="17" customWidth="1"/>
    <col min="14869" max="15098" width="9.140625" style="17"/>
    <col min="15099" max="15099" width="54.140625" style="17" customWidth="1"/>
    <col min="15100" max="15100" width="12" style="17" customWidth="1"/>
    <col min="15101" max="15102" width="8.42578125" style="17" customWidth="1"/>
    <col min="15103" max="15103" width="11.28515625" style="17" customWidth="1"/>
    <col min="15104" max="15104" width="6.42578125" style="17" customWidth="1"/>
    <col min="15105" max="15105" width="7.28515625" style="17" customWidth="1"/>
    <col min="15106" max="15107" width="6.7109375" style="17" customWidth="1"/>
    <col min="15108" max="15108" width="6.140625" style="17" customWidth="1"/>
    <col min="15109" max="15110" width="6.42578125" style="17" customWidth="1"/>
    <col min="15111" max="15111" width="8" style="17" customWidth="1"/>
    <col min="15112" max="15113" width="14.140625" style="17" customWidth="1"/>
    <col min="15114" max="15114" width="9.140625" style="17"/>
    <col min="15115" max="15116" width="13.28515625" style="17" customWidth="1"/>
    <col min="15117" max="15117" width="11.5703125" style="17" customWidth="1"/>
    <col min="15118" max="15118" width="13.42578125" style="17" customWidth="1"/>
    <col min="15119" max="15124" width="11.5703125" style="17" customWidth="1"/>
    <col min="15125" max="15354" width="9.140625" style="17"/>
    <col min="15355" max="15355" width="54.140625" style="17" customWidth="1"/>
    <col min="15356" max="15356" width="12" style="17" customWidth="1"/>
    <col min="15357" max="15358" width="8.42578125" style="17" customWidth="1"/>
    <col min="15359" max="15359" width="11.28515625" style="17" customWidth="1"/>
    <col min="15360" max="15360" width="6.42578125" style="17" customWidth="1"/>
    <col min="15361" max="15361" width="7.28515625" style="17" customWidth="1"/>
    <col min="15362" max="15363" width="6.7109375" style="17" customWidth="1"/>
    <col min="15364" max="15364" width="6.140625" style="17" customWidth="1"/>
    <col min="15365" max="15366" width="6.42578125" style="17" customWidth="1"/>
    <col min="15367" max="15367" width="8" style="17" customWidth="1"/>
    <col min="15368" max="15369" width="14.140625" style="17" customWidth="1"/>
    <col min="15370" max="15370" width="9.140625" style="17"/>
    <col min="15371" max="15372" width="13.28515625" style="17" customWidth="1"/>
    <col min="15373" max="15373" width="11.5703125" style="17" customWidth="1"/>
    <col min="15374" max="15374" width="13.42578125" style="17" customWidth="1"/>
    <col min="15375" max="15380" width="11.5703125" style="17" customWidth="1"/>
    <col min="15381" max="15610" width="9.140625" style="17"/>
    <col min="15611" max="15611" width="54.140625" style="17" customWidth="1"/>
    <col min="15612" max="15612" width="12" style="17" customWidth="1"/>
    <col min="15613" max="15614" width="8.42578125" style="17" customWidth="1"/>
    <col min="15615" max="15615" width="11.28515625" style="17" customWidth="1"/>
    <col min="15616" max="15616" width="6.42578125" style="17" customWidth="1"/>
    <col min="15617" max="15617" width="7.28515625" style="17" customWidth="1"/>
    <col min="15618" max="15619" width="6.7109375" style="17" customWidth="1"/>
    <col min="15620" max="15620" width="6.140625" style="17" customWidth="1"/>
    <col min="15621" max="15622" width="6.42578125" style="17" customWidth="1"/>
    <col min="15623" max="15623" width="8" style="17" customWidth="1"/>
    <col min="15624" max="15625" width="14.140625" style="17" customWidth="1"/>
    <col min="15626" max="15626" width="9.140625" style="17"/>
    <col min="15627" max="15628" width="13.28515625" style="17" customWidth="1"/>
    <col min="15629" max="15629" width="11.5703125" style="17" customWidth="1"/>
    <col min="15630" max="15630" width="13.42578125" style="17" customWidth="1"/>
    <col min="15631" max="15636" width="11.5703125" style="17" customWidth="1"/>
    <col min="15637" max="15866" width="9.140625" style="17"/>
    <col min="15867" max="15867" width="54.140625" style="17" customWidth="1"/>
    <col min="15868" max="15868" width="12" style="17" customWidth="1"/>
    <col min="15869" max="15870" width="8.42578125" style="17" customWidth="1"/>
    <col min="15871" max="15871" width="11.28515625" style="17" customWidth="1"/>
    <col min="15872" max="15872" width="6.42578125" style="17" customWidth="1"/>
    <col min="15873" max="15873" width="7.28515625" style="17" customWidth="1"/>
    <col min="15874" max="15875" width="6.7109375" style="17" customWidth="1"/>
    <col min="15876" max="15876" width="6.140625" style="17" customWidth="1"/>
    <col min="15877" max="15878" width="6.42578125" style="17" customWidth="1"/>
    <col min="15879" max="15879" width="8" style="17" customWidth="1"/>
    <col min="15880" max="15881" width="14.140625" style="17" customWidth="1"/>
    <col min="15882" max="15882" width="9.140625" style="17"/>
    <col min="15883" max="15884" width="13.28515625" style="17" customWidth="1"/>
    <col min="15885" max="15885" width="11.5703125" style="17" customWidth="1"/>
    <col min="15886" max="15886" width="13.42578125" style="17" customWidth="1"/>
    <col min="15887" max="15892" width="11.5703125" style="17" customWidth="1"/>
    <col min="15893" max="16122" width="9.140625" style="17"/>
    <col min="16123" max="16123" width="54.140625" style="17" customWidth="1"/>
    <col min="16124" max="16124" width="12" style="17" customWidth="1"/>
    <col min="16125" max="16126" width="8.42578125" style="17" customWidth="1"/>
    <col min="16127" max="16127" width="11.28515625" style="17" customWidth="1"/>
    <col min="16128" max="16128" width="6.42578125" style="17" customWidth="1"/>
    <col min="16129" max="16129" width="7.28515625" style="17" customWidth="1"/>
    <col min="16130" max="16131" width="6.7109375" style="17" customWidth="1"/>
    <col min="16132" max="16132" width="6.140625" style="17" customWidth="1"/>
    <col min="16133" max="16134" width="6.42578125" style="17" customWidth="1"/>
    <col min="16135" max="16135" width="8" style="17" customWidth="1"/>
    <col min="16136" max="16137" width="14.140625" style="17" customWidth="1"/>
    <col min="16138" max="16138" width="9.140625" style="17"/>
    <col min="16139" max="16140" width="13.28515625" style="17" customWidth="1"/>
    <col min="16141" max="16141" width="11.5703125" style="17" customWidth="1"/>
    <col min="16142" max="16142" width="13.42578125" style="17" customWidth="1"/>
    <col min="16143" max="16148" width="11.5703125" style="17" customWidth="1"/>
    <col min="16149" max="16384" width="9.140625" style="17"/>
  </cols>
  <sheetData>
    <row r="1" spans="1:20" ht="94.5" customHeight="1">
      <c r="A1" s="213"/>
      <c r="B1" s="214"/>
      <c r="C1" s="20"/>
      <c r="D1" s="215"/>
      <c r="E1" s="214"/>
      <c r="F1" s="214"/>
      <c r="G1" s="214"/>
      <c r="H1" s="214"/>
      <c r="I1" s="214"/>
      <c r="J1" s="214"/>
      <c r="K1" s="214"/>
      <c r="L1" s="214"/>
      <c r="M1" s="214"/>
      <c r="N1" s="214"/>
      <c r="O1" s="214"/>
      <c r="P1" s="214"/>
      <c r="Q1" s="213" t="s">
        <v>62</v>
      </c>
      <c r="R1" s="214"/>
      <c r="S1" s="214"/>
      <c r="T1" s="214"/>
    </row>
    <row r="2" spans="1:20" s="25" customFormat="1" ht="114.75" customHeight="1">
      <c r="A2" s="216" t="s">
        <v>163</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41.75" customHeight="1">
      <c r="A4" s="221"/>
      <c r="B4" s="222"/>
      <c r="C4" s="222"/>
      <c r="D4" s="230"/>
      <c r="E4" s="230"/>
      <c r="F4" s="231"/>
      <c r="G4" s="9" t="s">
        <v>3</v>
      </c>
      <c r="H4" s="60" t="s">
        <v>4</v>
      </c>
      <c r="I4" s="60" t="s">
        <v>5</v>
      </c>
      <c r="J4" s="60" t="s">
        <v>6</v>
      </c>
      <c r="K4" s="60" t="s">
        <v>60</v>
      </c>
      <c r="L4" s="60" t="s">
        <v>7</v>
      </c>
      <c r="M4" s="60" t="s">
        <v>8</v>
      </c>
      <c r="N4" s="234"/>
      <c r="O4" s="59" t="s">
        <v>9</v>
      </c>
      <c r="P4" s="59" t="s">
        <v>10</v>
      </c>
      <c r="Q4" s="238"/>
      <c r="R4" s="59" t="s">
        <v>9</v>
      </c>
      <c r="S4" s="59" t="s">
        <v>10</v>
      </c>
      <c r="T4" s="240"/>
    </row>
    <row r="5" spans="1:20" s="25" customFormat="1" ht="41.25" customHeight="1">
      <c r="A5" s="10"/>
      <c r="B5" s="11"/>
      <c r="C5" s="11"/>
      <c r="D5" s="61">
        <v>1</v>
      </c>
      <c r="E5" s="61">
        <v>2</v>
      </c>
      <c r="F5" s="61">
        <v>3</v>
      </c>
      <c r="G5" s="61">
        <v>4</v>
      </c>
      <c r="H5" s="61">
        <v>5</v>
      </c>
      <c r="I5" s="61">
        <v>6</v>
      </c>
      <c r="J5" s="61">
        <v>7</v>
      </c>
      <c r="K5" s="61">
        <v>8</v>
      </c>
      <c r="L5" s="61">
        <v>9</v>
      </c>
      <c r="M5" s="61">
        <v>10</v>
      </c>
      <c r="N5" s="61">
        <v>11</v>
      </c>
      <c r="O5" s="61">
        <v>12</v>
      </c>
      <c r="P5" s="61">
        <v>13</v>
      </c>
      <c r="Q5" s="61">
        <v>14</v>
      </c>
      <c r="R5" s="61">
        <v>15</v>
      </c>
      <c r="S5" s="61">
        <v>16</v>
      </c>
      <c r="T5" s="61">
        <v>17</v>
      </c>
    </row>
    <row r="6" spans="1:20" s="25" customFormat="1" ht="53.25" customHeight="1">
      <c r="A6" s="204" t="s">
        <v>15</v>
      </c>
      <c r="B6" s="205"/>
      <c r="C6" s="206"/>
      <c r="D6" s="21">
        <f>SUM(D7:D11)</f>
        <v>1</v>
      </c>
      <c r="E6" s="21">
        <f t="shared" ref="E6:T6" si="0">SUM(E7:E11)</f>
        <v>63</v>
      </c>
      <c r="F6" s="21">
        <f t="shared" si="0"/>
        <v>0</v>
      </c>
      <c r="G6" s="21">
        <f t="shared" si="0"/>
        <v>3</v>
      </c>
      <c r="H6" s="21">
        <f t="shared" si="0"/>
        <v>45</v>
      </c>
      <c r="I6" s="21">
        <f t="shared" si="0"/>
        <v>14</v>
      </c>
      <c r="J6" s="21">
        <f t="shared" si="0"/>
        <v>0</v>
      </c>
      <c r="K6" s="21">
        <f t="shared" si="0"/>
        <v>1</v>
      </c>
      <c r="L6" s="21">
        <f t="shared" si="0"/>
        <v>0</v>
      </c>
      <c r="M6" s="21">
        <f t="shared" si="0"/>
        <v>63</v>
      </c>
      <c r="N6" s="21">
        <f t="shared" si="0"/>
        <v>0</v>
      </c>
      <c r="O6" s="21">
        <f t="shared" si="0"/>
        <v>2</v>
      </c>
      <c r="P6" s="21">
        <f t="shared" si="0"/>
        <v>17</v>
      </c>
      <c r="Q6" s="21">
        <f t="shared" si="0"/>
        <v>19</v>
      </c>
      <c r="R6" s="21">
        <f t="shared" si="0"/>
        <v>1</v>
      </c>
      <c r="S6" s="21">
        <f t="shared" si="0"/>
        <v>1</v>
      </c>
      <c r="T6" s="21">
        <f t="shared" si="0"/>
        <v>6</v>
      </c>
    </row>
    <row r="7" spans="1:20" s="25" customFormat="1" ht="46.5" customHeight="1">
      <c r="A7" s="12">
        <v>1</v>
      </c>
      <c r="B7" s="207" t="s">
        <v>16</v>
      </c>
      <c r="C7" s="208"/>
      <c r="D7" s="70"/>
      <c r="E7" s="70">
        <v>36</v>
      </c>
      <c r="F7" s="70"/>
      <c r="G7" s="70">
        <v>3</v>
      </c>
      <c r="H7" s="70">
        <v>26</v>
      </c>
      <c r="I7" s="70">
        <v>6</v>
      </c>
      <c r="J7" s="70"/>
      <c r="K7" s="70"/>
      <c r="L7" s="70"/>
      <c r="M7" s="70">
        <v>35</v>
      </c>
      <c r="N7" s="70"/>
      <c r="O7" s="70">
        <v>1</v>
      </c>
      <c r="P7" s="71">
        <v>12</v>
      </c>
      <c r="Q7" s="71">
        <v>13</v>
      </c>
      <c r="R7" s="55"/>
      <c r="S7" s="55">
        <v>1</v>
      </c>
      <c r="T7" s="55">
        <v>4</v>
      </c>
    </row>
    <row r="8" spans="1:20" s="25" customFormat="1" ht="42" customHeight="1">
      <c r="A8" s="12">
        <v>2</v>
      </c>
      <c r="B8" s="207" t="s">
        <v>63</v>
      </c>
      <c r="C8" s="208"/>
      <c r="D8" s="70">
        <v>1</v>
      </c>
      <c r="E8" s="70">
        <v>24</v>
      </c>
      <c r="F8" s="70"/>
      <c r="G8" s="70"/>
      <c r="H8" s="70">
        <v>17</v>
      </c>
      <c r="I8" s="70">
        <v>7</v>
      </c>
      <c r="J8" s="70"/>
      <c r="K8" s="70">
        <v>1</v>
      </c>
      <c r="L8" s="70"/>
      <c r="M8" s="70">
        <v>25</v>
      </c>
      <c r="N8" s="70"/>
      <c r="O8" s="70">
        <v>1</v>
      </c>
      <c r="P8" s="70">
        <v>5</v>
      </c>
      <c r="Q8" s="70">
        <v>6</v>
      </c>
      <c r="R8" s="55">
        <v>1</v>
      </c>
      <c r="S8" s="55"/>
      <c r="T8" s="55">
        <v>2</v>
      </c>
    </row>
    <row r="9" spans="1:20" s="25" customFormat="1" ht="46.5" customHeight="1">
      <c r="A9" s="12">
        <v>3</v>
      </c>
      <c r="B9" s="207" t="s">
        <v>17</v>
      </c>
      <c r="C9" s="208"/>
      <c r="D9" s="70"/>
      <c r="E9" s="70">
        <v>1</v>
      </c>
      <c r="F9" s="70"/>
      <c r="G9" s="70"/>
      <c r="H9" s="70"/>
      <c r="I9" s="70">
        <v>1</v>
      </c>
      <c r="J9" s="70"/>
      <c r="K9" s="70"/>
      <c r="L9" s="70"/>
      <c r="M9" s="70">
        <v>1</v>
      </c>
      <c r="N9" s="70"/>
      <c r="O9" s="70"/>
      <c r="P9" s="71"/>
      <c r="Q9" s="71"/>
      <c r="R9" s="55"/>
      <c r="S9" s="55"/>
      <c r="T9" s="55"/>
    </row>
    <row r="10" spans="1:20" s="25" customFormat="1" ht="46.5" customHeight="1">
      <c r="A10" s="13">
        <v>4</v>
      </c>
      <c r="B10" s="207" t="s">
        <v>59</v>
      </c>
      <c r="C10" s="209"/>
      <c r="D10" s="70"/>
      <c r="E10" s="70"/>
      <c r="F10" s="70"/>
      <c r="G10" s="70"/>
      <c r="H10" s="70"/>
      <c r="I10" s="70"/>
      <c r="J10" s="70"/>
      <c r="K10" s="70"/>
      <c r="L10" s="70"/>
      <c r="M10" s="70"/>
      <c r="N10" s="70"/>
      <c r="O10" s="70"/>
      <c r="P10" s="71"/>
      <c r="Q10" s="71"/>
      <c r="R10" s="55"/>
      <c r="S10" s="55"/>
      <c r="T10" s="55"/>
    </row>
    <row r="11" spans="1:20" s="25" customFormat="1" ht="41.25" customHeight="1">
      <c r="A11" s="13">
        <v>5</v>
      </c>
      <c r="B11" s="210" t="s">
        <v>58</v>
      </c>
      <c r="C11" s="211"/>
      <c r="D11" s="71"/>
      <c r="E11" s="70">
        <v>2</v>
      </c>
      <c r="F11" s="70"/>
      <c r="G11" s="70"/>
      <c r="H11" s="70">
        <v>2</v>
      </c>
      <c r="I11" s="70"/>
      <c r="J11" s="70"/>
      <c r="K11" s="70"/>
      <c r="L11" s="70"/>
      <c r="M11" s="70">
        <v>2</v>
      </c>
      <c r="N11" s="70"/>
      <c r="O11" s="70"/>
      <c r="P11" s="71"/>
      <c r="Q11" s="71"/>
      <c r="R11" s="55"/>
      <c r="S11" s="55"/>
      <c r="T11" s="55"/>
    </row>
    <row r="12" spans="1:20" s="25" customFormat="1" ht="63" customHeight="1">
      <c r="A12" s="204" t="s">
        <v>18</v>
      </c>
      <c r="B12" s="212"/>
      <c r="C12" s="212"/>
      <c r="D12" s="18">
        <f>SUM(D13:D20)</f>
        <v>0</v>
      </c>
      <c r="E12" s="18">
        <f t="shared" ref="E12:T12" si="1">SUM(E13:E20)</f>
        <v>0</v>
      </c>
      <c r="F12" s="18">
        <f t="shared" si="1"/>
        <v>0</v>
      </c>
      <c r="G12" s="18">
        <f t="shared" si="1"/>
        <v>0</v>
      </c>
      <c r="H12" s="18">
        <f t="shared" si="1"/>
        <v>0</v>
      </c>
      <c r="I12" s="18">
        <f t="shared" si="1"/>
        <v>0</v>
      </c>
      <c r="J12" s="18">
        <f t="shared" si="1"/>
        <v>0</v>
      </c>
      <c r="K12" s="18">
        <f t="shared" si="1"/>
        <v>0</v>
      </c>
      <c r="L12" s="18">
        <f t="shared" si="1"/>
        <v>0</v>
      </c>
      <c r="M12" s="18">
        <f t="shared" si="1"/>
        <v>0</v>
      </c>
      <c r="N12" s="18">
        <f t="shared" si="1"/>
        <v>0</v>
      </c>
      <c r="O12" s="18">
        <f t="shared" si="1"/>
        <v>0</v>
      </c>
      <c r="P12" s="18">
        <f t="shared" si="1"/>
        <v>0</v>
      </c>
      <c r="Q12" s="18">
        <f t="shared" si="1"/>
        <v>0</v>
      </c>
      <c r="R12" s="18">
        <f t="shared" si="1"/>
        <v>0</v>
      </c>
      <c r="S12" s="18">
        <f t="shared" si="1"/>
        <v>0</v>
      </c>
      <c r="T12" s="18">
        <f t="shared" si="1"/>
        <v>0</v>
      </c>
    </row>
    <row r="13" spans="1:20" s="25" customFormat="1" ht="47.25" customHeight="1">
      <c r="A13" s="12">
        <v>1</v>
      </c>
      <c r="B13" s="183" t="s">
        <v>19</v>
      </c>
      <c r="C13" s="184"/>
      <c r="D13" s="70"/>
      <c r="E13" s="70"/>
      <c r="F13" s="70"/>
      <c r="G13" s="70"/>
      <c r="H13" s="70"/>
      <c r="I13" s="70"/>
      <c r="J13" s="70"/>
      <c r="K13" s="70"/>
      <c r="L13" s="70"/>
      <c r="M13" s="70"/>
      <c r="N13" s="70"/>
      <c r="O13" s="70"/>
      <c r="P13" s="71"/>
      <c r="Q13" s="71"/>
      <c r="R13" s="55"/>
      <c r="S13" s="55"/>
      <c r="T13" s="18">
        <v>0</v>
      </c>
    </row>
    <row r="14" spans="1:20" s="25" customFormat="1" ht="54" customHeight="1">
      <c r="A14" s="12">
        <v>2</v>
      </c>
      <c r="B14" s="183" t="s">
        <v>20</v>
      </c>
      <c r="C14" s="184"/>
      <c r="D14" s="70"/>
      <c r="E14" s="70"/>
      <c r="F14" s="70"/>
      <c r="G14" s="70"/>
      <c r="H14" s="70"/>
      <c r="I14" s="70"/>
      <c r="J14" s="70"/>
      <c r="K14" s="70"/>
      <c r="L14" s="70"/>
      <c r="M14" s="70"/>
      <c r="N14" s="70"/>
      <c r="O14" s="70"/>
      <c r="P14" s="71"/>
      <c r="Q14" s="71"/>
      <c r="R14" s="55"/>
      <c r="S14" s="55"/>
      <c r="T14" s="18">
        <v>0</v>
      </c>
    </row>
    <row r="15" spans="1:20" s="25" customFormat="1" ht="42" customHeight="1">
      <c r="A15" s="14">
        <v>3</v>
      </c>
      <c r="B15" s="183" t="s">
        <v>21</v>
      </c>
      <c r="C15" s="184"/>
      <c r="D15" s="70"/>
      <c r="E15" s="70"/>
      <c r="F15" s="70"/>
      <c r="G15" s="70"/>
      <c r="H15" s="70"/>
      <c r="I15" s="70"/>
      <c r="J15" s="70"/>
      <c r="K15" s="70"/>
      <c r="L15" s="70"/>
      <c r="M15" s="70"/>
      <c r="N15" s="70"/>
      <c r="O15" s="70"/>
      <c r="P15" s="71"/>
      <c r="Q15" s="71"/>
      <c r="R15" s="55"/>
      <c r="S15" s="55"/>
      <c r="T15" s="18">
        <v>0</v>
      </c>
    </row>
    <row r="16" spans="1:20" s="25" customFormat="1" ht="57" customHeight="1">
      <c r="A16" s="12">
        <v>4</v>
      </c>
      <c r="B16" s="183" t="s">
        <v>22</v>
      </c>
      <c r="C16" s="184"/>
      <c r="D16" s="70"/>
      <c r="E16" s="70"/>
      <c r="F16" s="70"/>
      <c r="G16" s="70"/>
      <c r="H16" s="70"/>
      <c r="I16" s="70"/>
      <c r="J16" s="70"/>
      <c r="K16" s="70"/>
      <c r="L16" s="70"/>
      <c r="M16" s="70"/>
      <c r="N16" s="70"/>
      <c r="O16" s="70"/>
      <c r="P16" s="71"/>
      <c r="Q16" s="71"/>
      <c r="R16" s="55"/>
      <c r="S16" s="55"/>
      <c r="T16" s="18">
        <v>0</v>
      </c>
    </row>
    <row r="17" spans="1:49" s="25" customFormat="1" ht="38.25" customHeight="1">
      <c r="A17" s="12">
        <v>5</v>
      </c>
      <c r="B17" s="183" t="s">
        <v>23</v>
      </c>
      <c r="C17" s="184"/>
      <c r="D17" s="70"/>
      <c r="E17" s="70"/>
      <c r="F17" s="70"/>
      <c r="G17" s="70"/>
      <c r="H17" s="70"/>
      <c r="I17" s="70"/>
      <c r="J17" s="70"/>
      <c r="K17" s="70"/>
      <c r="L17" s="70"/>
      <c r="M17" s="70"/>
      <c r="N17" s="70"/>
      <c r="O17" s="70"/>
      <c r="P17" s="71"/>
      <c r="Q17" s="71"/>
      <c r="R17" s="55"/>
      <c r="S17" s="55"/>
      <c r="T17" s="18">
        <v>0</v>
      </c>
    </row>
    <row r="18" spans="1:49" s="25" customFormat="1" ht="47.25" customHeight="1">
      <c r="A18" s="14">
        <v>6</v>
      </c>
      <c r="B18" s="183" t="s">
        <v>24</v>
      </c>
      <c r="C18" s="184"/>
      <c r="D18" s="70"/>
      <c r="E18" s="70"/>
      <c r="F18" s="70"/>
      <c r="G18" s="70"/>
      <c r="H18" s="70"/>
      <c r="I18" s="70"/>
      <c r="J18" s="70"/>
      <c r="K18" s="70"/>
      <c r="L18" s="70"/>
      <c r="M18" s="70"/>
      <c r="N18" s="70"/>
      <c r="O18" s="70"/>
      <c r="P18" s="71"/>
      <c r="Q18" s="71"/>
      <c r="R18" s="55"/>
      <c r="S18" s="55"/>
      <c r="T18" s="18">
        <v>0</v>
      </c>
    </row>
    <row r="19" spans="1:49" s="25" customFormat="1" ht="44.25" customHeight="1">
      <c r="A19" s="12">
        <v>7</v>
      </c>
      <c r="B19" s="183" t="s">
        <v>25</v>
      </c>
      <c r="C19" s="184"/>
      <c r="D19" s="70"/>
      <c r="E19" s="70"/>
      <c r="F19" s="70"/>
      <c r="G19" s="70"/>
      <c r="H19" s="70"/>
      <c r="I19" s="70"/>
      <c r="J19" s="70"/>
      <c r="K19" s="70"/>
      <c r="L19" s="70"/>
      <c r="M19" s="70"/>
      <c r="N19" s="70"/>
      <c r="O19" s="70"/>
      <c r="P19" s="71"/>
      <c r="Q19" s="71"/>
      <c r="R19" s="55"/>
      <c r="S19" s="55"/>
      <c r="T19" s="18">
        <v>0</v>
      </c>
    </row>
    <row r="20" spans="1:49" s="25" customFormat="1" ht="45.75" customHeight="1">
      <c r="A20" s="12">
        <v>8</v>
      </c>
      <c r="B20" s="183" t="s">
        <v>26</v>
      </c>
      <c r="C20" s="184"/>
      <c r="D20" s="70"/>
      <c r="E20" s="70"/>
      <c r="F20" s="70"/>
      <c r="G20" s="70"/>
      <c r="H20" s="70"/>
      <c r="I20" s="70"/>
      <c r="J20" s="70"/>
      <c r="K20" s="70"/>
      <c r="L20" s="70"/>
      <c r="M20" s="70"/>
      <c r="N20" s="70"/>
      <c r="O20" s="70"/>
      <c r="P20" s="71"/>
      <c r="Q20" s="71"/>
      <c r="R20" s="55"/>
      <c r="S20" s="55"/>
      <c r="T20" s="18">
        <v>0</v>
      </c>
    </row>
    <row r="21" spans="1:49" s="25" customFormat="1" ht="42" customHeight="1">
      <c r="A21" s="191" t="s">
        <v>27</v>
      </c>
      <c r="B21" s="191"/>
      <c r="C21" s="191"/>
      <c r="D21" s="18">
        <f>SUM(D22:D28)</f>
        <v>0</v>
      </c>
      <c r="E21" s="18">
        <f t="shared" ref="E21:T21" si="2">SUM(E22:E28)</f>
        <v>269</v>
      </c>
      <c r="F21" s="18">
        <f t="shared" si="2"/>
        <v>0</v>
      </c>
      <c r="G21" s="18">
        <f t="shared" si="2"/>
        <v>43</v>
      </c>
      <c r="H21" s="18">
        <f t="shared" si="2"/>
        <v>213</v>
      </c>
      <c r="I21" s="18">
        <f t="shared" si="2"/>
        <v>11</v>
      </c>
      <c r="J21" s="18">
        <f t="shared" si="2"/>
        <v>0</v>
      </c>
      <c r="K21" s="18">
        <f t="shared" si="2"/>
        <v>2</v>
      </c>
      <c r="L21" s="18">
        <f t="shared" si="2"/>
        <v>0</v>
      </c>
      <c r="M21" s="18">
        <f t="shared" si="2"/>
        <v>269</v>
      </c>
      <c r="N21" s="18">
        <f t="shared" si="2"/>
        <v>0</v>
      </c>
      <c r="O21" s="18">
        <f t="shared" si="2"/>
        <v>0</v>
      </c>
      <c r="P21" s="18">
        <f t="shared" si="2"/>
        <v>0</v>
      </c>
      <c r="Q21" s="18">
        <f t="shared" si="2"/>
        <v>0</v>
      </c>
      <c r="R21" s="18">
        <v>1</v>
      </c>
      <c r="S21" s="18">
        <f t="shared" si="2"/>
        <v>0</v>
      </c>
      <c r="T21" s="18">
        <f t="shared" si="2"/>
        <v>0</v>
      </c>
    </row>
    <row r="22" spans="1:49" s="25" customFormat="1" ht="42" customHeight="1">
      <c r="A22" s="56">
        <v>1</v>
      </c>
      <c r="B22" s="195" t="s">
        <v>28</v>
      </c>
      <c r="C22" s="196"/>
      <c r="D22" s="70"/>
      <c r="E22" s="70">
        <v>82</v>
      </c>
      <c r="F22" s="70"/>
      <c r="G22" s="70">
        <v>30</v>
      </c>
      <c r="H22" s="70">
        <v>52</v>
      </c>
      <c r="I22" s="70"/>
      <c r="J22" s="70"/>
      <c r="K22" s="70"/>
      <c r="L22" s="70"/>
      <c r="M22" s="70">
        <v>82</v>
      </c>
      <c r="N22" s="70"/>
      <c r="O22" s="70"/>
      <c r="P22" s="71"/>
      <c r="Q22" s="71"/>
      <c r="R22" s="76">
        <v>1</v>
      </c>
      <c r="S22" s="55"/>
      <c r="T22" s="55"/>
    </row>
    <row r="23" spans="1:49" s="16" customFormat="1" ht="45" customHeight="1">
      <c r="A23" s="56">
        <v>2</v>
      </c>
      <c r="B23" s="195" t="s">
        <v>29</v>
      </c>
      <c r="C23" s="196"/>
      <c r="D23" s="72"/>
      <c r="E23" s="72"/>
      <c r="F23" s="72"/>
      <c r="G23" s="72"/>
      <c r="H23" s="72"/>
      <c r="I23" s="72"/>
      <c r="J23" s="72"/>
      <c r="K23" s="72"/>
      <c r="L23" s="72"/>
      <c r="M23" s="72"/>
      <c r="N23" s="72"/>
      <c r="O23" s="72"/>
      <c r="P23" s="72"/>
      <c r="Q23" s="72"/>
      <c r="R23" s="55"/>
      <c r="S23" s="72"/>
      <c r="T23" s="72"/>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row>
    <row r="24" spans="1:49" s="25" customFormat="1" ht="48" customHeight="1">
      <c r="A24" s="12">
        <v>3</v>
      </c>
      <c r="B24" s="197" t="s">
        <v>30</v>
      </c>
      <c r="C24" s="193"/>
      <c r="D24" s="70"/>
      <c r="E24" s="70"/>
      <c r="F24" s="70"/>
      <c r="G24" s="70"/>
      <c r="H24" s="70"/>
      <c r="I24" s="70"/>
      <c r="J24" s="70"/>
      <c r="K24" s="70"/>
      <c r="L24" s="70"/>
      <c r="M24" s="70"/>
      <c r="N24" s="70"/>
      <c r="O24" s="70"/>
      <c r="P24" s="71"/>
      <c r="Q24" s="71"/>
      <c r="R24" s="55"/>
      <c r="S24" s="55"/>
      <c r="T24" s="55"/>
    </row>
    <row r="25" spans="1:49" s="25" customFormat="1" ht="42" customHeight="1">
      <c r="A25" s="12">
        <v>4</v>
      </c>
      <c r="B25" s="192" t="s">
        <v>31</v>
      </c>
      <c r="C25" s="193"/>
      <c r="D25" s="70"/>
      <c r="E25" s="70">
        <v>47</v>
      </c>
      <c r="F25" s="70"/>
      <c r="G25" s="70">
        <v>4</v>
      </c>
      <c r="H25" s="70">
        <v>42</v>
      </c>
      <c r="I25" s="70"/>
      <c r="J25" s="70"/>
      <c r="K25" s="70">
        <v>1</v>
      </c>
      <c r="L25" s="70"/>
      <c r="M25" s="70">
        <v>47</v>
      </c>
      <c r="N25" s="70"/>
      <c r="O25" s="70"/>
      <c r="P25" s="71"/>
      <c r="Q25" s="71"/>
      <c r="R25" s="55"/>
      <c r="S25" s="55"/>
      <c r="T25" s="55"/>
    </row>
    <row r="26" spans="1:49" s="25" customFormat="1" ht="55.5" customHeight="1">
      <c r="A26" s="56">
        <v>5</v>
      </c>
      <c r="B26" s="192" t="s">
        <v>66</v>
      </c>
      <c r="C26" s="193"/>
      <c r="D26" s="70"/>
      <c r="E26" s="70">
        <v>71</v>
      </c>
      <c r="F26" s="70"/>
      <c r="G26" s="70">
        <v>5</v>
      </c>
      <c r="H26" s="70">
        <v>54</v>
      </c>
      <c r="I26" s="70">
        <v>11</v>
      </c>
      <c r="J26" s="70"/>
      <c r="K26" s="70">
        <v>1</v>
      </c>
      <c r="L26" s="70"/>
      <c r="M26" s="70">
        <v>71</v>
      </c>
      <c r="N26" s="70"/>
      <c r="O26" s="70"/>
      <c r="P26" s="71"/>
      <c r="Q26" s="71"/>
      <c r="R26" s="55"/>
      <c r="S26" s="55"/>
      <c r="T26" s="55"/>
    </row>
    <row r="27" spans="1:49" s="25" customFormat="1" ht="69.75" customHeight="1">
      <c r="A27" s="12">
        <v>6</v>
      </c>
      <c r="B27" s="192" t="s">
        <v>33</v>
      </c>
      <c r="C27" s="193"/>
      <c r="D27" s="70"/>
      <c r="E27" s="70">
        <v>69</v>
      </c>
      <c r="F27" s="70"/>
      <c r="G27" s="70">
        <v>4</v>
      </c>
      <c r="H27" s="70">
        <v>65</v>
      </c>
      <c r="I27" s="70"/>
      <c r="J27" s="70"/>
      <c r="K27" s="70"/>
      <c r="L27" s="70"/>
      <c r="M27" s="70">
        <v>69</v>
      </c>
      <c r="N27" s="70"/>
      <c r="O27" s="70"/>
      <c r="P27" s="71"/>
      <c r="Q27" s="71"/>
      <c r="R27" s="55"/>
      <c r="S27" s="55"/>
      <c r="T27" s="55"/>
    </row>
    <row r="28" spans="1:49" s="25" customFormat="1" ht="71.25" customHeight="1">
      <c r="A28" s="12">
        <v>7</v>
      </c>
      <c r="B28" s="192" t="s">
        <v>34</v>
      </c>
      <c r="C28" s="193"/>
      <c r="D28" s="70"/>
      <c r="E28" s="70"/>
      <c r="F28" s="70"/>
      <c r="G28" s="70"/>
      <c r="H28" s="70"/>
      <c r="I28" s="70"/>
      <c r="J28" s="70"/>
      <c r="K28" s="70"/>
      <c r="L28" s="70"/>
      <c r="M28" s="70"/>
      <c r="N28" s="70"/>
      <c r="O28" s="70"/>
      <c r="P28" s="71"/>
      <c r="Q28" s="71"/>
      <c r="R28" s="55"/>
      <c r="S28" s="55"/>
      <c r="T28" s="55"/>
    </row>
    <row r="29" spans="1:49" s="25" customFormat="1" ht="56.25" customHeight="1">
      <c r="A29" s="191" t="s">
        <v>35</v>
      </c>
      <c r="B29" s="191"/>
      <c r="C29" s="191"/>
      <c r="D29" s="18">
        <f>SUM(D30:D41)</f>
        <v>0</v>
      </c>
      <c r="E29" s="18">
        <f t="shared" ref="E29:T29" si="3">SUM(E30:E41)</f>
        <v>11</v>
      </c>
      <c r="F29" s="18">
        <f t="shared" si="3"/>
        <v>0</v>
      </c>
      <c r="G29" s="18">
        <f t="shared" si="3"/>
        <v>5</v>
      </c>
      <c r="H29" s="18">
        <f t="shared" si="3"/>
        <v>6</v>
      </c>
      <c r="I29" s="18">
        <f t="shared" si="3"/>
        <v>0</v>
      </c>
      <c r="J29" s="18">
        <f t="shared" si="3"/>
        <v>0</v>
      </c>
      <c r="K29" s="18">
        <f t="shared" si="3"/>
        <v>0</v>
      </c>
      <c r="L29" s="18">
        <f t="shared" si="3"/>
        <v>0</v>
      </c>
      <c r="M29" s="18">
        <f t="shared" si="3"/>
        <v>11</v>
      </c>
      <c r="N29" s="18">
        <f t="shared" si="3"/>
        <v>0</v>
      </c>
      <c r="O29" s="18">
        <f t="shared" si="3"/>
        <v>0</v>
      </c>
      <c r="P29" s="18">
        <f t="shared" si="3"/>
        <v>1</v>
      </c>
      <c r="Q29" s="18">
        <f t="shared" si="3"/>
        <v>1</v>
      </c>
      <c r="R29" s="18">
        <f t="shared" si="3"/>
        <v>0</v>
      </c>
      <c r="S29" s="18">
        <f t="shared" si="3"/>
        <v>0</v>
      </c>
      <c r="T29" s="18">
        <f t="shared" si="3"/>
        <v>0</v>
      </c>
    </row>
    <row r="30" spans="1:49" s="25" customFormat="1" ht="44.25" customHeight="1">
      <c r="A30" s="12">
        <v>1</v>
      </c>
      <c r="B30" s="183" t="s">
        <v>36</v>
      </c>
      <c r="C30" s="184"/>
      <c r="D30" s="70"/>
      <c r="E30" s="70">
        <v>2</v>
      </c>
      <c r="F30" s="70"/>
      <c r="G30" s="70"/>
      <c r="H30" s="70">
        <v>2</v>
      </c>
      <c r="I30" s="70"/>
      <c r="J30" s="70"/>
      <c r="K30" s="70"/>
      <c r="L30" s="70"/>
      <c r="M30" s="70">
        <v>2</v>
      </c>
      <c r="N30" s="70"/>
      <c r="O30" s="70"/>
      <c r="P30" s="71"/>
      <c r="Q30" s="71"/>
      <c r="R30" s="55"/>
      <c r="S30" s="55"/>
      <c r="T30" s="18">
        <v>0</v>
      </c>
    </row>
    <row r="31" spans="1:49" s="25" customFormat="1" ht="37.5" customHeight="1">
      <c r="A31" s="12">
        <v>2</v>
      </c>
      <c r="B31" s="183" t="s">
        <v>37</v>
      </c>
      <c r="C31" s="184"/>
      <c r="D31" s="70"/>
      <c r="E31" s="70"/>
      <c r="F31" s="70"/>
      <c r="G31" s="70"/>
      <c r="H31" s="70"/>
      <c r="I31" s="70"/>
      <c r="J31" s="70"/>
      <c r="K31" s="70"/>
      <c r="L31" s="70"/>
      <c r="M31" s="70"/>
      <c r="N31" s="70"/>
      <c r="O31" s="70"/>
      <c r="P31" s="71"/>
      <c r="Q31" s="71"/>
      <c r="R31" s="55"/>
      <c r="S31" s="55"/>
      <c r="T31" s="18">
        <v>0</v>
      </c>
    </row>
    <row r="32" spans="1:49" s="25" customFormat="1" ht="51.75" customHeight="1">
      <c r="A32" s="12">
        <v>3</v>
      </c>
      <c r="B32" s="183" t="s">
        <v>38</v>
      </c>
      <c r="C32" s="184"/>
      <c r="D32" s="70"/>
      <c r="E32" s="70"/>
      <c r="F32" s="70"/>
      <c r="G32" s="70"/>
      <c r="H32" s="70"/>
      <c r="I32" s="70"/>
      <c r="J32" s="70"/>
      <c r="K32" s="70"/>
      <c r="L32" s="70"/>
      <c r="M32" s="70"/>
      <c r="N32" s="70"/>
      <c r="O32" s="70"/>
      <c r="P32" s="71"/>
      <c r="Q32" s="71"/>
      <c r="R32" s="55"/>
      <c r="S32" s="55"/>
      <c r="T32" s="18">
        <v>0</v>
      </c>
    </row>
    <row r="33" spans="1:20" s="25" customFormat="1" ht="52.5" customHeight="1">
      <c r="A33" s="12">
        <v>4</v>
      </c>
      <c r="B33" s="183" t="s">
        <v>39</v>
      </c>
      <c r="C33" s="184"/>
      <c r="D33" s="70"/>
      <c r="E33" s="70">
        <v>9</v>
      </c>
      <c r="F33" s="70"/>
      <c r="G33" s="70">
        <v>5</v>
      </c>
      <c r="H33" s="70">
        <v>4</v>
      </c>
      <c r="I33" s="70"/>
      <c r="J33" s="70"/>
      <c r="K33" s="70"/>
      <c r="L33" s="70"/>
      <c r="M33" s="70">
        <v>9</v>
      </c>
      <c r="N33" s="70"/>
      <c r="O33" s="70"/>
      <c r="P33" s="71">
        <v>1</v>
      </c>
      <c r="Q33" s="71">
        <v>1</v>
      </c>
      <c r="R33" s="55"/>
      <c r="S33" s="55"/>
      <c r="T33" s="18">
        <v>0</v>
      </c>
    </row>
    <row r="34" spans="1:20" s="25" customFormat="1" ht="43.5" customHeight="1">
      <c r="A34" s="12">
        <v>5</v>
      </c>
      <c r="B34" s="183" t="s">
        <v>40</v>
      </c>
      <c r="C34" s="184"/>
      <c r="D34" s="70"/>
      <c r="E34" s="70"/>
      <c r="F34" s="70"/>
      <c r="G34" s="70"/>
      <c r="H34" s="70"/>
      <c r="I34" s="70"/>
      <c r="J34" s="70"/>
      <c r="K34" s="70"/>
      <c r="L34" s="70"/>
      <c r="M34" s="70"/>
      <c r="N34" s="70"/>
      <c r="O34" s="70"/>
      <c r="P34" s="71"/>
      <c r="Q34" s="71"/>
      <c r="R34" s="55"/>
      <c r="S34" s="55"/>
      <c r="T34" s="18">
        <v>0</v>
      </c>
    </row>
    <row r="35" spans="1:20" s="25" customFormat="1" ht="44.25" customHeight="1">
      <c r="A35" s="12">
        <v>6</v>
      </c>
      <c r="B35" s="183" t="s">
        <v>41</v>
      </c>
      <c r="C35" s="184"/>
      <c r="D35" s="70"/>
      <c r="E35" s="70"/>
      <c r="F35" s="70"/>
      <c r="G35" s="70"/>
      <c r="H35" s="70"/>
      <c r="I35" s="70"/>
      <c r="J35" s="70"/>
      <c r="K35" s="70"/>
      <c r="L35" s="70"/>
      <c r="M35" s="70"/>
      <c r="N35" s="70"/>
      <c r="O35" s="70"/>
      <c r="P35" s="71"/>
      <c r="Q35" s="71"/>
      <c r="R35" s="55"/>
      <c r="S35" s="55"/>
      <c r="T35" s="18">
        <v>0</v>
      </c>
    </row>
    <row r="36" spans="1:20" s="25" customFormat="1" ht="44.25" customHeight="1">
      <c r="A36" s="12">
        <v>7</v>
      </c>
      <c r="B36" s="194" t="s">
        <v>42</v>
      </c>
      <c r="C36" s="194"/>
      <c r="D36" s="70"/>
      <c r="E36" s="70"/>
      <c r="F36" s="70"/>
      <c r="G36" s="70"/>
      <c r="H36" s="70"/>
      <c r="I36" s="70"/>
      <c r="J36" s="70"/>
      <c r="K36" s="70"/>
      <c r="L36" s="70"/>
      <c r="M36" s="70"/>
      <c r="N36" s="70"/>
      <c r="O36" s="70"/>
      <c r="P36" s="71"/>
      <c r="Q36" s="71"/>
      <c r="R36" s="55"/>
      <c r="S36" s="55"/>
      <c r="T36" s="18">
        <v>0</v>
      </c>
    </row>
    <row r="37" spans="1:20" s="25" customFormat="1" ht="44.25" customHeight="1">
      <c r="A37" s="12">
        <v>8</v>
      </c>
      <c r="B37" s="183" t="s">
        <v>43</v>
      </c>
      <c r="C37" s="184"/>
      <c r="D37" s="70"/>
      <c r="E37" s="70"/>
      <c r="F37" s="70"/>
      <c r="G37" s="70"/>
      <c r="H37" s="70"/>
      <c r="I37" s="70"/>
      <c r="J37" s="70"/>
      <c r="K37" s="70"/>
      <c r="L37" s="70"/>
      <c r="M37" s="70"/>
      <c r="N37" s="70"/>
      <c r="O37" s="70"/>
      <c r="P37" s="71"/>
      <c r="Q37" s="71"/>
      <c r="R37" s="55"/>
      <c r="S37" s="55"/>
      <c r="T37" s="18">
        <v>0</v>
      </c>
    </row>
    <row r="38" spans="1:20" s="25" customFormat="1" ht="44.25" customHeight="1">
      <c r="A38" s="12">
        <v>9</v>
      </c>
      <c r="B38" s="183" t="s">
        <v>44</v>
      </c>
      <c r="C38" s="184"/>
      <c r="D38" s="70"/>
      <c r="E38" s="70"/>
      <c r="F38" s="70"/>
      <c r="G38" s="70"/>
      <c r="H38" s="70"/>
      <c r="I38" s="70"/>
      <c r="J38" s="70"/>
      <c r="K38" s="70"/>
      <c r="L38" s="70"/>
      <c r="M38" s="70"/>
      <c r="N38" s="70"/>
      <c r="O38" s="70"/>
      <c r="P38" s="71"/>
      <c r="Q38" s="71"/>
      <c r="R38" s="55"/>
      <c r="S38" s="55"/>
      <c r="T38" s="18">
        <v>0</v>
      </c>
    </row>
    <row r="39" spans="1:20" s="25" customFormat="1" ht="61.5" customHeight="1">
      <c r="A39" s="12">
        <v>10</v>
      </c>
      <c r="B39" s="183" t="s">
        <v>45</v>
      </c>
      <c r="C39" s="184"/>
      <c r="D39" s="70"/>
      <c r="E39" s="70"/>
      <c r="F39" s="70"/>
      <c r="G39" s="70"/>
      <c r="H39" s="70"/>
      <c r="I39" s="70"/>
      <c r="J39" s="70"/>
      <c r="K39" s="70"/>
      <c r="L39" s="70"/>
      <c r="M39" s="70"/>
      <c r="N39" s="70"/>
      <c r="O39" s="70"/>
      <c r="P39" s="71"/>
      <c r="Q39" s="71"/>
      <c r="R39" s="55"/>
      <c r="S39" s="55"/>
      <c r="T39" s="18">
        <v>0</v>
      </c>
    </row>
    <row r="40" spans="1:20" s="25" customFormat="1" ht="52.5" customHeight="1">
      <c r="A40" s="12">
        <v>11</v>
      </c>
      <c r="B40" s="183" t="s">
        <v>74</v>
      </c>
      <c r="C40" s="184"/>
      <c r="D40" s="70"/>
      <c r="E40" s="70"/>
      <c r="F40" s="70"/>
      <c r="G40" s="70"/>
      <c r="H40" s="70"/>
      <c r="I40" s="70"/>
      <c r="J40" s="70"/>
      <c r="K40" s="70"/>
      <c r="L40" s="70"/>
      <c r="M40" s="70"/>
      <c r="N40" s="70"/>
      <c r="O40" s="70"/>
      <c r="P40" s="71"/>
      <c r="Q40" s="71"/>
      <c r="R40" s="55"/>
      <c r="S40" s="55"/>
      <c r="T40" s="18">
        <v>0</v>
      </c>
    </row>
    <row r="41" spans="1:20" s="25" customFormat="1" ht="61.5" customHeight="1">
      <c r="A41" s="12">
        <v>12</v>
      </c>
      <c r="B41" s="183" t="s">
        <v>46</v>
      </c>
      <c r="C41" s="184"/>
      <c r="D41" s="70"/>
      <c r="E41" s="70"/>
      <c r="F41" s="70"/>
      <c r="G41" s="70"/>
      <c r="H41" s="70"/>
      <c r="I41" s="70"/>
      <c r="J41" s="70"/>
      <c r="K41" s="70"/>
      <c r="L41" s="70"/>
      <c r="M41" s="70"/>
      <c r="N41" s="70"/>
      <c r="O41" s="70"/>
      <c r="P41" s="71"/>
      <c r="Q41" s="71"/>
      <c r="R41" s="55"/>
      <c r="S41" s="55"/>
      <c r="T41" s="18">
        <v>0</v>
      </c>
    </row>
    <row r="42" spans="1:20" s="25" customFormat="1" ht="67.5" customHeight="1">
      <c r="A42" s="188" t="s">
        <v>47</v>
      </c>
      <c r="B42" s="189"/>
      <c r="C42" s="189"/>
      <c r="D42" s="18">
        <f>SUM(D43)</f>
        <v>1</v>
      </c>
      <c r="E42" s="18">
        <f t="shared" ref="E42:T42" si="4">SUM(E43)</f>
        <v>11</v>
      </c>
      <c r="F42" s="18">
        <f t="shared" si="4"/>
        <v>0</v>
      </c>
      <c r="G42" s="18">
        <f t="shared" si="4"/>
        <v>5</v>
      </c>
      <c r="H42" s="18">
        <f t="shared" si="4"/>
        <v>1</v>
      </c>
      <c r="I42" s="18">
        <f t="shared" si="4"/>
        <v>1</v>
      </c>
      <c r="J42" s="18">
        <f t="shared" si="4"/>
        <v>0</v>
      </c>
      <c r="K42" s="18">
        <f t="shared" si="4"/>
        <v>0</v>
      </c>
      <c r="L42" s="18">
        <f t="shared" si="4"/>
        <v>2</v>
      </c>
      <c r="M42" s="18">
        <f t="shared" si="4"/>
        <v>9</v>
      </c>
      <c r="N42" s="18">
        <f t="shared" si="4"/>
        <v>3</v>
      </c>
      <c r="O42" s="18">
        <f t="shared" si="4"/>
        <v>0</v>
      </c>
      <c r="P42" s="18">
        <v>2</v>
      </c>
      <c r="Q42" s="18">
        <v>2</v>
      </c>
      <c r="R42" s="18">
        <f t="shared" si="4"/>
        <v>0</v>
      </c>
      <c r="S42" s="18">
        <f t="shared" si="4"/>
        <v>0</v>
      </c>
      <c r="T42" s="18">
        <f t="shared" si="4"/>
        <v>0</v>
      </c>
    </row>
    <row r="43" spans="1:20" s="25" customFormat="1" ht="74.25" customHeight="1">
      <c r="A43" s="12">
        <v>1</v>
      </c>
      <c r="B43" s="190" t="s">
        <v>48</v>
      </c>
      <c r="C43" s="190"/>
      <c r="D43" s="18">
        <v>1</v>
      </c>
      <c r="E43" s="18">
        <v>11</v>
      </c>
      <c r="F43" s="18"/>
      <c r="G43" s="18">
        <v>5</v>
      </c>
      <c r="H43" s="18">
        <v>1</v>
      </c>
      <c r="I43" s="18">
        <v>1</v>
      </c>
      <c r="J43" s="18"/>
      <c r="K43" s="18"/>
      <c r="L43" s="18">
        <v>2</v>
      </c>
      <c r="M43" s="18">
        <v>9</v>
      </c>
      <c r="N43" s="18">
        <v>3</v>
      </c>
      <c r="O43" s="18"/>
      <c r="P43" s="22">
        <v>2</v>
      </c>
      <c r="Q43" s="22">
        <v>2</v>
      </c>
      <c r="R43" s="36"/>
      <c r="S43" s="36"/>
      <c r="T43" s="47"/>
    </row>
    <row r="44" spans="1:20" s="25" customFormat="1" ht="67.5" customHeight="1">
      <c r="A44" s="188" t="s">
        <v>49</v>
      </c>
      <c r="B44" s="191"/>
      <c r="C44" s="191"/>
      <c r="D44" s="18">
        <f>SUM(D45:D53)</f>
        <v>11</v>
      </c>
      <c r="E44" s="18">
        <f t="shared" ref="E44:T44" si="5">SUM(E45:E53)</f>
        <v>43</v>
      </c>
      <c r="F44" s="18">
        <f t="shared" si="5"/>
        <v>1</v>
      </c>
      <c r="G44" s="18">
        <f t="shared" si="5"/>
        <v>11</v>
      </c>
      <c r="H44" s="18">
        <f t="shared" si="5"/>
        <v>34</v>
      </c>
      <c r="I44" s="18">
        <f t="shared" si="5"/>
        <v>0</v>
      </c>
      <c r="J44" s="18">
        <f t="shared" si="5"/>
        <v>0</v>
      </c>
      <c r="K44" s="18">
        <f t="shared" si="5"/>
        <v>0</v>
      </c>
      <c r="L44" s="18">
        <f t="shared" si="5"/>
        <v>1</v>
      </c>
      <c r="M44" s="18">
        <f t="shared" si="5"/>
        <v>46</v>
      </c>
      <c r="N44" s="18">
        <f t="shared" si="5"/>
        <v>7</v>
      </c>
      <c r="O44" s="18">
        <f t="shared" si="5"/>
        <v>1</v>
      </c>
      <c r="P44" s="18">
        <f t="shared" si="5"/>
        <v>1</v>
      </c>
      <c r="Q44" s="18">
        <f t="shared" si="5"/>
        <v>2</v>
      </c>
      <c r="R44" s="18">
        <f t="shared" si="5"/>
        <v>2</v>
      </c>
      <c r="S44" s="18">
        <f t="shared" si="5"/>
        <v>1</v>
      </c>
      <c r="T44" s="18">
        <f t="shared" si="5"/>
        <v>0</v>
      </c>
    </row>
    <row r="45" spans="1:20" s="25" customFormat="1" ht="40.5" customHeight="1">
      <c r="A45" s="12">
        <v>1</v>
      </c>
      <c r="B45" s="183" t="s">
        <v>50</v>
      </c>
      <c r="C45" s="184"/>
      <c r="D45" s="70"/>
      <c r="E45" s="70"/>
      <c r="F45" s="70"/>
      <c r="G45" s="70"/>
      <c r="H45" s="70"/>
      <c r="I45" s="70"/>
      <c r="J45" s="70"/>
      <c r="K45" s="70"/>
      <c r="L45" s="70"/>
      <c r="M45" s="70"/>
      <c r="N45" s="70"/>
      <c r="O45" s="70"/>
      <c r="P45" s="71"/>
      <c r="Q45" s="71"/>
      <c r="R45" s="55"/>
      <c r="S45" s="55"/>
      <c r="T45" s="18">
        <v>0</v>
      </c>
    </row>
    <row r="46" spans="1:20" s="25" customFormat="1" ht="54" customHeight="1">
      <c r="A46" s="12">
        <v>2</v>
      </c>
      <c r="B46" s="183" t="s">
        <v>51</v>
      </c>
      <c r="C46" s="184"/>
      <c r="D46" s="74"/>
      <c r="E46" s="74"/>
      <c r="F46" s="74"/>
      <c r="G46" s="74"/>
      <c r="H46" s="74"/>
      <c r="I46" s="74"/>
      <c r="J46" s="74"/>
      <c r="K46" s="74"/>
      <c r="L46" s="74"/>
      <c r="M46" s="74"/>
      <c r="N46" s="74"/>
      <c r="O46" s="74"/>
      <c r="P46" s="74"/>
      <c r="Q46" s="74"/>
      <c r="R46" s="55"/>
      <c r="S46" s="55"/>
      <c r="T46" s="18">
        <v>0</v>
      </c>
    </row>
    <row r="47" spans="1:20" s="25" customFormat="1" ht="42.75" customHeight="1">
      <c r="A47" s="12">
        <v>3</v>
      </c>
      <c r="B47" s="183" t="s">
        <v>52</v>
      </c>
      <c r="C47" s="184"/>
      <c r="D47" s="74"/>
      <c r="E47" s="74"/>
      <c r="F47" s="74"/>
      <c r="G47" s="74"/>
      <c r="H47" s="74"/>
      <c r="I47" s="74"/>
      <c r="J47" s="74"/>
      <c r="K47" s="74"/>
      <c r="L47" s="74"/>
      <c r="M47" s="74"/>
      <c r="N47" s="74"/>
      <c r="O47" s="74"/>
      <c r="P47" s="74"/>
      <c r="Q47" s="74"/>
      <c r="R47" s="55"/>
      <c r="S47" s="55"/>
      <c r="T47" s="18">
        <v>0</v>
      </c>
    </row>
    <row r="48" spans="1:20" s="25" customFormat="1" ht="41.25" customHeight="1">
      <c r="A48" s="12">
        <v>4</v>
      </c>
      <c r="B48" s="183" t="s">
        <v>53</v>
      </c>
      <c r="C48" s="184"/>
      <c r="D48" s="74">
        <v>8</v>
      </c>
      <c r="E48" s="74">
        <v>17</v>
      </c>
      <c r="F48" s="74"/>
      <c r="G48" s="74">
        <v>5</v>
      </c>
      <c r="H48" s="74">
        <v>13</v>
      </c>
      <c r="I48" s="74"/>
      <c r="J48" s="74"/>
      <c r="K48" s="74"/>
      <c r="L48" s="74"/>
      <c r="M48" s="74">
        <v>18</v>
      </c>
      <c r="N48" s="74">
        <v>7</v>
      </c>
      <c r="O48" s="74"/>
      <c r="P48" s="74"/>
      <c r="Q48" s="74"/>
      <c r="R48" s="55"/>
      <c r="S48" s="55"/>
      <c r="T48" s="18">
        <v>0</v>
      </c>
    </row>
    <row r="49" spans="1:20" s="25" customFormat="1" ht="41.25" customHeight="1">
      <c r="A49" s="12">
        <v>5</v>
      </c>
      <c r="B49" s="183" t="s">
        <v>54</v>
      </c>
      <c r="C49" s="184"/>
      <c r="D49" s="74"/>
      <c r="E49" s="74"/>
      <c r="F49" s="74"/>
      <c r="G49" s="74"/>
      <c r="H49" s="74"/>
      <c r="I49" s="74"/>
      <c r="J49" s="74"/>
      <c r="K49" s="74"/>
      <c r="L49" s="74"/>
      <c r="M49" s="74"/>
      <c r="N49" s="74"/>
      <c r="O49" s="74"/>
      <c r="P49" s="74"/>
      <c r="Q49" s="74"/>
      <c r="R49" s="55"/>
      <c r="S49" s="55"/>
      <c r="T49" s="18">
        <v>0</v>
      </c>
    </row>
    <row r="50" spans="1:20" s="25" customFormat="1" ht="43.5" customHeight="1">
      <c r="A50" s="12">
        <v>6</v>
      </c>
      <c r="B50" s="183" t="s">
        <v>65</v>
      </c>
      <c r="C50" s="184"/>
      <c r="D50" s="74"/>
      <c r="E50" s="74"/>
      <c r="F50" s="74"/>
      <c r="G50" s="74"/>
      <c r="H50" s="74"/>
      <c r="I50" s="74"/>
      <c r="J50" s="74"/>
      <c r="K50" s="74"/>
      <c r="L50" s="74"/>
      <c r="M50" s="74"/>
      <c r="N50" s="74"/>
      <c r="O50" s="74"/>
      <c r="P50" s="74"/>
      <c r="Q50" s="74"/>
      <c r="R50" s="55"/>
      <c r="S50" s="55"/>
      <c r="T50" s="18">
        <v>0</v>
      </c>
    </row>
    <row r="51" spans="1:20" s="25" customFormat="1" ht="39.75" customHeight="1">
      <c r="A51" s="12">
        <v>7</v>
      </c>
      <c r="B51" s="183" t="s">
        <v>55</v>
      </c>
      <c r="C51" s="184"/>
      <c r="D51" s="74"/>
      <c r="E51" s="74"/>
      <c r="F51" s="74"/>
      <c r="G51" s="74"/>
      <c r="H51" s="74"/>
      <c r="I51" s="74"/>
      <c r="J51" s="74"/>
      <c r="K51" s="74"/>
      <c r="L51" s="74"/>
      <c r="M51" s="74"/>
      <c r="N51" s="74"/>
      <c r="O51" s="74"/>
      <c r="P51" s="74"/>
      <c r="Q51" s="74"/>
      <c r="R51" s="55"/>
      <c r="S51" s="55"/>
      <c r="T51" s="18">
        <v>0</v>
      </c>
    </row>
    <row r="52" spans="1:20" s="25" customFormat="1" ht="27.75" customHeight="1">
      <c r="A52" s="12">
        <v>8</v>
      </c>
      <c r="B52" s="183" t="s">
        <v>56</v>
      </c>
      <c r="C52" s="184"/>
      <c r="D52" s="74">
        <v>3</v>
      </c>
      <c r="E52" s="74">
        <v>26</v>
      </c>
      <c r="F52" s="74">
        <v>1</v>
      </c>
      <c r="G52" s="74">
        <v>6</v>
      </c>
      <c r="H52" s="74">
        <v>21</v>
      </c>
      <c r="I52" s="74"/>
      <c r="J52" s="74"/>
      <c r="K52" s="74"/>
      <c r="L52" s="74">
        <v>1</v>
      </c>
      <c r="M52" s="74">
        <v>28</v>
      </c>
      <c r="N52" s="74"/>
      <c r="O52" s="74">
        <v>1</v>
      </c>
      <c r="P52" s="74">
        <v>1</v>
      </c>
      <c r="Q52" s="74">
        <v>2</v>
      </c>
      <c r="R52" s="55">
        <v>2</v>
      </c>
      <c r="S52" s="55">
        <v>1</v>
      </c>
      <c r="T52" s="73">
        <v>0</v>
      </c>
    </row>
    <row r="53" spans="1:20" s="25" customFormat="1" ht="27.75" customHeight="1">
      <c r="A53" s="12">
        <v>9</v>
      </c>
      <c r="B53" s="183" t="s">
        <v>57</v>
      </c>
      <c r="C53" s="184"/>
      <c r="D53" s="74"/>
      <c r="E53" s="74"/>
      <c r="F53" s="74"/>
      <c r="G53" s="74"/>
      <c r="H53" s="74"/>
      <c r="I53" s="74"/>
      <c r="J53" s="74"/>
      <c r="K53" s="74"/>
      <c r="L53" s="74"/>
      <c r="M53" s="74"/>
      <c r="N53" s="74"/>
      <c r="O53" s="74"/>
      <c r="P53" s="74"/>
      <c r="Q53" s="74"/>
      <c r="R53" s="55"/>
      <c r="S53" s="55"/>
      <c r="T53" s="18">
        <v>0</v>
      </c>
    </row>
    <row r="54" spans="1:20" s="25" customFormat="1" ht="27.75" customHeight="1">
      <c r="A54" s="185" t="s">
        <v>64</v>
      </c>
      <c r="B54" s="186"/>
      <c r="C54" s="187"/>
      <c r="D54" s="24">
        <f>SUM(D6+D12+D21+D29+D42+D44)</f>
        <v>13</v>
      </c>
      <c r="E54" s="24">
        <f>SUM(E6+E12+E21+E29+E42+E44)</f>
        <v>397</v>
      </c>
      <c r="F54" s="24">
        <f>SUM(F6+F12+F21+F29+F42+F44)</f>
        <v>1</v>
      </c>
      <c r="G54" s="24">
        <f>SUM(G6+G12+G21+G29+G42+G44)</f>
        <v>67</v>
      </c>
      <c r="H54" s="24">
        <f t="shared" ref="H54:T54" si="6">SUM(H6+H12+H21+H29+H42+H44)</f>
        <v>299</v>
      </c>
      <c r="I54" s="24">
        <f t="shared" si="6"/>
        <v>26</v>
      </c>
      <c r="J54" s="24">
        <f t="shared" si="6"/>
        <v>0</v>
      </c>
      <c r="K54" s="24">
        <f t="shared" si="6"/>
        <v>3</v>
      </c>
      <c r="L54" s="24">
        <f t="shared" si="6"/>
        <v>3</v>
      </c>
      <c r="M54" s="24">
        <f>SUM(M6+M12+M21+M29+M42+M44)</f>
        <v>398</v>
      </c>
      <c r="N54" s="24">
        <f t="shared" si="6"/>
        <v>10</v>
      </c>
      <c r="O54" s="24">
        <f t="shared" si="6"/>
        <v>3</v>
      </c>
      <c r="P54" s="24">
        <f t="shared" si="6"/>
        <v>21</v>
      </c>
      <c r="Q54" s="24">
        <f t="shared" si="6"/>
        <v>24</v>
      </c>
      <c r="R54" s="24">
        <f t="shared" si="6"/>
        <v>4</v>
      </c>
      <c r="S54" s="24">
        <f t="shared" si="6"/>
        <v>2</v>
      </c>
      <c r="T54" s="24">
        <f t="shared" si="6"/>
        <v>6</v>
      </c>
    </row>
    <row r="57" spans="1:20" ht="60.75" customHeight="1">
      <c r="B57" s="77"/>
      <c r="C57" s="77"/>
      <c r="D57" s="77"/>
      <c r="E57" s="77"/>
      <c r="F57" s="77"/>
      <c r="G57" s="77"/>
      <c r="H57" s="77"/>
      <c r="I57" s="77"/>
      <c r="J57" s="77"/>
    </row>
    <row r="58" spans="1:20" ht="21">
      <c r="B58" s="77"/>
      <c r="C58" s="135" t="s">
        <v>144</v>
      </c>
      <c r="D58" s="77"/>
      <c r="E58" s="77"/>
      <c r="F58" s="77"/>
      <c r="G58" s="77"/>
      <c r="H58" s="77"/>
      <c r="I58" s="77"/>
      <c r="J58" s="77"/>
    </row>
    <row r="59" spans="1:20">
      <c r="B59" s="77"/>
      <c r="D59" s="228"/>
      <c r="E59" s="229"/>
      <c r="F59" s="229"/>
      <c r="G59" s="229"/>
      <c r="H59" s="229"/>
      <c r="I59" s="229"/>
      <c r="J59" s="229"/>
    </row>
    <row r="60" spans="1:20">
      <c r="B60" s="77"/>
      <c r="C60" s="77"/>
      <c r="D60" s="228"/>
      <c r="E60" s="229"/>
      <c r="F60" s="229"/>
      <c r="G60" s="229"/>
      <c r="H60" s="229"/>
      <c r="I60" s="78"/>
      <c r="J60" s="78"/>
    </row>
    <row r="61" spans="1:20">
      <c r="B61" s="77"/>
      <c r="C61" s="77"/>
      <c r="D61" s="77"/>
      <c r="E61" s="77"/>
      <c r="F61" s="77"/>
      <c r="G61" s="77"/>
      <c r="H61" s="77"/>
      <c r="I61" s="77"/>
      <c r="J61" s="77"/>
    </row>
    <row r="62" spans="1:20">
      <c r="B62" s="77"/>
      <c r="C62" s="77"/>
      <c r="D62" s="77"/>
      <c r="E62" s="77"/>
      <c r="F62" s="77"/>
      <c r="G62" s="77"/>
      <c r="H62" s="77"/>
      <c r="I62" s="77"/>
      <c r="J62" s="77"/>
    </row>
    <row r="63" spans="1:20">
      <c r="B63" s="77"/>
      <c r="D63" s="77"/>
      <c r="E63" s="77"/>
      <c r="F63" s="77"/>
      <c r="G63" s="77"/>
      <c r="H63" s="77"/>
      <c r="I63" s="77"/>
      <c r="J63" s="77"/>
    </row>
  </sheetData>
  <mergeCells count="65">
    <mergeCell ref="B52:C52"/>
    <mergeCell ref="B53:C53"/>
    <mergeCell ref="A54:C54"/>
    <mergeCell ref="B49:C49"/>
    <mergeCell ref="B46:C46"/>
    <mergeCell ref="B47:C47"/>
    <mergeCell ref="B48:C48"/>
    <mergeCell ref="B43:C43"/>
    <mergeCell ref="A42:C42"/>
    <mergeCell ref="A44:C44"/>
    <mergeCell ref="B50:C50"/>
    <mergeCell ref="B51:C51"/>
    <mergeCell ref="B45:C45"/>
    <mergeCell ref="B26:C26"/>
    <mergeCell ref="B27:C27"/>
    <mergeCell ref="B28:C28"/>
    <mergeCell ref="A29:C29"/>
    <mergeCell ref="B30:C30"/>
    <mergeCell ref="B31:C31"/>
    <mergeCell ref="B38:C38"/>
    <mergeCell ref="B39:C39"/>
    <mergeCell ref="B40:C40"/>
    <mergeCell ref="B41:C41"/>
    <mergeCell ref="B32:C32"/>
    <mergeCell ref="B33:C33"/>
    <mergeCell ref="B34:C34"/>
    <mergeCell ref="B35:C35"/>
    <mergeCell ref="B36:C36"/>
    <mergeCell ref="B37:C37"/>
    <mergeCell ref="A21:C21"/>
    <mergeCell ref="B22:C22"/>
    <mergeCell ref="B23:C23"/>
    <mergeCell ref="B24:C24"/>
    <mergeCell ref="B25:C25"/>
    <mergeCell ref="B16:C16"/>
    <mergeCell ref="B17:C17"/>
    <mergeCell ref="B18:C18"/>
    <mergeCell ref="B19:C19"/>
    <mergeCell ref="B20:C20"/>
    <mergeCell ref="B11:C11"/>
    <mergeCell ref="A12:C12"/>
    <mergeCell ref="B13:C13"/>
    <mergeCell ref="B14:C14"/>
    <mergeCell ref="B15:C15"/>
    <mergeCell ref="A6:C6"/>
    <mergeCell ref="B7:C7"/>
    <mergeCell ref="B8:C8"/>
    <mergeCell ref="B9:C9"/>
    <mergeCell ref="B10:C10"/>
    <mergeCell ref="D59:J59"/>
    <mergeCell ref="D60:H60"/>
    <mergeCell ref="A1:B1"/>
    <mergeCell ref="D1:P1"/>
    <mergeCell ref="Q1:T1"/>
    <mergeCell ref="A2:T2"/>
    <mergeCell ref="A3:C4"/>
    <mergeCell ref="D3:D4"/>
    <mergeCell ref="E3:E4"/>
    <mergeCell ref="F3:F4"/>
    <mergeCell ref="G3:M3"/>
    <mergeCell ref="N3:N4"/>
    <mergeCell ref="O3:P3"/>
    <mergeCell ref="Q3:Q4"/>
    <mergeCell ref="R3:S3"/>
    <mergeCell ref="T3:T4"/>
  </mergeCells>
  <pageMargins left="0.7" right="0.7" top="0.75" bottom="0.75" header="0.3" footer="0.3"/>
  <pageSetup paperSize="9"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3"/>
  <sheetViews>
    <sheetView zoomScale="90" zoomScaleNormal="90" workbookViewId="0">
      <selection activeCell="A2" sqref="A2:T2"/>
    </sheetView>
  </sheetViews>
  <sheetFormatPr defaultRowHeight="15"/>
  <cols>
    <col min="1" max="2" width="9.140625" style="107" customWidth="1"/>
    <col min="3" max="3" width="64.28515625" style="107" customWidth="1"/>
    <col min="4" max="4" width="12" style="107" customWidth="1"/>
    <col min="5" max="6" width="8.42578125" style="107" customWidth="1"/>
    <col min="7" max="7" width="11.28515625" style="107" customWidth="1"/>
    <col min="8" max="8" width="6.42578125" style="107" customWidth="1"/>
    <col min="9" max="9" width="7.28515625" style="107" customWidth="1"/>
    <col min="10" max="11" width="6.7109375" style="107" customWidth="1"/>
    <col min="12" max="12" width="6.140625" style="107" customWidth="1"/>
    <col min="13" max="13" width="6.42578125" style="107" customWidth="1"/>
    <col min="14" max="14" width="6.42578125" style="118" customWidth="1"/>
    <col min="15" max="15" width="8" style="107" customWidth="1"/>
    <col min="16" max="16" width="12.28515625" style="107" customWidth="1"/>
    <col min="17" max="17" width="13" style="107" customWidth="1"/>
    <col min="18" max="18" width="9.140625" style="107" customWidth="1"/>
    <col min="19" max="20" width="13.28515625" style="107" customWidth="1"/>
    <col min="21" max="250" width="9.140625" style="107"/>
    <col min="251" max="251" width="64.28515625" style="107" customWidth="1"/>
    <col min="252" max="252" width="12" style="107" customWidth="1"/>
    <col min="253" max="254" width="8.42578125" style="107" customWidth="1"/>
    <col min="255" max="255" width="11.28515625" style="107" customWidth="1"/>
    <col min="256" max="256" width="6.42578125" style="107" customWidth="1"/>
    <col min="257" max="257" width="7.28515625" style="107" customWidth="1"/>
    <col min="258" max="259" width="6.7109375" style="107" customWidth="1"/>
    <col min="260" max="260" width="6.140625" style="107" customWidth="1"/>
    <col min="261" max="262" width="6.42578125" style="107" customWidth="1"/>
    <col min="263" max="263" width="8" style="107" customWidth="1"/>
    <col min="264" max="264" width="12.28515625" style="107" customWidth="1"/>
    <col min="265" max="265" width="13" style="107" customWidth="1"/>
    <col min="266" max="266" width="9.140625" style="107"/>
    <col min="267" max="268" width="13.28515625" style="107" customWidth="1"/>
    <col min="269" max="269" width="7" style="107" customWidth="1"/>
    <col min="270" max="270" width="9.42578125" style="107" customWidth="1"/>
    <col min="271" max="271" width="9.85546875" style="107" customWidth="1"/>
    <col min="272" max="272" width="15.5703125" style="107" customWidth="1"/>
    <col min="273" max="273" width="6.28515625" style="107" customWidth="1"/>
    <col min="274" max="274" width="6.42578125" style="107" bestFit="1" customWidth="1"/>
    <col min="275" max="275" width="5.85546875" style="107" customWidth="1"/>
    <col min="276" max="276" width="6.42578125" style="107" bestFit="1" customWidth="1"/>
    <col min="277" max="506" width="9.140625" style="107"/>
    <col min="507" max="507" width="64.28515625" style="107" customWidth="1"/>
    <col min="508" max="508" width="12" style="107" customWidth="1"/>
    <col min="509" max="510" width="8.42578125" style="107" customWidth="1"/>
    <col min="511" max="511" width="11.28515625" style="107" customWidth="1"/>
    <col min="512" max="512" width="6.42578125" style="107" customWidth="1"/>
    <col min="513" max="513" width="7.28515625" style="107" customWidth="1"/>
    <col min="514" max="515" width="6.7109375" style="107" customWidth="1"/>
    <col min="516" max="516" width="6.140625" style="107" customWidth="1"/>
    <col min="517" max="518" width="6.42578125" style="107" customWidth="1"/>
    <col min="519" max="519" width="8" style="107" customWidth="1"/>
    <col min="520" max="520" width="12.28515625" style="107" customWidth="1"/>
    <col min="521" max="521" width="13" style="107" customWidth="1"/>
    <col min="522" max="522" width="9.140625" style="107"/>
    <col min="523" max="524" width="13.28515625" style="107" customWidth="1"/>
    <col min="525" max="525" width="7" style="107" customWidth="1"/>
    <col min="526" max="526" width="9.42578125" style="107" customWidth="1"/>
    <col min="527" max="527" width="9.85546875" style="107" customWidth="1"/>
    <col min="528" max="528" width="15.5703125" style="107" customWidth="1"/>
    <col min="529" max="529" width="6.28515625" style="107" customWidth="1"/>
    <col min="530" max="530" width="6.42578125" style="107" bestFit="1" customWidth="1"/>
    <col min="531" max="531" width="5.85546875" style="107" customWidth="1"/>
    <col min="532" max="532" width="6.42578125" style="107" bestFit="1" customWidth="1"/>
    <col min="533" max="762" width="9.140625" style="107"/>
    <col min="763" max="763" width="64.28515625" style="107" customWidth="1"/>
    <col min="764" max="764" width="12" style="107" customWidth="1"/>
    <col min="765" max="766" width="8.42578125" style="107" customWidth="1"/>
    <col min="767" max="767" width="11.28515625" style="107" customWidth="1"/>
    <col min="768" max="768" width="6.42578125" style="107" customWidth="1"/>
    <col min="769" max="769" width="7.28515625" style="107" customWidth="1"/>
    <col min="770" max="771" width="6.7109375" style="107" customWidth="1"/>
    <col min="772" max="772" width="6.140625" style="107" customWidth="1"/>
    <col min="773" max="774" width="6.42578125" style="107" customWidth="1"/>
    <col min="775" max="775" width="8" style="107" customWidth="1"/>
    <col min="776" max="776" width="12.28515625" style="107" customWidth="1"/>
    <col min="777" max="777" width="13" style="107" customWidth="1"/>
    <col min="778" max="778" width="9.140625" style="107"/>
    <col min="779" max="780" width="13.28515625" style="107" customWidth="1"/>
    <col min="781" max="781" width="7" style="107" customWidth="1"/>
    <col min="782" max="782" width="9.42578125" style="107" customWidth="1"/>
    <col min="783" max="783" width="9.85546875" style="107" customWidth="1"/>
    <col min="784" max="784" width="15.5703125" style="107" customWidth="1"/>
    <col min="785" max="785" width="6.28515625" style="107" customWidth="1"/>
    <col min="786" max="786" width="6.42578125" style="107" bestFit="1" customWidth="1"/>
    <col min="787" max="787" width="5.85546875" style="107" customWidth="1"/>
    <col min="788" max="788" width="6.42578125" style="107" bestFit="1" customWidth="1"/>
    <col min="789" max="1018" width="9.140625" style="107"/>
    <col min="1019" max="1019" width="64.28515625" style="107" customWidth="1"/>
    <col min="1020" max="1020" width="12" style="107" customWidth="1"/>
    <col min="1021" max="1022" width="8.42578125" style="107" customWidth="1"/>
    <col min="1023" max="1023" width="11.28515625" style="107" customWidth="1"/>
    <col min="1024" max="1024" width="6.42578125" style="107" customWidth="1"/>
    <col min="1025" max="1025" width="7.28515625" style="107" customWidth="1"/>
    <col min="1026" max="1027" width="6.7109375" style="107" customWidth="1"/>
    <col min="1028" max="1028" width="6.140625" style="107" customWidth="1"/>
    <col min="1029" max="1030" width="6.42578125" style="107" customWidth="1"/>
    <col min="1031" max="1031" width="8" style="107" customWidth="1"/>
    <col min="1032" max="1032" width="12.28515625" style="107" customWidth="1"/>
    <col min="1033" max="1033" width="13" style="107" customWidth="1"/>
    <col min="1034" max="1034" width="9.140625" style="107"/>
    <col min="1035" max="1036" width="13.28515625" style="107" customWidth="1"/>
    <col min="1037" max="1037" width="7" style="107" customWidth="1"/>
    <col min="1038" max="1038" width="9.42578125" style="107" customWidth="1"/>
    <col min="1039" max="1039" width="9.85546875" style="107" customWidth="1"/>
    <col min="1040" max="1040" width="15.5703125" style="107" customWidth="1"/>
    <col min="1041" max="1041" width="6.28515625" style="107" customWidth="1"/>
    <col min="1042" max="1042" width="6.42578125" style="107" bestFit="1" customWidth="1"/>
    <col min="1043" max="1043" width="5.85546875" style="107" customWidth="1"/>
    <col min="1044" max="1044" width="6.42578125" style="107" bestFit="1" customWidth="1"/>
    <col min="1045" max="1274" width="9.140625" style="107"/>
    <col min="1275" max="1275" width="64.28515625" style="107" customWidth="1"/>
    <col min="1276" max="1276" width="12" style="107" customWidth="1"/>
    <col min="1277" max="1278" width="8.42578125" style="107" customWidth="1"/>
    <col min="1279" max="1279" width="11.28515625" style="107" customWidth="1"/>
    <col min="1280" max="1280" width="6.42578125" style="107" customWidth="1"/>
    <col min="1281" max="1281" width="7.28515625" style="107" customWidth="1"/>
    <col min="1282" max="1283" width="6.7109375" style="107" customWidth="1"/>
    <col min="1284" max="1284" width="6.140625" style="107" customWidth="1"/>
    <col min="1285" max="1286" width="6.42578125" style="107" customWidth="1"/>
    <col min="1287" max="1287" width="8" style="107" customWidth="1"/>
    <col min="1288" max="1288" width="12.28515625" style="107" customWidth="1"/>
    <col min="1289" max="1289" width="13" style="107" customWidth="1"/>
    <col min="1290" max="1290" width="9.140625" style="107"/>
    <col min="1291" max="1292" width="13.28515625" style="107" customWidth="1"/>
    <col min="1293" max="1293" width="7" style="107" customWidth="1"/>
    <col min="1294" max="1294" width="9.42578125" style="107" customWidth="1"/>
    <col min="1295" max="1295" width="9.85546875" style="107" customWidth="1"/>
    <col min="1296" max="1296" width="15.5703125" style="107" customWidth="1"/>
    <col min="1297" max="1297" width="6.28515625" style="107" customWidth="1"/>
    <col min="1298" max="1298" width="6.42578125" style="107" bestFit="1" customWidth="1"/>
    <col min="1299" max="1299" width="5.85546875" style="107" customWidth="1"/>
    <col min="1300" max="1300" width="6.42578125" style="107" bestFit="1" customWidth="1"/>
    <col min="1301" max="1530" width="9.140625" style="107"/>
    <col min="1531" max="1531" width="64.28515625" style="107" customWidth="1"/>
    <col min="1532" max="1532" width="12" style="107" customWidth="1"/>
    <col min="1533" max="1534" width="8.42578125" style="107" customWidth="1"/>
    <col min="1535" max="1535" width="11.28515625" style="107" customWidth="1"/>
    <col min="1536" max="1536" width="6.42578125" style="107" customWidth="1"/>
    <col min="1537" max="1537" width="7.28515625" style="107" customWidth="1"/>
    <col min="1538" max="1539" width="6.7109375" style="107" customWidth="1"/>
    <col min="1540" max="1540" width="6.140625" style="107" customWidth="1"/>
    <col min="1541" max="1542" width="6.42578125" style="107" customWidth="1"/>
    <col min="1543" max="1543" width="8" style="107" customWidth="1"/>
    <col min="1544" max="1544" width="12.28515625" style="107" customWidth="1"/>
    <col min="1545" max="1545" width="13" style="107" customWidth="1"/>
    <col min="1546" max="1546" width="9.140625" style="107"/>
    <col min="1547" max="1548" width="13.28515625" style="107" customWidth="1"/>
    <col min="1549" max="1549" width="7" style="107" customWidth="1"/>
    <col min="1550" max="1550" width="9.42578125" style="107" customWidth="1"/>
    <col min="1551" max="1551" width="9.85546875" style="107" customWidth="1"/>
    <col min="1552" max="1552" width="15.5703125" style="107" customWidth="1"/>
    <col min="1553" max="1553" width="6.28515625" style="107" customWidth="1"/>
    <col min="1554" max="1554" width="6.42578125" style="107" bestFit="1" customWidth="1"/>
    <col min="1555" max="1555" width="5.85546875" style="107" customWidth="1"/>
    <col min="1556" max="1556" width="6.42578125" style="107" bestFit="1" customWidth="1"/>
    <col min="1557" max="1786" width="9.140625" style="107"/>
    <col min="1787" max="1787" width="64.28515625" style="107" customWidth="1"/>
    <col min="1788" max="1788" width="12" style="107" customWidth="1"/>
    <col min="1789" max="1790" width="8.42578125" style="107" customWidth="1"/>
    <col min="1791" max="1791" width="11.28515625" style="107" customWidth="1"/>
    <col min="1792" max="1792" width="6.42578125" style="107" customWidth="1"/>
    <col min="1793" max="1793" width="7.28515625" style="107" customWidth="1"/>
    <col min="1794" max="1795" width="6.7109375" style="107" customWidth="1"/>
    <col min="1796" max="1796" width="6.140625" style="107" customWidth="1"/>
    <col min="1797" max="1798" width="6.42578125" style="107" customWidth="1"/>
    <col min="1799" max="1799" width="8" style="107" customWidth="1"/>
    <col min="1800" max="1800" width="12.28515625" style="107" customWidth="1"/>
    <col min="1801" max="1801" width="13" style="107" customWidth="1"/>
    <col min="1802" max="1802" width="9.140625" style="107"/>
    <col min="1803" max="1804" width="13.28515625" style="107" customWidth="1"/>
    <col min="1805" max="1805" width="7" style="107" customWidth="1"/>
    <col min="1806" max="1806" width="9.42578125" style="107" customWidth="1"/>
    <col min="1807" max="1807" width="9.85546875" style="107" customWidth="1"/>
    <col min="1808" max="1808" width="15.5703125" style="107" customWidth="1"/>
    <col min="1809" max="1809" width="6.28515625" style="107" customWidth="1"/>
    <col min="1810" max="1810" width="6.42578125" style="107" bestFit="1" customWidth="1"/>
    <col min="1811" max="1811" width="5.85546875" style="107" customWidth="1"/>
    <col min="1812" max="1812" width="6.42578125" style="107" bestFit="1" customWidth="1"/>
    <col min="1813" max="2042" width="9.140625" style="107"/>
    <col min="2043" max="2043" width="64.28515625" style="107" customWidth="1"/>
    <col min="2044" max="2044" width="12" style="107" customWidth="1"/>
    <col min="2045" max="2046" width="8.42578125" style="107" customWidth="1"/>
    <col min="2047" max="2047" width="11.28515625" style="107" customWidth="1"/>
    <col min="2048" max="2048" width="6.42578125" style="107" customWidth="1"/>
    <col min="2049" max="2049" width="7.28515625" style="107" customWidth="1"/>
    <col min="2050" max="2051" width="6.7109375" style="107" customWidth="1"/>
    <col min="2052" max="2052" width="6.140625" style="107" customWidth="1"/>
    <col min="2053" max="2054" width="6.42578125" style="107" customWidth="1"/>
    <col min="2055" max="2055" width="8" style="107" customWidth="1"/>
    <col min="2056" max="2056" width="12.28515625" style="107" customWidth="1"/>
    <col min="2057" max="2057" width="13" style="107" customWidth="1"/>
    <col min="2058" max="2058" width="9.140625" style="107"/>
    <col min="2059" max="2060" width="13.28515625" style="107" customWidth="1"/>
    <col min="2061" max="2061" width="7" style="107" customWidth="1"/>
    <col min="2062" max="2062" width="9.42578125" style="107" customWidth="1"/>
    <col min="2063" max="2063" width="9.85546875" style="107" customWidth="1"/>
    <col min="2064" max="2064" width="15.5703125" style="107" customWidth="1"/>
    <col min="2065" max="2065" width="6.28515625" style="107" customWidth="1"/>
    <col min="2066" max="2066" width="6.42578125" style="107" bestFit="1" customWidth="1"/>
    <col min="2067" max="2067" width="5.85546875" style="107" customWidth="1"/>
    <col min="2068" max="2068" width="6.42578125" style="107" bestFit="1" customWidth="1"/>
    <col min="2069" max="2298" width="9.140625" style="107"/>
    <col min="2299" max="2299" width="64.28515625" style="107" customWidth="1"/>
    <col min="2300" max="2300" width="12" style="107" customWidth="1"/>
    <col min="2301" max="2302" width="8.42578125" style="107" customWidth="1"/>
    <col min="2303" max="2303" width="11.28515625" style="107" customWidth="1"/>
    <col min="2304" max="2304" width="6.42578125" style="107" customWidth="1"/>
    <col min="2305" max="2305" width="7.28515625" style="107" customWidth="1"/>
    <col min="2306" max="2307" width="6.7109375" style="107" customWidth="1"/>
    <col min="2308" max="2308" width="6.140625" style="107" customWidth="1"/>
    <col min="2309" max="2310" width="6.42578125" style="107" customWidth="1"/>
    <col min="2311" max="2311" width="8" style="107" customWidth="1"/>
    <col min="2312" max="2312" width="12.28515625" style="107" customWidth="1"/>
    <col min="2313" max="2313" width="13" style="107" customWidth="1"/>
    <col min="2314" max="2314" width="9.140625" style="107"/>
    <col min="2315" max="2316" width="13.28515625" style="107" customWidth="1"/>
    <col min="2317" max="2317" width="7" style="107" customWidth="1"/>
    <col min="2318" max="2318" width="9.42578125" style="107" customWidth="1"/>
    <col min="2319" max="2319" width="9.85546875" style="107" customWidth="1"/>
    <col min="2320" max="2320" width="15.5703125" style="107" customWidth="1"/>
    <col min="2321" max="2321" width="6.28515625" style="107" customWidth="1"/>
    <col min="2322" max="2322" width="6.42578125" style="107" bestFit="1" customWidth="1"/>
    <col min="2323" max="2323" width="5.85546875" style="107" customWidth="1"/>
    <col min="2324" max="2324" width="6.42578125" style="107" bestFit="1" customWidth="1"/>
    <col min="2325" max="2554" width="9.140625" style="107"/>
    <col min="2555" max="2555" width="64.28515625" style="107" customWidth="1"/>
    <col min="2556" max="2556" width="12" style="107" customWidth="1"/>
    <col min="2557" max="2558" width="8.42578125" style="107" customWidth="1"/>
    <col min="2559" max="2559" width="11.28515625" style="107" customWidth="1"/>
    <col min="2560" max="2560" width="6.42578125" style="107" customWidth="1"/>
    <col min="2561" max="2561" width="7.28515625" style="107" customWidth="1"/>
    <col min="2562" max="2563" width="6.7109375" style="107" customWidth="1"/>
    <col min="2564" max="2564" width="6.140625" style="107" customWidth="1"/>
    <col min="2565" max="2566" width="6.42578125" style="107" customWidth="1"/>
    <col min="2567" max="2567" width="8" style="107" customWidth="1"/>
    <col min="2568" max="2568" width="12.28515625" style="107" customWidth="1"/>
    <col min="2569" max="2569" width="13" style="107" customWidth="1"/>
    <col min="2570" max="2570" width="9.140625" style="107"/>
    <col min="2571" max="2572" width="13.28515625" style="107" customWidth="1"/>
    <col min="2573" max="2573" width="7" style="107" customWidth="1"/>
    <col min="2574" max="2574" width="9.42578125" style="107" customWidth="1"/>
    <col min="2575" max="2575" width="9.85546875" style="107" customWidth="1"/>
    <col min="2576" max="2576" width="15.5703125" style="107" customWidth="1"/>
    <col min="2577" max="2577" width="6.28515625" style="107" customWidth="1"/>
    <col min="2578" max="2578" width="6.42578125" style="107" bestFit="1" customWidth="1"/>
    <col min="2579" max="2579" width="5.85546875" style="107" customWidth="1"/>
    <col min="2580" max="2580" width="6.42578125" style="107" bestFit="1" customWidth="1"/>
    <col min="2581" max="2810" width="9.140625" style="107"/>
    <col min="2811" max="2811" width="64.28515625" style="107" customWidth="1"/>
    <col min="2812" max="2812" width="12" style="107" customWidth="1"/>
    <col min="2813" max="2814" width="8.42578125" style="107" customWidth="1"/>
    <col min="2815" max="2815" width="11.28515625" style="107" customWidth="1"/>
    <col min="2816" max="2816" width="6.42578125" style="107" customWidth="1"/>
    <col min="2817" max="2817" width="7.28515625" style="107" customWidth="1"/>
    <col min="2818" max="2819" width="6.7109375" style="107" customWidth="1"/>
    <col min="2820" max="2820" width="6.140625" style="107" customWidth="1"/>
    <col min="2821" max="2822" width="6.42578125" style="107" customWidth="1"/>
    <col min="2823" max="2823" width="8" style="107" customWidth="1"/>
    <col min="2824" max="2824" width="12.28515625" style="107" customWidth="1"/>
    <col min="2825" max="2825" width="13" style="107" customWidth="1"/>
    <col min="2826" max="2826" width="9.140625" style="107"/>
    <col min="2827" max="2828" width="13.28515625" style="107" customWidth="1"/>
    <col min="2829" max="2829" width="7" style="107" customWidth="1"/>
    <col min="2830" max="2830" width="9.42578125" style="107" customWidth="1"/>
    <col min="2831" max="2831" width="9.85546875" style="107" customWidth="1"/>
    <col min="2832" max="2832" width="15.5703125" style="107" customWidth="1"/>
    <col min="2833" max="2833" width="6.28515625" style="107" customWidth="1"/>
    <col min="2834" max="2834" width="6.42578125" style="107" bestFit="1" customWidth="1"/>
    <col min="2835" max="2835" width="5.85546875" style="107" customWidth="1"/>
    <col min="2836" max="2836" width="6.42578125" style="107" bestFit="1" customWidth="1"/>
    <col min="2837" max="3066" width="9.140625" style="107"/>
    <col min="3067" max="3067" width="64.28515625" style="107" customWidth="1"/>
    <col min="3068" max="3068" width="12" style="107" customWidth="1"/>
    <col min="3069" max="3070" width="8.42578125" style="107" customWidth="1"/>
    <col min="3071" max="3071" width="11.28515625" style="107" customWidth="1"/>
    <col min="3072" max="3072" width="6.42578125" style="107" customWidth="1"/>
    <col min="3073" max="3073" width="7.28515625" style="107" customWidth="1"/>
    <col min="3074" max="3075" width="6.7109375" style="107" customWidth="1"/>
    <col min="3076" max="3076" width="6.140625" style="107" customWidth="1"/>
    <col min="3077" max="3078" width="6.42578125" style="107" customWidth="1"/>
    <col min="3079" max="3079" width="8" style="107" customWidth="1"/>
    <col min="3080" max="3080" width="12.28515625" style="107" customWidth="1"/>
    <col min="3081" max="3081" width="13" style="107" customWidth="1"/>
    <col min="3082" max="3082" width="9.140625" style="107"/>
    <col min="3083" max="3084" width="13.28515625" style="107" customWidth="1"/>
    <col min="3085" max="3085" width="7" style="107" customWidth="1"/>
    <col min="3086" max="3086" width="9.42578125" style="107" customWidth="1"/>
    <col min="3087" max="3087" width="9.85546875" style="107" customWidth="1"/>
    <col min="3088" max="3088" width="15.5703125" style="107" customWidth="1"/>
    <col min="3089" max="3089" width="6.28515625" style="107" customWidth="1"/>
    <col min="3090" max="3090" width="6.42578125" style="107" bestFit="1" customWidth="1"/>
    <col min="3091" max="3091" width="5.85546875" style="107" customWidth="1"/>
    <col min="3092" max="3092" width="6.42578125" style="107" bestFit="1" customWidth="1"/>
    <col min="3093" max="3322" width="9.140625" style="107"/>
    <col min="3323" max="3323" width="64.28515625" style="107" customWidth="1"/>
    <col min="3324" max="3324" width="12" style="107" customWidth="1"/>
    <col min="3325" max="3326" width="8.42578125" style="107" customWidth="1"/>
    <col min="3327" max="3327" width="11.28515625" style="107" customWidth="1"/>
    <col min="3328" max="3328" width="6.42578125" style="107" customWidth="1"/>
    <col min="3329" max="3329" width="7.28515625" style="107" customWidth="1"/>
    <col min="3330" max="3331" width="6.7109375" style="107" customWidth="1"/>
    <col min="3332" max="3332" width="6.140625" style="107" customWidth="1"/>
    <col min="3333" max="3334" width="6.42578125" style="107" customWidth="1"/>
    <col min="3335" max="3335" width="8" style="107" customWidth="1"/>
    <col min="3336" max="3336" width="12.28515625" style="107" customWidth="1"/>
    <col min="3337" max="3337" width="13" style="107" customWidth="1"/>
    <col min="3338" max="3338" width="9.140625" style="107"/>
    <col min="3339" max="3340" width="13.28515625" style="107" customWidth="1"/>
    <col min="3341" max="3341" width="7" style="107" customWidth="1"/>
    <col min="3342" max="3342" width="9.42578125" style="107" customWidth="1"/>
    <col min="3343" max="3343" width="9.85546875" style="107" customWidth="1"/>
    <col min="3344" max="3344" width="15.5703125" style="107" customWidth="1"/>
    <col min="3345" max="3345" width="6.28515625" style="107" customWidth="1"/>
    <col min="3346" max="3346" width="6.42578125" style="107" bestFit="1" customWidth="1"/>
    <col min="3347" max="3347" width="5.85546875" style="107" customWidth="1"/>
    <col min="3348" max="3348" width="6.42578125" style="107" bestFit="1" customWidth="1"/>
    <col min="3349" max="3578" width="9.140625" style="107"/>
    <col min="3579" max="3579" width="64.28515625" style="107" customWidth="1"/>
    <col min="3580" max="3580" width="12" style="107" customWidth="1"/>
    <col min="3581" max="3582" width="8.42578125" style="107" customWidth="1"/>
    <col min="3583" max="3583" width="11.28515625" style="107" customWidth="1"/>
    <col min="3584" max="3584" width="6.42578125" style="107" customWidth="1"/>
    <col min="3585" max="3585" width="7.28515625" style="107" customWidth="1"/>
    <col min="3586" max="3587" width="6.7109375" style="107" customWidth="1"/>
    <col min="3588" max="3588" width="6.140625" style="107" customWidth="1"/>
    <col min="3589" max="3590" width="6.42578125" style="107" customWidth="1"/>
    <col min="3591" max="3591" width="8" style="107" customWidth="1"/>
    <col min="3592" max="3592" width="12.28515625" style="107" customWidth="1"/>
    <col min="3593" max="3593" width="13" style="107" customWidth="1"/>
    <col min="3594" max="3594" width="9.140625" style="107"/>
    <col min="3595" max="3596" width="13.28515625" style="107" customWidth="1"/>
    <col min="3597" max="3597" width="7" style="107" customWidth="1"/>
    <col min="3598" max="3598" width="9.42578125" style="107" customWidth="1"/>
    <col min="3599" max="3599" width="9.85546875" style="107" customWidth="1"/>
    <col min="3600" max="3600" width="15.5703125" style="107" customWidth="1"/>
    <col min="3601" max="3601" width="6.28515625" style="107" customWidth="1"/>
    <col min="3602" max="3602" width="6.42578125" style="107" bestFit="1" customWidth="1"/>
    <col min="3603" max="3603" width="5.85546875" style="107" customWidth="1"/>
    <col min="3604" max="3604" width="6.42578125" style="107" bestFit="1" customWidth="1"/>
    <col min="3605" max="3834" width="9.140625" style="107"/>
    <col min="3835" max="3835" width="64.28515625" style="107" customWidth="1"/>
    <col min="3836" max="3836" width="12" style="107" customWidth="1"/>
    <col min="3837" max="3838" width="8.42578125" style="107" customWidth="1"/>
    <col min="3839" max="3839" width="11.28515625" style="107" customWidth="1"/>
    <col min="3840" max="3840" width="6.42578125" style="107" customWidth="1"/>
    <col min="3841" max="3841" width="7.28515625" style="107" customWidth="1"/>
    <col min="3842" max="3843" width="6.7109375" style="107" customWidth="1"/>
    <col min="3844" max="3844" width="6.140625" style="107" customWidth="1"/>
    <col min="3845" max="3846" width="6.42578125" style="107" customWidth="1"/>
    <col min="3847" max="3847" width="8" style="107" customWidth="1"/>
    <col min="3848" max="3848" width="12.28515625" style="107" customWidth="1"/>
    <col min="3849" max="3849" width="13" style="107" customWidth="1"/>
    <col min="3850" max="3850" width="9.140625" style="107"/>
    <col min="3851" max="3852" width="13.28515625" style="107" customWidth="1"/>
    <col min="3853" max="3853" width="7" style="107" customWidth="1"/>
    <col min="3854" max="3854" width="9.42578125" style="107" customWidth="1"/>
    <col min="3855" max="3855" width="9.85546875" style="107" customWidth="1"/>
    <col min="3856" max="3856" width="15.5703125" style="107" customWidth="1"/>
    <col min="3857" max="3857" width="6.28515625" style="107" customWidth="1"/>
    <col min="3858" max="3858" width="6.42578125" style="107" bestFit="1" customWidth="1"/>
    <col min="3859" max="3859" width="5.85546875" style="107" customWidth="1"/>
    <col min="3860" max="3860" width="6.42578125" style="107" bestFit="1" customWidth="1"/>
    <col min="3861" max="4090" width="9.140625" style="107"/>
    <col min="4091" max="4091" width="64.28515625" style="107" customWidth="1"/>
    <col min="4092" max="4092" width="12" style="107" customWidth="1"/>
    <col min="4093" max="4094" width="8.42578125" style="107" customWidth="1"/>
    <col min="4095" max="4095" width="11.28515625" style="107" customWidth="1"/>
    <col min="4096" max="4096" width="6.42578125" style="107" customWidth="1"/>
    <col min="4097" max="4097" width="7.28515625" style="107" customWidth="1"/>
    <col min="4098" max="4099" width="6.7109375" style="107" customWidth="1"/>
    <col min="4100" max="4100" width="6.140625" style="107" customWidth="1"/>
    <col min="4101" max="4102" width="6.42578125" style="107" customWidth="1"/>
    <col min="4103" max="4103" width="8" style="107" customWidth="1"/>
    <col min="4104" max="4104" width="12.28515625" style="107" customWidth="1"/>
    <col min="4105" max="4105" width="13" style="107" customWidth="1"/>
    <col min="4106" max="4106" width="9.140625" style="107"/>
    <col min="4107" max="4108" width="13.28515625" style="107" customWidth="1"/>
    <col min="4109" max="4109" width="7" style="107" customWidth="1"/>
    <col min="4110" max="4110" width="9.42578125" style="107" customWidth="1"/>
    <col min="4111" max="4111" width="9.85546875" style="107" customWidth="1"/>
    <col min="4112" max="4112" width="15.5703125" style="107" customWidth="1"/>
    <col min="4113" max="4113" width="6.28515625" style="107" customWidth="1"/>
    <col min="4114" max="4114" width="6.42578125" style="107" bestFit="1" customWidth="1"/>
    <col min="4115" max="4115" width="5.85546875" style="107" customWidth="1"/>
    <col min="4116" max="4116" width="6.42578125" style="107" bestFit="1" customWidth="1"/>
    <col min="4117" max="4346" width="9.140625" style="107"/>
    <col min="4347" max="4347" width="64.28515625" style="107" customWidth="1"/>
    <col min="4348" max="4348" width="12" style="107" customWidth="1"/>
    <col min="4349" max="4350" width="8.42578125" style="107" customWidth="1"/>
    <col min="4351" max="4351" width="11.28515625" style="107" customWidth="1"/>
    <col min="4352" max="4352" width="6.42578125" style="107" customWidth="1"/>
    <col min="4353" max="4353" width="7.28515625" style="107" customWidth="1"/>
    <col min="4354" max="4355" width="6.7109375" style="107" customWidth="1"/>
    <col min="4356" max="4356" width="6.140625" style="107" customWidth="1"/>
    <col min="4357" max="4358" width="6.42578125" style="107" customWidth="1"/>
    <col min="4359" max="4359" width="8" style="107" customWidth="1"/>
    <col min="4360" max="4360" width="12.28515625" style="107" customWidth="1"/>
    <col min="4361" max="4361" width="13" style="107" customWidth="1"/>
    <col min="4362" max="4362" width="9.140625" style="107"/>
    <col min="4363" max="4364" width="13.28515625" style="107" customWidth="1"/>
    <col min="4365" max="4365" width="7" style="107" customWidth="1"/>
    <col min="4366" max="4366" width="9.42578125" style="107" customWidth="1"/>
    <col min="4367" max="4367" width="9.85546875" style="107" customWidth="1"/>
    <col min="4368" max="4368" width="15.5703125" style="107" customWidth="1"/>
    <col min="4369" max="4369" width="6.28515625" style="107" customWidth="1"/>
    <col min="4370" max="4370" width="6.42578125" style="107" bestFit="1" customWidth="1"/>
    <col min="4371" max="4371" width="5.85546875" style="107" customWidth="1"/>
    <col min="4372" max="4372" width="6.42578125" style="107" bestFit="1" customWidth="1"/>
    <col min="4373" max="4602" width="9.140625" style="107"/>
    <col min="4603" max="4603" width="64.28515625" style="107" customWidth="1"/>
    <col min="4604" max="4604" width="12" style="107" customWidth="1"/>
    <col min="4605" max="4606" width="8.42578125" style="107" customWidth="1"/>
    <col min="4607" max="4607" width="11.28515625" style="107" customWidth="1"/>
    <col min="4608" max="4608" width="6.42578125" style="107" customWidth="1"/>
    <col min="4609" max="4609" width="7.28515625" style="107" customWidth="1"/>
    <col min="4610" max="4611" width="6.7109375" style="107" customWidth="1"/>
    <col min="4612" max="4612" width="6.140625" style="107" customWidth="1"/>
    <col min="4613" max="4614" width="6.42578125" style="107" customWidth="1"/>
    <col min="4615" max="4615" width="8" style="107" customWidth="1"/>
    <col min="4616" max="4616" width="12.28515625" style="107" customWidth="1"/>
    <col min="4617" max="4617" width="13" style="107" customWidth="1"/>
    <col min="4618" max="4618" width="9.140625" style="107"/>
    <col min="4619" max="4620" width="13.28515625" style="107" customWidth="1"/>
    <col min="4621" max="4621" width="7" style="107" customWidth="1"/>
    <col min="4622" max="4622" width="9.42578125" style="107" customWidth="1"/>
    <col min="4623" max="4623" width="9.85546875" style="107" customWidth="1"/>
    <col min="4624" max="4624" width="15.5703125" style="107" customWidth="1"/>
    <col min="4625" max="4625" width="6.28515625" style="107" customWidth="1"/>
    <col min="4626" max="4626" width="6.42578125" style="107" bestFit="1" customWidth="1"/>
    <col min="4627" max="4627" width="5.85546875" style="107" customWidth="1"/>
    <col min="4628" max="4628" width="6.42578125" style="107" bestFit="1" customWidth="1"/>
    <col min="4629" max="4858" width="9.140625" style="107"/>
    <col min="4859" max="4859" width="64.28515625" style="107" customWidth="1"/>
    <col min="4860" max="4860" width="12" style="107" customWidth="1"/>
    <col min="4861" max="4862" width="8.42578125" style="107" customWidth="1"/>
    <col min="4863" max="4863" width="11.28515625" style="107" customWidth="1"/>
    <col min="4864" max="4864" width="6.42578125" style="107" customWidth="1"/>
    <col min="4865" max="4865" width="7.28515625" style="107" customWidth="1"/>
    <col min="4866" max="4867" width="6.7109375" style="107" customWidth="1"/>
    <col min="4868" max="4868" width="6.140625" style="107" customWidth="1"/>
    <col min="4869" max="4870" width="6.42578125" style="107" customWidth="1"/>
    <col min="4871" max="4871" width="8" style="107" customWidth="1"/>
    <col min="4872" max="4872" width="12.28515625" style="107" customWidth="1"/>
    <col min="4873" max="4873" width="13" style="107" customWidth="1"/>
    <col min="4874" max="4874" width="9.140625" style="107"/>
    <col min="4875" max="4876" width="13.28515625" style="107" customWidth="1"/>
    <col min="4877" max="4877" width="7" style="107" customWidth="1"/>
    <col min="4878" max="4878" width="9.42578125" style="107" customWidth="1"/>
    <col min="4879" max="4879" width="9.85546875" style="107" customWidth="1"/>
    <col min="4880" max="4880" width="15.5703125" style="107" customWidth="1"/>
    <col min="4881" max="4881" width="6.28515625" style="107" customWidth="1"/>
    <col min="4882" max="4882" width="6.42578125" style="107" bestFit="1" customWidth="1"/>
    <col min="4883" max="4883" width="5.85546875" style="107" customWidth="1"/>
    <col min="4884" max="4884" width="6.42578125" style="107" bestFit="1" customWidth="1"/>
    <col min="4885" max="5114" width="9.140625" style="107"/>
    <col min="5115" max="5115" width="64.28515625" style="107" customWidth="1"/>
    <col min="5116" max="5116" width="12" style="107" customWidth="1"/>
    <col min="5117" max="5118" width="8.42578125" style="107" customWidth="1"/>
    <col min="5119" max="5119" width="11.28515625" style="107" customWidth="1"/>
    <col min="5120" max="5120" width="6.42578125" style="107" customWidth="1"/>
    <col min="5121" max="5121" width="7.28515625" style="107" customWidth="1"/>
    <col min="5122" max="5123" width="6.7109375" style="107" customWidth="1"/>
    <col min="5124" max="5124" width="6.140625" style="107" customWidth="1"/>
    <col min="5125" max="5126" width="6.42578125" style="107" customWidth="1"/>
    <col min="5127" max="5127" width="8" style="107" customWidth="1"/>
    <col min="5128" max="5128" width="12.28515625" style="107" customWidth="1"/>
    <col min="5129" max="5129" width="13" style="107" customWidth="1"/>
    <col min="5130" max="5130" width="9.140625" style="107"/>
    <col min="5131" max="5132" width="13.28515625" style="107" customWidth="1"/>
    <col min="5133" max="5133" width="7" style="107" customWidth="1"/>
    <col min="5134" max="5134" width="9.42578125" style="107" customWidth="1"/>
    <col min="5135" max="5135" width="9.85546875" style="107" customWidth="1"/>
    <col min="5136" max="5136" width="15.5703125" style="107" customWidth="1"/>
    <col min="5137" max="5137" width="6.28515625" style="107" customWidth="1"/>
    <col min="5138" max="5138" width="6.42578125" style="107" bestFit="1" customWidth="1"/>
    <col min="5139" max="5139" width="5.85546875" style="107" customWidth="1"/>
    <col min="5140" max="5140" width="6.42578125" style="107" bestFit="1" customWidth="1"/>
    <col min="5141" max="5370" width="9.140625" style="107"/>
    <col min="5371" max="5371" width="64.28515625" style="107" customWidth="1"/>
    <col min="5372" max="5372" width="12" style="107" customWidth="1"/>
    <col min="5373" max="5374" width="8.42578125" style="107" customWidth="1"/>
    <col min="5375" max="5375" width="11.28515625" style="107" customWidth="1"/>
    <col min="5376" max="5376" width="6.42578125" style="107" customWidth="1"/>
    <col min="5377" max="5377" width="7.28515625" style="107" customWidth="1"/>
    <col min="5378" max="5379" width="6.7109375" style="107" customWidth="1"/>
    <col min="5380" max="5380" width="6.140625" style="107" customWidth="1"/>
    <col min="5381" max="5382" width="6.42578125" style="107" customWidth="1"/>
    <col min="5383" max="5383" width="8" style="107" customWidth="1"/>
    <col min="5384" max="5384" width="12.28515625" style="107" customWidth="1"/>
    <col min="5385" max="5385" width="13" style="107" customWidth="1"/>
    <col min="5386" max="5386" width="9.140625" style="107"/>
    <col min="5387" max="5388" width="13.28515625" style="107" customWidth="1"/>
    <col min="5389" max="5389" width="7" style="107" customWidth="1"/>
    <col min="5390" max="5390" width="9.42578125" style="107" customWidth="1"/>
    <col min="5391" max="5391" width="9.85546875" style="107" customWidth="1"/>
    <col min="5392" max="5392" width="15.5703125" style="107" customWidth="1"/>
    <col min="5393" max="5393" width="6.28515625" style="107" customWidth="1"/>
    <col min="5394" max="5394" width="6.42578125" style="107" bestFit="1" customWidth="1"/>
    <col min="5395" max="5395" width="5.85546875" style="107" customWidth="1"/>
    <col min="5396" max="5396" width="6.42578125" style="107" bestFit="1" customWidth="1"/>
    <col min="5397" max="5626" width="9.140625" style="107"/>
    <col min="5627" max="5627" width="64.28515625" style="107" customWidth="1"/>
    <col min="5628" max="5628" width="12" style="107" customWidth="1"/>
    <col min="5629" max="5630" width="8.42578125" style="107" customWidth="1"/>
    <col min="5631" max="5631" width="11.28515625" style="107" customWidth="1"/>
    <col min="5632" max="5632" width="6.42578125" style="107" customWidth="1"/>
    <col min="5633" max="5633" width="7.28515625" style="107" customWidth="1"/>
    <col min="5634" max="5635" width="6.7109375" style="107" customWidth="1"/>
    <col min="5636" max="5636" width="6.140625" style="107" customWidth="1"/>
    <col min="5637" max="5638" width="6.42578125" style="107" customWidth="1"/>
    <col min="5639" max="5639" width="8" style="107" customWidth="1"/>
    <col min="5640" max="5640" width="12.28515625" style="107" customWidth="1"/>
    <col min="5641" max="5641" width="13" style="107" customWidth="1"/>
    <col min="5642" max="5642" width="9.140625" style="107"/>
    <col min="5643" max="5644" width="13.28515625" style="107" customWidth="1"/>
    <col min="5645" max="5645" width="7" style="107" customWidth="1"/>
    <col min="5646" max="5646" width="9.42578125" style="107" customWidth="1"/>
    <col min="5647" max="5647" width="9.85546875" style="107" customWidth="1"/>
    <col min="5648" max="5648" width="15.5703125" style="107" customWidth="1"/>
    <col min="5649" max="5649" width="6.28515625" style="107" customWidth="1"/>
    <col min="5650" max="5650" width="6.42578125" style="107" bestFit="1" customWidth="1"/>
    <col min="5651" max="5651" width="5.85546875" style="107" customWidth="1"/>
    <col min="5652" max="5652" width="6.42578125" style="107" bestFit="1" customWidth="1"/>
    <col min="5653" max="5882" width="9.140625" style="107"/>
    <col min="5883" max="5883" width="64.28515625" style="107" customWidth="1"/>
    <col min="5884" max="5884" width="12" style="107" customWidth="1"/>
    <col min="5885" max="5886" width="8.42578125" style="107" customWidth="1"/>
    <col min="5887" max="5887" width="11.28515625" style="107" customWidth="1"/>
    <col min="5888" max="5888" width="6.42578125" style="107" customWidth="1"/>
    <col min="5889" max="5889" width="7.28515625" style="107" customWidth="1"/>
    <col min="5890" max="5891" width="6.7109375" style="107" customWidth="1"/>
    <col min="5892" max="5892" width="6.140625" style="107" customWidth="1"/>
    <col min="5893" max="5894" width="6.42578125" style="107" customWidth="1"/>
    <col min="5895" max="5895" width="8" style="107" customWidth="1"/>
    <col min="5896" max="5896" width="12.28515625" style="107" customWidth="1"/>
    <col min="5897" max="5897" width="13" style="107" customWidth="1"/>
    <col min="5898" max="5898" width="9.140625" style="107"/>
    <col min="5899" max="5900" width="13.28515625" style="107" customWidth="1"/>
    <col min="5901" max="5901" width="7" style="107" customWidth="1"/>
    <col min="5902" max="5902" width="9.42578125" style="107" customWidth="1"/>
    <col min="5903" max="5903" width="9.85546875" style="107" customWidth="1"/>
    <col min="5904" max="5904" width="15.5703125" style="107" customWidth="1"/>
    <col min="5905" max="5905" width="6.28515625" style="107" customWidth="1"/>
    <col min="5906" max="5906" width="6.42578125" style="107" bestFit="1" customWidth="1"/>
    <col min="5907" max="5907" width="5.85546875" style="107" customWidth="1"/>
    <col min="5908" max="5908" width="6.42578125" style="107" bestFit="1" customWidth="1"/>
    <col min="5909" max="6138" width="9.140625" style="107"/>
    <col min="6139" max="6139" width="64.28515625" style="107" customWidth="1"/>
    <col min="6140" max="6140" width="12" style="107" customWidth="1"/>
    <col min="6141" max="6142" width="8.42578125" style="107" customWidth="1"/>
    <col min="6143" max="6143" width="11.28515625" style="107" customWidth="1"/>
    <col min="6144" max="6144" width="6.42578125" style="107" customWidth="1"/>
    <col min="6145" max="6145" width="7.28515625" style="107" customWidth="1"/>
    <col min="6146" max="6147" width="6.7109375" style="107" customWidth="1"/>
    <col min="6148" max="6148" width="6.140625" style="107" customWidth="1"/>
    <col min="6149" max="6150" width="6.42578125" style="107" customWidth="1"/>
    <col min="6151" max="6151" width="8" style="107" customWidth="1"/>
    <col min="6152" max="6152" width="12.28515625" style="107" customWidth="1"/>
    <col min="6153" max="6153" width="13" style="107" customWidth="1"/>
    <col min="6154" max="6154" width="9.140625" style="107"/>
    <col min="6155" max="6156" width="13.28515625" style="107" customWidth="1"/>
    <col min="6157" max="6157" width="7" style="107" customWidth="1"/>
    <col min="6158" max="6158" width="9.42578125" style="107" customWidth="1"/>
    <col min="6159" max="6159" width="9.85546875" style="107" customWidth="1"/>
    <col min="6160" max="6160" width="15.5703125" style="107" customWidth="1"/>
    <col min="6161" max="6161" width="6.28515625" style="107" customWidth="1"/>
    <col min="6162" max="6162" width="6.42578125" style="107" bestFit="1" customWidth="1"/>
    <col min="6163" max="6163" width="5.85546875" style="107" customWidth="1"/>
    <col min="6164" max="6164" width="6.42578125" style="107" bestFit="1" customWidth="1"/>
    <col min="6165" max="6394" width="9.140625" style="107"/>
    <col min="6395" max="6395" width="64.28515625" style="107" customWidth="1"/>
    <col min="6396" max="6396" width="12" style="107" customWidth="1"/>
    <col min="6397" max="6398" width="8.42578125" style="107" customWidth="1"/>
    <col min="6399" max="6399" width="11.28515625" style="107" customWidth="1"/>
    <col min="6400" max="6400" width="6.42578125" style="107" customWidth="1"/>
    <col min="6401" max="6401" width="7.28515625" style="107" customWidth="1"/>
    <col min="6402" max="6403" width="6.7109375" style="107" customWidth="1"/>
    <col min="6404" max="6404" width="6.140625" style="107" customWidth="1"/>
    <col min="6405" max="6406" width="6.42578125" style="107" customWidth="1"/>
    <col min="6407" max="6407" width="8" style="107" customWidth="1"/>
    <col min="6408" max="6408" width="12.28515625" style="107" customWidth="1"/>
    <col min="6409" max="6409" width="13" style="107" customWidth="1"/>
    <col min="6410" max="6410" width="9.140625" style="107"/>
    <col min="6411" max="6412" width="13.28515625" style="107" customWidth="1"/>
    <col min="6413" max="6413" width="7" style="107" customWidth="1"/>
    <col min="6414" max="6414" width="9.42578125" style="107" customWidth="1"/>
    <col min="6415" max="6415" width="9.85546875" style="107" customWidth="1"/>
    <col min="6416" max="6416" width="15.5703125" style="107" customWidth="1"/>
    <col min="6417" max="6417" width="6.28515625" style="107" customWidth="1"/>
    <col min="6418" max="6418" width="6.42578125" style="107" bestFit="1" customWidth="1"/>
    <col min="6419" max="6419" width="5.85546875" style="107" customWidth="1"/>
    <col min="6420" max="6420" width="6.42578125" style="107" bestFit="1" customWidth="1"/>
    <col min="6421" max="6650" width="9.140625" style="107"/>
    <col min="6651" max="6651" width="64.28515625" style="107" customWidth="1"/>
    <col min="6652" max="6652" width="12" style="107" customWidth="1"/>
    <col min="6653" max="6654" width="8.42578125" style="107" customWidth="1"/>
    <col min="6655" max="6655" width="11.28515625" style="107" customWidth="1"/>
    <col min="6656" max="6656" width="6.42578125" style="107" customWidth="1"/>
    <col min="6657" max="6657" width="7.28515625" style="107" customWidth="1"/>
    <col min="6658" max="6659" width="6.7109375" style="107" customWidth="1"/>
    <col min="6660" max="6660" width="6.140625" style="107" customWidth="1"/>
    <col min="6661" max="6662" width="6.42578125" style="107" customWidth="1"/>
    <col min="6663" max="6663" width="8" style="107" customWidth="1"/>
    <col min="6664" max="6664" width="12.28515625" style="107" customWidth="1"/>
    <col min="6665" max="6665" width="13" style="107" customWidth="1"/>
    <col min="6666" max="6666" width="9.140625" style="107"/>
    <col min="6667" max="6668" width="13.28515625" style="107" customWidth="1"/>
    <col min="6669" max="6669" width="7" style="107" customWidth="1"/>
    <col min="6670" max="6670" width="9.42578125" style="107" customWidth="1"/>
    <col min="6671" max="6671" width="9.85546875" style="107" customWidth="1"/>
    <col min="6672" max="6672" width="15.5703125" style="107" customWidth="1"/>
    <col min="6673" max="6673" width="6.28515625" style="107" customWidth="1"/>
    <col min="6674" max="6674" width="6.42578125" style="107" bestFit="1" customWidth="1"/>
    <col min="6675" max="6675" width="5.85546875" style="107" customWidth="1"/>
    <col min="6676" max="6676" width="6.42578125" style="107" bestFit="1" customWidth="1"/>
    <col min="6677" max="6906" width="9.140625" style="107"/>
    <col min="6907" max="6907" width="64.28515625" style="107" customWidth="1"/>
    <col min="6908" max="6908" width="12" style="107" customWidth="1"/>
    <col min="6909" max="6910" width="8.42578125" style="107" customWidth="1"/>
    <col min="6911" max="6911" width="11.28515625" style="107" customWidth="1"/>
    <col min="6912" max="6912" width="6.42578125" style="107" customWidth="1"/>
    <col min="6913" max="6913" width="7.28515625" style="107" customWidth="1"/>
    <col min="6914" max="6915" width="6.7109375" style="107" customWidth="1"/>
    <col min="6916" max="6916" width="6.140625" style="107" customWidth="1"/>
    <col min="6917" max="6918" width="6.42578125" style="107" customWidth="1"/>
    <col min="6919" max="6919" width="8" style="107" customWidth="1"/>
    <col min="6920" max="6920" width="12.28515625" style="107" customWidth="1"/>
    <col min="6921" max="6921" width="13" style="107" customWidth="1"/>
    <col min="6922" max="6922" width="9.140625" style="107"/>
    <col min="6923" max="6924" width="13.28515625" style="107" customWidth="1"/>
    <col min="6925" max="6925" width="7" style="107" customWidth="1"/>
    <col min="6926" max="6926" width="9.42578125" style="107" customWidth="1"/>
    <col min="6927" max="6927" width="9.85546875" style="107" customWidth="1"/>
    <col min="6928" max="6928" width="15.5703125" style="107" customWidth="1"/>
    <col min="6929" max="6929" width="6.28515625" style="107" customWidth="1"/>
    <col min="6930" max="6930" width="6.42578125" style="107" bestFit="1" customWidth="1"/>
    <col min="6931" max="6931" width="5.85546875" style="107" customWidth="1"/>
    <col min="6932" max="6932" width="6.42578125" style="107" bestFit="1" customWidth="1"/>
    <col min="6933" max="7162" width="9.140625" style="107"/>
    <col min="7163" max="7163" width="64.28515625" style="107" customWidth="1"/>
    <col min="7164" max="7164" width="12" style="107" customWidth="1"/>
    <col min="7165" max="7166" width="8.42578125" style="107" customWidth="1"/>
    <col min="7167" max="7167" width="11.28515625" style="107" customWidth="1"/>
    <col min="7168" max="7168" width="6.42578125" style="107" customWidth="1"/>
    <col min="7169" max="7169" width="7.28515625" style="107" customWidth="1"/>
    <col min="7170" max="7171" width="6.7109375" style="107" customWidth="1"/>
    <col min="7172" max="7172" width="6.140625" style="107" customWidth="1"/>
    <col min="7173" max="7174" width="6.42578125" style="107" customWidth="1"/>
    <col min="7175" max="7175" width="8" style="107" customWidth="1"/>
    <col min="7176" max="7176" width="12.28515625" style="107" customWidth="1"/>
    <col min="7177" max="7177" width="13" style="107" customWidth="1"/>
    <col min="7178" max="7178" width="9.140625" style="107"/>
    <col min="7179" max="7180" width="13.28515625" style="107" customWidth="1"/>
    <col min="7181" max="7181" width="7" style="107" customWidth="1"/>
    <col min="7182" max="7182" width="9.42578125" style="107" customWidth="1"/>
    <col min="7183" max="7183" width="9.85546875" style="107" customWidth="1"/>
    <col min="7184" max="7184" width="15.5703125" style="107" customWidth="1"/>
    <col min="7185" max="7185" width="6.28515625" style="107" customWidth="1"/>
    <col min="7186" max="7186" width="6.42578125" style="107" bestFit="1" customWidth="1"/>
    <col min="7187" max="7187" width="5.85546875" style="107" customWidth="1"/>
    <col min="7188" max="7188" width="6.42578125" style="107" bestFit="1" customWidth="1"/>
    <col min="7189" max="7418" width="9.140625" style="107"/>
    <col min="7419" max="7419" width="64.28515625" style="107" customWidth="1"/>
    <col min="7420" max="7420" width="12" style="107" customWidth="1"/>
    <col min="7421" max="7422" width="8.42578125" style="107" customWidth="1"/>
    <col min="7423" max="7423" width="11.28515625" style="107" customWidth="1"/>
    <col min="7424" max="7424" width="6.42578125" style="107" customWidth="1"/>
    <col min="7425" max="7425" width="7.28515625" style="107" customWidth="1"/>
    <col min="7426" max="7427" width="6.7109375" style="107" customWidth="1"/>
    <col min="7428" max="7428" width="6.140625" style="107" customWidth="1"/>
    <col min="7429" max="7430" width="6.42578125" style="107" customWidth="1"/>
    <col min="7431" max="7431" width="8" style="107" customWidth="1"/>
    <col min="7432" max="7432" width="12.28515625" style="107" customWidth="1"/>
    <col min="7433" max="7433" width="13" style="107" customWidth="1"/>
    <col min="7434" max="7434" width="9.140625" style="107"/>
    <col min="7435" max="7436" width="13.28515625" style="107" customWidth="1"/>
    <col min="7437" max="7437" width="7" style="107" customWidth="1"/>
    <col min="7438" max="7438" width="9.42578125" style="107" customWidth="1"/>
    <col min="7439" max="7439" width="9.85546875" style="107" customWidth="1"/>
    <col min="7440" max="7440" width="15.5703125" style="107" customWidth="1"/>
    <col min="7441" max="7441" width="6.28515625" style="107" customWidth="1"/>
    <col min="7442" max="7442" width="6.42578125" style="107" bestFit="1" customWidth="1"/>
    <col min="7443" max="7443" width="5.85546875" style="107" customWidth="1"/>
    <col min="7444" max="7444" width="6.42578125" style="107" bestFit="1" customWidth="1"/>
    <col min="7445" max="7674" width="9.140625" style="107"/>
    <col min="7675" max="7675" width="64.28515625" style="107" customWidth="1"/>
    <col min="7676" max="7676" width="12" style="107" customWidth="1"/>
    <col min="7677" max="7678" width="8.42578125" style="107" customWidth="1"/>
    <col min="7679" max="7679" width="11.28515625" style="107" customWidth="1"/>
    <col min="7680" max="7680" width="6.42578125" style="107" customWidth="1"/>
    <col min="7681" max="7681" width="7.28515625" style="107" customWidth="1"/>
    <col min="7682" max="7683" width="6.7109375" style="107" customWidth="1"/>
    <col min="7684" max="7684" width="6.140625" style="107" customWidth="1"/>
    <col min="7685" max="7686" width="6.42578125" style="107" customWidth="1"/>
    <col min="7687" max="7687" width="8" style="107" customWidth="1"/>
    <col min="7688" max="7688" width="12.28515625" style="107" customWidth="1"/>
    <col min="7689" max="7689" width="13" style="107" customWidth="1"/>
    <col min="7690" max="7690" width="9.140625" style="107"/>
    <col min="7691" max="7692" width="13.28515625" style="107" customWidth="1"/>
    <col min="7693" max="7693" width="7" style="107" customWidth="1"/>
    <col min="7694" max="7694" width="9.42578125" style="107" customWidth="1"/>
    <col min="7695" max="7695" width="9.85546875" style="107" customWidth="1"/>
    <col min="7696" max="7696" width="15.5703125" style="107" customWidth="1"/>
    <col min="7697" max="7697" width="6.28515625" style="107" customWidth="1"/>
    <col min="7698" max="7698" width="6.42578125" style="107" bestFit="1" customWidth="1"/>
    <col min="7699" max="7699" width="5.85546875" style="107" customWidth="1"/>
    <col min="7700" max="7700" width="6.42578125" style="107" bestFit="1" customWidth="1"/>
    <col min="7701" max="7930" width="9.140625" style="107"/>
    <col min="7931" max="7931" width="64.28515625" style="107" customWidth="1"/>
    <col min="7932" max="7932" width="12" style="107" customWidth="1"/>
    <col min="7933" max="7934" width="8.42578125" style="107" customWidth="1"/>
    <col min="7935" max="7935" width="11.28515625" style="107" customWidth="1"/>
    <col min="7936" max="7936" width="6.42578125" style="107" customWidth="1"/>
    <col min="7937" max="7937" width="7.28515625" style="107" customWidth="1"/>
    <col min="7938" max="7939" width="6.7109375" style="107" customWidth="1"/>
    <col min="7940" max="7940" width="6.140625" style="107" customWidth="1"/>
    <col min="7941" max="7942" width="6.42578125" style="107" customWidth="1"/>
    <col min="7943" max="7943" width="8" style="107" customWidth="1"/>
    <col min="7944" max="7944" width="12.28515625" style="107" customWidth="1"/>
    <col min="7945" max="7945" width="13" style="107" customWidth="1"/>
    <col min="7946" max="7946" width="9.140625" style="107"/>
    <col min="7947" max="7948" width="13.28515625" style="107" customWidth="1"/>
    <col min="7949" max="7949" width="7" style="107" customWidth="1"/>
    <col min="7950" max="7950" width="9.42578125" style="107" customWidth="1"/>
    <col min="7951" max="7951" width="9.85546875" style="107" customWidth="1"/>
    <col min="7952" max="7952" width="15.5703125" style="107" customWidth="1"/>
    <col min="7953" max="7953" width="6.28515625" style="107" customWidth="1"/>
    <col min="7954" max="7954" width="6.42578125" style="107" bestFit="1" customWidth="1"/>
    <col min="7955" max="7955" width="5.85546875" style="107" customWidth="1"/>
    <col min="7956" max="7956" width="6.42578125" style="107" bestFit="1" customWidth="1"/>
    <col min="7957" max="8186" width="9.140625" style="107"/>
    <col min="8187" max="8187" width="64.28515625" style="107" customWidth="1"/>
    <col min="8188" max="8188" width="12" style="107" customWidth="1"/>
    <col min="8189" max="8190" width="8.42578125" style="107" customWidth="1"/>
    <col min="8191" max="8191" width="11.28515625" style="107" customWidth="1"/>
    <col min="8192" max="8192" width="6.42578125" style="107" customWidth="1"/>
    <col min="8193" max="8193" width="7.28515625" style="107" customWidth="1"/>
    <col min="8194" max="8195" width="6.7109375" style="107" customWidth="1"/>
    <col min="8196" max="8196" width="6.140625" style="107" customWidth="1"/>
    <col min="8197" max="8198" width="6.42578125" style="107" customWidth="1"/>
    <col min="8199" max="8199" width="8" style="107" customWidth="1"/>
    <col min="8200" max="8200" width="12.28515625" style="107" customWidth="1"/>
    <col min="8201" max="8201" width="13" style="107" customWidth="1"/>
    <col min="8202" max="8202" width="9.140625" style="107"/>
    <col min="8203" max="8204" width="13.28515625" style="107" customWidth="1"/>
    <col min="8205" max="8205" width="7" style="107" customWidth="1"/>
    <col min="8206" max="8206" width="9.42578125" style="107" customWidth="1"/>
    <col min="8207" max="8207" width="9.85546875" style="107" customWidth="1"/>
    <col min="8208" max="8208" width="15.5703125" style="107" customWidth="1"/>
    <col min="8209" max="8209" width="6.28515625" style="107" customWidth="1"/>
    <col min="8210" max="8210" width="6.42578125" style="107" bestFit="1" customWidth="1"/>
    <col min="8211" max="8211" width="5.85546875" style="107" customWidth="1"/>
    <col min="8212" max="8212" width="6.42578125" style="107" bestFit="1" customWidth="1"/>
    <col min="8213" max="8442" width="9.140625" style="107"/>
    <col min="8443" max="8443" width="64.28515625" style="107" customWidth="1"/>
    <col min="8444" max="8444" width="12" style="107" customWidth="1"/>
    <col min="8445" max="8446" width="8.42578125" style="107" customWidth="1"/>
    <col min="8447" max="8447" width="11.28515625" style="107" customWidth="1"/>
    <col min="8448" max="8448" width="6.42578125" style="107" customWidth="1"/>
    <col min="8449" max="8449" width="7.28515625" style="107" customWidth="1"/>
    <col min="8450" max="8451" width="6.7109375" style="107" customWidth="1"/>
    <col min="8452" max="8452" width="6.140625" style="107" customWidth="1"/>
    <col min="8453" max="8454" width="6.42578125" style="107" customWidth="1"/>
    <col min="8455" max="8455" width="8" style="107" customWidth="1"/>
    <col min="8456" max="8456" width="12.28515625" style="107" customWidth="1"/>
    <col min="8457" max="8457" width="13" style="107" customWidth="1"/>
    <col min="8458" max="8458" width="9.140625" style="107"/>
    <col min="8459" max="8460" width="13.28515625" style="107" customWidth="1"/>
    <col min="8461" max="8461" width="7" style="107" customWidth="1"/>
    <col min="8462" max="8462" width="9.42578125" style="107" customWidth="1"/>
    <col min="8463" max="8463" width="9.85546875" style="107" customWidth="1"/>
    <col min="8464" max="8464" width="15.5703125" style="107" customWidth="1"/>
    <col min="8465" max="8465" width="6.28515625" style="107" customWidth="1"/>
    <col min="8466" max="8466" width="6.42578125" style="107" bestFit="1" customWidth="1"/>
    <col min="8467" max="8467" width="5.85546875" style="107" customWidth="1"/>
    <col min="8468" max="8468" width="6.42578125" style="107" bestFit="1" customWidth="1"/>
    <col min="8469" max="8698" width="9.140625" style="107"/>
    <col min="8699" max="8699" width="64.28515625" style="107" customWidth="1"/>
    <col min="8700" max="8700" width="12" style="107" customWidth="1"/>
    <col min="8701" max="8702" width="8.42578125" style="107" customWidth="1"/>
    <col min="8703" max="8703" width="11.28515625" style="107" customWidth="1"/>
    <col min="8704" max="8704" width="6.42578125" style="107" customWidth="1"/>
    <col min="8705" max="8705" width="7.28515625" style="107" customWidth="1"/>
    <col min="8706" max="8707" width="6.7109375" style="107" customWidth="1"/>
    <col min="8708" max="8708" width="6.140625" style="107" customWidth="1"/>
    <col min="8709" max="8710" width="6.42578125" style="107" customWidth="1"/>
    <col min="8711" max="8711" width="8" style="107" customWidth="1"/>
    <col min="8712" max="8712" width="12.28515625" style="107" customWidth="1"/>
    <col min="8713" max="8713" width="13" style="107" customWidth="1"/>
    <col min="8714" max="8714" width="9.140625" style="107"/>
    <col min="8715" max="8716" width="13.28515625" style="107" customWidth="1"/>
    <col min="8717" max="8717" width="7" style="107" customWidth="1"/>
    <col min="8718" max="8718" width="9.42578125" style="107" customWidth="1"/>
    <col min="8719" max="8719" width="9.85546875" style="107" customWidth="1"/>
    <col min="8720" max="8720" width="15.5703125" style="107" customWidth="1"/>
    <col min="8721" max="8721" width="6.28515625" style="107" customWidth="1"/>
    <col min="8722" max="8722" width="6.42578125" style="107" bestFit="1" customWidth="1"/>
    <col min="8723" max="8723" width="5.85546875" style="107" customWidth="1"/>
    <col min="8724" max="8724" width="6.42578125" style="107" bestFit="1" customWidth="1"/>
    <col min="8725" max="8954" width="9.140625" style="107"/>
    <col min="8955" max="8955" width="64.28515625" style="107" customWidth="1"/>
    <col min="8956" max="8956" width="12" style="107" customWidth="1"/>
    <col min="8957" max="8958" width="8.42578125" style="107" customWidth="1"/>
    <col min="8959" max="8959" width="11.28515625" style="107" customWidth="1"/>
    <col min="8960" max="8960" width="6.42578125" style="107" customWidth="1"/>
    <col min="8961" max="8961" width="7.28515625" style="107" customWidth="1"/>
    <col min="8962" max="8963" width="6.7109375" style="107" customWidth="1"/>
    <col min="8964" max="8964" width="6.140625" style="107" customWidth="1"/>
    <col min="8965" max="8966" width="6.42578125" style="107" customWidth="1"/>
    <col min="8967" max="8967" width="8" style="107" customWidth="1"/>
    <col min="8968" max="8968" width="12.28515625" style="107" customWidth="1"/>
    <col min="8969" max="8969" width="13" style="107" customWidth="1"/>
    <col min="8970" max="8970" width="9.140625" style="107"/>
    <col min="8971" max="8972" width="13.28515625" style="107" customWidth="1"/>
    <col min="8973" max="8973" width="7" style="107" customWidth="1"/>
    <col min="8974" max="8974" width="9.42578125" style="107" customWidth="1"/>
    <col min="8975" max="8975" width="9.85546875" style="107" customWidth="1"/>
    <col min="8976" max="8976" width="15.5703125" style="107" customWidth="1"/>
    <col min="8977" max="8977" width="6.28515625" style="107" customWidth="1"/>
    <col min="8978" max="8978" width="6.42578125" style="107" bestFit="1" customWidth="1"/>
    <col min="8979" max="8979" width="5.85546875" style="107" customWidth="1"/>
    <col min="8980" max="8980" width="6.42578125" style="107" bestFit="1" customWidth="1"/>
    <col min="8981" max="9210" width="9.140625" style="107"/>
    <col min="9211" max="9211" width="64.28515625" style="107" customWidth="1"/>
    <col min="9212" max="9212" width="12" style="107" customWidth="1"/>
    <col min="9213" max="9214" width="8.42578125" style="107" customWidth="1"/>
    <col min="9215" max="9215" width="11.28515625" style="107" customWidth="1"/>
    <col min="9216" max="9216" width="6.42578125" style="107" customWidth="1"/>
    <col min="9217" max="9217" width="7.28515625" style="107" customWidth="1"/>
    <col min="9218" max="9219" width="6.7109375" style="107" customWidth="1"/>
    <col min="9220" max="9220" width="6.140625" style="107" customWidth="1"/>
    <col min="9221" max="9222" width="6.42578125" style="107" customWidth="1"/>
    <col min="9223" max="9223" width="8" style="107" customWidth="1"/>
    <col min="9224" max="9224" width="12.28515625" style="107" customWidth="1"/>
    <col min="9225" max="9225" width="13" style="107" customWidth="1"/>
    <col min="9226" max="9226" width="9.140625" style="107"/>
    <col min="9227" max="9228" width="13.28515625" style="107" customWidth="1"/>
    <col min="9229" max="9229" width="7" style="107" customWidth="1"/>
    <col min="9230" max="9230" width="9.42578125" style="107" customWidth="1"/>
    <col min="9231" max="9231" width="9.85546875" style="107" customWidth="1"/>
    <col min="9232" max="9232" width="15.5703125" style="107" customWidth="1"/>
    <col min="9233" max="9233" width="6.28515625" style="107" customWidth="1"/>
    <col min="9234" max="9234" width="6.42578125" style="107" bestFit="1" customWidth="1"/>
    <col min="9235" max="9235" width="5.85546875" style="107" customWidth="1"/>
    <col min="9236" max="9236" width="6.42578125" style="107" bestFit="1" customWidth="1"/>
    <col min="9237" max="9466" width="9.140625" style="107"/>
    <col min="9467" max="9467" width="64.28515625" style="107" customWidth="1"/>
    <col min="9468" max="9468" width="12" style="107" customWidth="1"/>
    <col min="9469" max="9470" width="8.42578125" style="107" customWidth="1"/>
    <col min="9471" max="9471" width="11.28515625" style="107" customWidth="1"/>
    <col min="9472" max="9472" width="6.42578125" style="107" customWidth="1"/>
    <col min="9473" max="9473" width="7.28515625" style="107" customWidth="1"/>
    <col min="9474" max="9475" width="6.7109375" style="107" customWidth="1"/>
    <col min="9476" max="9476" width="6.140625" style="107" customWidth="1"/>
    <col min="9477" max="9478" width="6.42578125" style="107" customWidth="1"/>
    <col min="9479" max="9479" width="8" style="107" customWidth="1"/>
    <col min="9480" max="9480" width="12.28515625" style="107" customWidth="1"/>
    <col min="9481" max="9481" width="13" style="107" customWidth="1"/>
    <col min="9482" max="9482" width="9.140625" style="107"/>
    <col min="9483" max="9484" width="13.28515625" style="107" customWidth="1"/>
    <col min="9485" max="9485" width="7" style="107" customWidth="1"/>
    <col min="9486" max="9486" width="9.42578125" style="107" customWidth="1"/>
    <col min="9487" max="9487" width="9.85546875" style="107" customWidth="1"/>
    <col min="9488" max="9488" width="15.5703125" style="107" customWidth="1"/>
    <col min="9489" max="9489" width="6.28515625" style="107" customWidth="1"/>
    <col min="9490" max="9490" width="6.42578125" style="107" bestFit="1" customWidth="1"/>
    <col min="9491" max="9491" width="5.85546875" style="107" customWidth="1"/>
    <col min="9492" max="9492" width="6.42578125" style="107" bestFit="1" customWidth="1"/>
    <col min="9493" max="9722" width="9.140625" style="107"/>
    <col min="9723" max="9723" width="64.28515625" style="107" customWidth="1"/>
    <col min="9724" max="9724" width="12" style="107" customWidth="1"/>
    <col min="9725" max="9726" width="8.42578125" style="107" customWidth="1"/>
    <col min="9727" max="9727" width="11.28515625" style="107" customWidth="1"/>
    <col min="9728" max="9728" width="6.42578125" style="107" customWidth="1"/>
    <col min="9729" max="9729" width="7.28515625" style="107" customWidth="1"/>
    <col min="9730" max="9731" width="6.7109375" style="107" customWidth="1"/>
    <col min="9732" max="9732" width="6.140625" style="107" customWidth="1"/>
    <col min="9733" max="9734" width="6.42578125" style="107" customWidth="1"/>
    <col min="9735" max="9735" width="8" style="107" customWidth="1"/>
    <col min="9736" max="9736" width="12.28515625" style="107" customWidth="1"/>
    <col min="9737" max="9737" width="13" style="107" customWidth="1"/>
    <col min="9738" max="9738" width="9.140625" style="107"/>
    <col min="9739" max="9740" width="13.28515625" style="107" customWidth="1"/>
    <col min="9741" max="9741" width="7" style="107" customWidth="1"/>
    <col min="9742" max="9742" width="9.42578125" style="107" customWidth="1"/>
    <col min="9743" max="9743" width="9.85546875" style="107" customWidth="1"/>
    <col min="9744" max="9744" width="15.5703125" style="107" customWidth="1"/>
    <col min="9745" max="9745" width="6.28515625" style="107" customWidth="1"/>
    <col min="9746" max="9746" width="6.42578125" style="107" bestFit="1" customWidth="1"/>
    <col min="9747" max="9747" width="5.85546875" style="107" customWidth="1"/>
    <col min="9748" max="9748" width="6.42578125" style="107" bestFit="1" customWidth="1"/>
    <col min="9749" max="9978" width="9.140625" style="107"/>
    <col min="9979" max="9979" width="64.28515625" style="107" customWidth="1"/>
    <col min="9980" max="9980" width="12" style="107" customWidth="1"/>
    <col min="9981" max="9982" width="8.42578125" style="107" customWidth="1"/>
    <col min="9983" max="9983" width="11.28515625" style="107" customWidth="1"/>
    <col min="9984" max="9984" width="6.42578125" style="107" customWidth="1"/>
    <col min="9985" max="9985" width="7.28515625" style="107" customWidth="1"/>
    <col min="9986" max="9987" width="6.7109375" style="107" customWidth="1"/>
    <col min="9988" max="9988" width="6.140625" style="107" customWidth="1"/>
    <col min="9989" max="9990" width="6.42578125" style="107" customWidth="1"/>
    <col min="9991" max="9991" width="8" style="107" customWidth="1"/>
    <col min="9992" max="9992" width="12.28515625" style="107" customWidth="1"/>
    <col min="9993" max="9993" width="13" style="107" customWidth="1"/>
    <col min="9994" max="9994" width="9.140625" style="107"/>
    <col min="9995" max="9996" width="13.28515625" style="107" customWidth="1"/>
    <col min="9997" max="9997" width="7" style="107" customWidth="1"/>
    <col min="9998" max="9998" width="9.42578125" style="107" customWidth="1"/>
    <col min="9999" max="9999" width="9.85546875" style="107" customWidth="1"/>
    <col min="10000" max="10000" width="15.5703125" style="107" customWidth="1"/>
    <col min="10001" max="10001" width="6.28515625" style="107" customWidth="1"/>
    <col min="10002" max="10002" width="6.42578125" style="107" bestFit="1" customWidth="1"/>
    <col min="10003" max="10003" width="5.85546875" style="107" customWidth="1"/>
    <col min="10004" max="10004" width="6.42578125" style="107" bestFit="1" customWidth="1"/>
    <col min="10005" max="10234" width="9.140625" style="107"/>
    <col min="10235" max="10235" width="64.28515625" style="107" customWidth="1"/>
    <col min="10236" max="10236" width="12" style="107" customWidth="1"/>
    <col min="10237" max="10238" width="8.42578125" style="107" customWidth="1"/>
    <col min="10239" max="10239" width="11.28515625" style="107" customWidth="1"/>
    <col min="10240" max="10240" width="6.42578125" style="107" customWidth="1"/>
    <col min="10241" max="10241" width="7.28515625" style="107" customWidth="1"/>
    <col min="10242" max="10243" width="6.7109375" style="107" customWidth="1"/>
    <col min="10244" max="10244" width="6.140625" style="107" customWidth="1"/>
    <col min="10245" max="10246" width="6.42578125" style="107" customWidth="1"/>
    <col min="10247" max="10247" width="8" style="107" customWidth="1"/>
    <col min="10248" max="10248" width="12.28515625" style="107" customWidth="1"/>
    <col min="10249" max="10249" width="13" style="107" customWidth="1"/>
    <col min="10250" max="10250" width="9.140625" style="107"/>
    <col min="10251" max="10252" width="13.28515625" style="107" customWidth="1"/>
    <col min="10253" max="10253" width="7" style="107" customWidth="1"/>
    <col min="10254" max="10254" width="9.42578125" style="107" customWidth="1"/>
    <col min="10255" max="10255" width="9.85546875" style="107" customWidth="1"/>
    <col min="10256" max="10256" width="15.5703125" style="107" customWidth="1"/>
    <col min="10257" max="10257" width="6.28515625" style="107" customWidth="1"/>
    <col min="10258" max="10258" width="6.42578125" style="107" bestFit="1" customWidth="1"/>
    <col min="10259" max="10259" width="5.85546875" style="107" customWidth="1"/>
    <col min="10260" max="10260" width="6.42578125" style="107" bestFit="1" customWidth="1"/>
    <col min="10261" max="10490" width="9.140625" style="107"/>
    <col min="10491" max="10491" width="64.28515625" style="107" customWidth="1"/>
    <col min="10492" max="10492" width="12" style="107" customWidth="1"/>
    <col min="10493" max="10494" width="8.42578125" style="107" customWidth="1"/>
    <col min="10495" max="10495" width="11.28515625" style="107" customWidth="1"/>
    <col min="10496" max="10496" width="6.42578125" style="107" customWidth="1"/>
    <col min="10497" max="10497" width="7.28515625" style="107" customWidth="1"/>
    <col min="10498" max="10499" width="6.7109375" style="107" customWidth="1"/>
    <col min="10500" max="10500" width="6.140625" style="107" customWidth="1"/>
    <col min="10501" max="10502" width="6.42578125" style="107" customWidth="1"/>
    <col min="10503" max="10503" width="8" style="107" customWidth="1"/>
    <col min="10504" max="10504" width="12.28515625" style="107" customWidth="1"/>
    <col min="10505" max="10505" width="13" style="107" customWidth="1"/>
    <col min="10506" max="10506" width="9.140625" style="107"/>
    <col min="10507" max="10508" width="13.28515625" style="107" customWidth="1"/>
    <col min="10509" max="10509" width="7" style="107" customWidth="1"/>
    <col min="10510" max="10510" width="9.42578125" style="107" customWidth="1"/>
    <col min="10511" max="10511" width="9.85546875" style="107" customWidth="1"/>
    <col min="10512" max="10512" width="15.5703125" style="107" customWidth="1"/>
    <col min="10513" max="10513" width="6.28515625" style="107" customWidth="1"/>
    <col min="10514" max="10514" width="6.42578125" style="107" bestFit="1" customWidth="1"/>
    <col min="10515" max="10515" width="5.85546875" style="107" customWidth="1"/>
    <col min="10516" max="10516" width="6.42578125" style="107" bestFit="1" customWidth="1"/>
    <col min="10517" max="10746" width="9.140625" style="107"/>
    <col min="10747" max="10747" width="64.28515625" style="107" customWidth="1"/>
    <col min="10748" max="10748" width="12" style="107" customWidth="1"/>
    <col min="10749" max="10750" width="8.42578125" style="107" customWidth="1"/>
    <col min="10751" max="10751" width="11.28515625" style="107" customWidth="1"/>
    <col min="10752" max="10752" width="6.42578125" style="107" customWidth="1"/>
    <col min="10753" max="10753" width="7.28515625" style="107" customWidth="1"/>
    <col min="10754" max="10755" width="6.7109375" style="107" customWidth="1"/>
    <col min="10756" max="10756" width="6.140625" style="107" customWidth="1"/>
    <col min="10757" max="10758" width="6.42578125" style="107" customWidth="1"/>
    <col min="10759" max="10759" width="8" style="107" customWidth="1"/>
    <col min="10760" max="10760" width="12.28515625" style="107" customWidth="1"/>
    <col min="10761" max="10761" width="13" style="107" customWidth="1"/>
    <col min="10762" max="10762" width="9.140625" style="107"/>
    <col min="10763" max="10764" width="13.28515625" style="107" customWidth="1"/>
    <col min="10765" max="10765" width="7" style="107" customWidth="1"/>
    <col min="10766" max="10766" width="9.42578125" style="107" customWidth="1"/>
    <col min="10767" max="10767" width="9.85546875" style="107" customWidth="1"/>
    <col min="10768" max="10768" width="15.5703125" style="107" customWidth="1"/>
    <col min="10769" max="10769" width="6.28515625" style="107" customWidth="1"/>
    <col min="10770" max="10770" width="6.42578125" style="107" bestFit="1" customWidth="1"/>
    <col min="10771" max="10771" width="5.85546875" style="107" customWidth="1"/>
    <col min="10772" max="10772" width="6.42578125" style="107" bestFit="1" customWidth="1"/>
    <col min="10773" max="11002" width="9.140625" style="107"/>
    <col min="11003" max="11003" width="64.28515625" style="107" customWidth="1"/>
    <col min="11004" max="11004" width="12" style="107" customWidth="1"/>
    <col min="11005" max="11006" width="8.42578125" style="107" customWidth="1"/>
    <col min="11007" max="11007" width="11.28515625" style="107" customWidth="1"/>
    <col min="11008" max="11008" width="6.42578125" style="107" customWidth="1"/>
    <col min="11009" max="11009" width="7.28515625" style="107" customWidth="1"/>
    <col min="11010" max="11011" width="6.7109375" style="107" customWidth="1"/>
    <col min="11012" max="11012" width="6.140625" style="107" customWidth="1"/>
    <col min="11013" max="11014" width="6.42578125" style="107" customWidth="1"/>
    <col min="11015" max="11015" width="8" style="107" customWidth="1"/>
    <col min="11016" max="11016" width="12.28515625" style="107" customWidth="1"/>
    <col min="11017" max="11017" width="13" style="107" customWidth="1"/>
    <col min="11018" max="11018" width="9.140625" style="107"/>
    <col min="11019" max="11020" width="13.28515625" style="107" customWidth="1"/>
    <col min="11021" max="11021" width="7" style="107" customWidth="1"/>
    <col min="11022" max="11022" width="9.42578125" style="107" customWidth="1"/>
    <col min="11023" max="11023" width="9.85546875" style="107" customWidth="1"/>
    <col min="11024" max="11024" width="15.5703125" style="107" customWidth="1"/>
    <col min="11025" max="11025" width="6.28515625" style="107" customWidth="1"/>
    <col min="11026" max="11026" width="6.42578125" style="107" bestFit="1" customWidth="1"/>
    <col min="11027" max="11027" width="5.85546875" style="107" customWidth="1"/>
    <col min="11028" max="11028" width="6.42578125" style="107" bestFit="1" customWidth="1"/>
    <col min="11029" max="11258" width="9.140625" style="107"/>
    <col min="11259" max="11259" width="64.28515625" style="107" customWidth="1"/>
    <col min="11260" max="11260" width="12" style="107" customWidth="1"/>
    <col min="11261" max="11262" width="8.42578125" style="107" customWidth="1"/>
    <col min="11263" max="11263" width="11.28515625" style="107" customWidth="1"/>
    <col min="11264" max="11264" width="6.42578125" style="107" customWidth="1"/>
    <col min="11265" max="11265" width="7.28515625" style="107" customWidth="1"/>
    <col min="11266" max="11267" width="6.7109375" style="107" customWidth="1"/>
    <col min="11268" max="11268" width="6.140625" style="107" customWidth="1"/>
    <col min="11269" max="11270" width="6.42578125" style="107" customWidth="1"/>
    <col min="11271" max="11271" width="8" style="107" customWidth="1"/>
    <col min="11272" max="11272" width="12.28515625" style="107" customWidth="1"/>
    <col min="11273" max="11273" width="13" style="107" customWidth="1"/>
    <col min="11274" max="11274" width="9.140625" style="107"/>
    <col min="11275" max="11276" width="13.28515625" style="107" customWidth="1"/>
    <col min="11277" max="11277" width="7" style="107" customWidth="1"/>
    <col min="11278" max="11278" width="9.42578125" style="107" customWidth="1"/>
    <col min="11279" max="11279" width="9.85546875" style="107" customWidth="1"/>
    <col min="11280" max="11280" width="15.5703125" style="107" customWidth="1"/>
    <col min="11281" max="11281" width="6.28515625" style="107" customWidth="1"/>
    <col min="11282" max="11282" width="6.42578125" style="107" bestFit="1" customWidth="1"/>
    <col min="11283" max="11283" width="5.85546875" style="107" customWidth="1"/>
    <col min="11284" max="11284" width="6.42578125" style="107" bestFit="1" customWidth="1"/>
    <col min="11285" max="11514" width="9.140625" style="107"/>
    <col min="11515" max="11515" width="64.28515625" style="107" customWidth="1"/>
    <col min="11516" max="11516" width="12" style="107" customWidth="1"/>
    <col min="11517" max="11518" width="8.42578125" style="107" customWidth="1"/>
    <col min="11519" max="11519" width="11.28515625" style="107" customWidth="1"/>
    <col min="11520" max="11520" width="6.42578125" style="107" customWidth="1"/>
    <col min="11521" max="11521" width="7.28515625" style="107" customWidth="1"/>
    <col min="11522" max="11523" width="6.7109375" style="107" customWidth="1"/>
    <col min="11524" max="11524" width="6.140625" style="107" customWidth="1"/>
    <col min="11525" max="11526" width="6.42578125" style="107" customWidth="1"/>
    <col min="11527" max="11527" width="8" style="107" customWidth="1"/>
    <col min="11528" max="11528" width="12.28515625" style="107" customWidth="1"/>
    <col min="11529" max="11529" width="13" style="107" customWidth="1"/>
    <col min="11530" max="11530" width="9.140625" style="107"/>
    <col min="11531" max="11532" width="13.28515625" style="107" customWidth="1"/>
    <col min="11533" max="11533" width="7" style="107" customWidth="1"/>
    <col min="11534" max="11534" width="9.42578125" style="107" customWidth="1"/>
    <col min="11535" max="11535" width="9.85546875" style="107" customWidth="1"/>
    <col min="11536" max="11536" width="15.5703125" style="107" customWidth="1"/>
    <col min="11537" max="11537" width="6.28515625" style="107" customWidth="1"/>
    <col min="11538" max="11538" width="6.42578125" style="107" bestFit="1" customWidth="1"/>
    <col min="11539" max="11539" width="5.85546875" style="107" customWidth="1"/>
    <col min="11540" max="11540" width="6.42578125" style="107" bestFit="1" customWidth="1"/>
    <col min="11541" max="11770" width="9.140625" style="107"/>
    <col min="11771" max="11771" width="64.28515625" style="107" customWidth="1"/>
    <col min="11772" max="11772" width="12" style="107" customWidth="1"/>
    <col min="11773" max="11774" width="8.42578125" style="107" customWidth="1"/>
    <col min="11775" max="11775" width="11.28515625" style="107" customWidth="1"/>
    <col min="11776" max="11776" width="6.42578125" style="107" customWidth="1"/>
    <col min="11777" max="11777" width="7.28515625" style="107" customWidth="1"/>
    <col min="11778" max="11779" width="6.7109375" style="107" customWidth="1"/>
    <col min="11780" max="11780" width="6.140625" style="107" customWidth="1"/>
    <col min="11781" max="11782" width="6.42578125" style="107" customWidth="1"/>
    <col min="11783" max="11783" width="8" style="107" customWidth="1"/>
    <col min="11784" max="11784" width="12.28515625" style="107" customWidth="1"/>
    <col min="11785" max="11785" width="13" style="107" customWidth="1"/>
    <col min="11786" max="11786" width="9.140625" style="107"/>
    <col min="11787" max="11788" width="13.28515625" style="107" customWidth="1"/>
    <col min="11789" max="11789" width="7" style="107" customWidth="1"/>
    <col min="11790" max="11790" width="9.42578125" style="107" customWidth="1"/>
    <col min="11791" max="11791" width="9.85546875" style="107" customWidth="1"/>
    <col min="11792" max="11792" width="15.5703125" style="107" customWidth="1"/>
    <col min="11793" max="11793" width="6.28515625" style="107" customWidth="1"/>
    <col min="11794" max="11794" width="6.42578125" style="107" bestFit="1" customWidth="1"/>
    <col min="11795" max="11795" width="5.85546875" style="107" customWidth="1"/>
    <col min="11796" max="11796" width="6.42578125" style="107" bestFit="1" customWidth="1"/>
    <col min="11797" max="12026" width="9.140625" style="107"/>
    <col min="12027" max="12027" width="64.28515625" style="107" customWidth="1"/>
    <col min="12028" max="12028" width="12" style="107" customWidth="1"/>
    <col min="12029" max="12030" width="8.42578125" style="107" customWidth="1"/>
    <col min="12031" max="12031" width="11.28515625" style="107" customWidth="1"/>
    <col min="12032" max="12032" width="6.42578125" style="107" customWidth="1"/>
    <col min="12033" max="12033" width="7.28515625" style="107" customWidth="1"/>
    <col min="12034" max="12035" width="6.7109375" style="107" customWidth="1"/>
    <col min="12036" max="12036" width="6.140625" style="107" customWidth="1"/>
    <col min="12037" max="12038" width="6.42578125" style="107" customWidth="1"/>
    <col min="12039" max="12039" width="8" style="107" customWidth="1"/>
    <col min="12040" max="12040" width="12.28515625" style="107" customWidth="1"/>
    <col min="12041" max="12041" width="13" style="107" customWidth="1"/>
    <col min="12042" max="12042" width="9.140625" style="107"/>
    <col min="12043" max="12044" width="13.28515625" style="107" customWidth="1"/>
    <col min="12045" max="12045" width="7" style="107" customWidth="1"/>
    <col min="12046" max="12046" width="9.42578125" style="107" customWidth="1"/>
    <col min="12047" max="12047" width="9.85546875" style="107" customWidth="1"/>
    <col min="12048" max="12048" width="15.5703125" style="107" customWidth="1"/>
    <col min="12049" max="12049" width="6.28515625" style="107" customWidth="1"/>
    <col min="12050" max="12050" width="6.42578125" style="107" bestFit="1" customWidth="1"/>
    <col min="12051" max="12051" width="5.85546875" style="107" customWidth="1"/>
    <col min="12052" max="12052" width="6.42578125" style="107" bestFit="1" customWidth="1"/>
    <col min="12053" max="12282" width="9.140625" style="107"/>
    <col min="12283" max="12283" width="64.28515625" style="107" customWidth="1"/>
    <col min="12284" max="12284" width="12" style="107" customWidth="1"/>
    <col min="12285" max="12286" width="8.42578125" style="107" customWidth="1"/>
    <col min="12287" max="12287" width="11.28515625" style="107" customWidth="1"/>
    <col min="12288" max="12288" width="6.42578125" style="107" customWidth="1"/>
    <col min="12289" max="12289" width="7.28515625" style="107" customWidth="1"/>
    <col min="12290" max="12291" width="6.7109375" style="107" customWidth="1"/>
    <col min="12292" max="12292" width="6.140625" style="107" customWidth="1"/>
    <col min="12293" max="12294" width="6.42578125" style="107" customWidth="1"/>
    <col min="12295" max="12295" width="8" style="107" customWidth="1"/>
    <col min="12296" max="12296" width="12.28515625" style="107" customWidth="1"/>
    <col min="12297" max="12297" width="13" style="107" customWidth="1"/>
    <col min="12298" max="12298" width="9.140625" style="107"/>
    <col min="12299" max="12300" width="13.28515625" style="107" customWidth="1"/>
    <col min="12301" max="12301" width="7" style="107" customWidth="1"/>
    <col min="12302" max="12302" width="9.42578125" style="107" customWidth="1"/>
    <col min="12303" max="12303" width="9.85546875" style="107" customWidth="1"/>
    <col min="12304" max="12304" width="15.5703125" style="107" customWidth="1"/>
    <col min="12305" max="12305" width="6.28515625" style="107" customWidth="1"/>
    <col min="12306" max="12306" width="6.42578125" style="107" bestFit="1" customWidth="1"/>
    <col min="12307" max="12307" width="5.85546875" style="107" customWidth="1"/>
    <col min="12308" max="12308" width="6.42578125" style="107" bestFit="1" customWidth="1"/>
    <col min="12309" max="12538" width="9.140625" style="107"/>
    <col min="12539" max="12539" width="64.28515625" style="107" customWidth="1"/>
    <col min="12540" max="12540" width="12" style="107" customWidth="1"/>
    <col min="12541" max="12542" width="8.42578125" style="107" customWidth="1"/>
    <col min="12543" max="12543" width="11.28515625" style="107" customWidth="1"/>
    <col min="12544" max="12544" width="6.42578125" style="107" customWidth="1"/>
    <col min="12545" max="12545" width="7.28515625" style="107" customWidth="1"/>
    <col min="12546" max="12547" width="6.7109375" style="107" customWidth="1"/>
    <col min="12548" max="12548" width="6.140625" style="107" customWidth="1"/>
    <col min="12549" max="12550" width="6.42578125" style="107" customWidth="1"/>
    <col min="12551" max="12551" width="8" style="107" customWidth="1"/>
    <col min="12552" max="12552" width="12.28515625" style="107" customWidth="1"/>
    <col min="12553" max="12553" width="13" style="107" customWidth="1"/>
    <col min="12554" max="12554" width="9.140625" style="107"/>
    <col min="12555" max="12556" width="13.28515625" style="107" customWidth="1"/>
    <col min="12557" max="12557" width="7" style="107" customWidth="1"/>
    <col min="12558" max="12558" width="9.42578125" style="107" customWidth="1"/>
    <col min="12559" max="12559" width="9.85546875" style="107" customWidth="1"/>
    <col min="12560" max="12560" width="15.5703125" style="107" customWidth="1"/>
    <col min="12561" max="12561" width="6.28515625" style="107" customWidth="1"/>
    <col min="12562" max="12562" width="6.42578125" style="107" bestFit="1" customWidth="1"/>
    <col min="12563" max="12563" width="5.85546875" style="107" customWidth="1"/>
    <col min="12564" max="12564" width="6.42578125" style="107" bestFit="1" customWidth="1"/>
    <col min="12565" max="12794" width="9.140625" style="107"/>
    <col min="12795" max="12795" width="64.28515625" style="107" customWidth="1"/>
    <col min="12796" max="12796" width="12" style="107" customWidth="1"/>
    <col min="12797" max="12798" width="8.42578125" style="107" customWidth="1"/>
    <col min="12799" max="12799" width="11.28515625" style="107" customWidth="1"/>
    <col min="12800" max="12800" width="6.42578125" style="107" customWidth="1"/>
    <col min="12801" max="12801" width="7.28515625" style="107" customWidth="1"/>
    <col min="12802" max="12803" width="6.7109375" style="107" customWidth="1"/>
    <col min="12804" max="12804" width="6.140625" style="107" customWidth="1"/>
    <col min="12805" max="12806" width="6.42578125" style="107" customWidth="1"/>
    <col min="12807" max="12807" width="8" style="107" customWidth="1"/>
    <col min="12808" max="12808" width="12.28515625" style="107" customWidth="1"/>
    <col min="12809" max="12809" width="13" style="107" customWidth="1"/>
    <col min="12810" max="12810" width="9.140625" style="107"/>
    <col min="12811" max="12812" width="13.28515625" style="107" customWidth="1"/>
    <col min="12813" max="12813" width="7" style="107" customWidth="1"/>
    <col min="12814" max="12814" width="9.42578125" style="107" customWidth="1"/>
    <col min="12815" max="12815" width="9.85546875" style="107" customWidth="1"/>
    <col min="12816" max="12816" width="15.5703125" style="107" customWidth="1"/>
    <col min="12817" max="12817" width="6.28515625" style="107" customWidth="1"/>
    <col min="12818" max="12818" width="6.42578125" style="107" bestFit="1" customWidth="1"/>
    <col min="12819" max="12819" width="5.85546875" style="107" customWidth="1"/>
    <col min="12820" max="12820" width="6.42578125" style="107" bestFit="1" customWidth="1"/>
    <col min="12821" max="13050" width="9.140625" style="107"/>
    <col min="13051" max="13051" width="64.28515625" style="107" customWidth="1"/>
    <col min="13052" max="13052" width="12" style="107" customWidth="1"/>
    <col min="13053" max="13054" width="8.42578125" style="107" customWidth="1"/>
    <col min="13055" max="13055" width="11.28515625" style="107" customWidth="1"/>
    <col min="13056" max="13056" width="6.42578125" style="107" customWidth="1"/>
    <col min="13057" max="13057" width="7.28515625" style="107" customWidth="1"/>
    <col min="13058" max="13059" width="6.7109375" style="107" customWidth="1"/>
    <col min="13060" max="13060" width="6.140625" style="107" customWidth="1"/>
    <col min="13061" max="13062" width="6.42578125" style="107" customWidth="1"/>
    <col min="13063" max="13063" width="8" style="107" customWidth="1"/>
    <col min="13064" max="13064" width="12.28515625" style="107" customWidth="1"/>
    <col min="13065" max="13065" width="13" style="107" customWidth="1"/>
    <col min="13066" max="13066" width="9.140625" style="107"/>
    <col min="13067" max="13068" width="13.28515625" style="107" customWidth="1"/>
    <col min="13069" max="13069" width="7" style="107" customWidth="1"/>
    <col min="13070" max="13070" width="9.42578125" style="107" customWidth="1"/>
    <col min="13071" max="13071" width="9.85546875" style="107" customWidth="1"/>
    <col min="13072" max="13072" width="15.5703125" style="107" customWidth="1"/>
    <col min="13073" max="13073" width="6.28515625" style="107" customWidth="1"/>
    <col min="13074" max="13074" width="6.42578125" style="107" bestFit="1" customWidth="1"/>
    <col min="13075" max="13075" width="5.85546875" style="107" customWidth="1"/>
    <col min="13076" max="13076" width="6.42578125" style="107" bestFit="1" customWidth="1"/>
    <col min="13077" max="13306" width="9.140625" style="107"/>
    <col min="13307" max="13307" width="64.28515625" style="107" customWidth="1"/>
    <col min="13308" max="13308" width="12" style="107" customWidth="1"/>
    <col min="13309" max="13310" width="8.42578125" style="107" customWidth="1"/>
    <col min="13311" max="13311" width="11.28515625" style="107" customWidth="1"/>
    <col min="13312" max="13312" width="6.42578125" style="107" customWidth="1"/>
    <col min="13313" max="13313" width="7.28515625" style="107" customWidth="1"/>
    <col min="13314" max="13315" width="6.7109375" style="107" customWidth="1"/>
    <col min="13316" max="13316" width="6.140625" style="107" customWidth="1"/>
    <col min="13317" max="13318" width="6.42578125" style="107" customWidth="1"/>
    <col min="13319" max="13319" width="8" style="107" customWidth="1"/>
    <col min="13320" max="13320" width="12.28515625" style="107" customWidth="1"/>
    <col min="13321" max="13321" width="13" style="107" customWidth="1"/>
    <col min="13322" max="13322" width="9.140625" style="107"/>
    <col min="13323" max="13324" width="13.28515625" style="107" customWidth="1"/>
    <col min="13325" max="13325" width="7" style="107" customWidth="1"/>
    <col min="13326" max="13326" width="9.42578125" style="107" customWidth="1"/>
    <col min="13327" max="13327" width="9.85546875" style="107" customWidth="1"/>
    <col min="13328" max="13328" width="15.5703125" style="107" customWidth="1"/>
    <col min="13329" max="13329" width="6.28515625" style="107" customWidth="1"/>
    <col min="13330" max="13330" width="6.42578125" style="107" bestFit="1" customWidth="1"/>
    <col min="13331" max="13331" width="5.85546875" style="107" customWidth="1"/>
    <col min="13332" max="13332" width="6.42578125" style="107" bestFit="1" customWidth="1"/>
    <col min="13333" max="13562" width="9.140625" style="107"/>
    <col min="13563" max="13563" width="64.28515625" style="107" customWidth="1"/>
    <col min="13564" max="13564" width="12" style="107" customWidth="1"/>
    <col min="13565" max="13566" width="8.42578125" style="107" customWidth="1"/>
    <col min="13567" max="13567" width="11.28515625" style="107" customWidth="1"/>
    <col min="13568" max="13568" width="6.42578125" style="107" customWidth="1"/>
    <col min="13569" max="13569" width="7.28515625" style="107" customWidth="1"/>
    <col min="13570" max="13571" width="6.7109375" style="107" customWidth="1"/>
    <col min="13572" max="13572" width="6.140625" style="107" customWidth="1"/>
    <col min="13573" max="13574" width="6.42578125" style="107" customWidth="1"/>
    <col min="13575" max="13575" width="8" style="107" customWidth="1"/>
    <col min="13576" max="13576" width="12.28515625" style="107" customWidth="1"/>
    <col min="13577" max="13577" width="13" style="107" customWidth="1"/>
    <col min="13578" max="13578" width="9.140625" style="107"/>
    <col min="13579" max="13580" width="13.28515625" style="107" customWidth="1"/>
    <col min="13581" max="13581" width="7" style="107" customWidth="1"/>
    <col min="13582" max="13582" width="9.42578125" style="107" customWidth="1"/>
    <col min="13583" max="13583" width="9.85546875" style="107" customWidth="1"/>
    <col min="13584" max="13584" width="15.5703125" style="107" customWidth="1"/>
    <col min="13585" max="13585" width="6.28515625" style="107" customWidth="1"/>
    <col min="13586" max="13586" width="6.42578125" style="107" bestFit="1" customWidth="1"/>
    <col min="13587" max="13587" width="5.85546875" style="107" customWidth="1"/>
    <col min="13588" max="13588" width="6.42578125" style="107" bestFit="1" customWidth="1"/>
    <col min="13589" max="13818" width="9.140625" style="107"/>
    <col min="13819" max="13819" width="64.28515625" style="107" customWidth="1"/>
    <col min="13820" max="13820" width="12" style="107" customWidth="1"/>
    <col min="13821" max="13822" width="8.42578125" style="107" customWidth="1"/>
    <col min="13823" max="13823" width="11.28515625" style="107" customWidth="1"/>
    <col min="13824" max="13824" width="6.42578125" style="107" customWidth="1"/>
    <col min="13825" max="13825" width="7.28515625" style="107" customWidth="1"/>
    <col min="13826" max="13827" width="6.7109375" style="107" customWidth="1"/>
    <col min="13828" max="13828" width="6.140625" style="107" customWidth="1"/>
    <col min="13829" max="13830" width="6.42578125" style="107" customWidth="1"/>
    <col min="13831" max="13831" width="8" style="107" customWidth="1"/>
    <col min="13832" max="13832" width="12.28515625" style="107" customWidth="1"/>
    <col min="13833" max="13833" width="13" style="107" customWidth="1"/>
    <col min="13834" max="13834" width="9.140625" style="107"/>
    <col min="13835" max="13836" width="13.28515625" style="107" customWidth="1"/>
    <col min="13837" max="13837" width="7" style="107" customWidth="1"/>
    <col min="13838" max="13838" width="9.42578125" style="107" customWidth="1"/>
    <col min="13839" max="13839" width="9.85546875" style="107" customWidth="1"/>
    <col min="13840" max="13840" width="15.5703125" style="107" customWidth="1"/>
    <col min="13841" max="13841" width="6.28515625" style="107" customWidth="1"/>
    <col min="13842" max="13842" width="6.42578125" style="107" bestFit="1" customWidth="1"/>
    <col min="13843" max="13843" width="5.85546875" style="107" customWidth="1"/>
    <col min="13844" max="13844" width="6.42578125" style="107" bestFit="1" customWidth="1"/>
    <col min="13845" max="14074" width="9.140625" style="107"/>
    <col min="14075" max="14075" width="64.28515625" style="107" customWidth="1"/>
    <col min="14076" max="14076" width="12" style="107" customWidth="1"/>
    <col min="14077" max="14078" width="8.42578125" style="107" customWidth="1"/>
    <col min="14079" max="14079" width="11.28515625" style="107" customWidth="1"/>
    <col min="14080" max="14080" width="6.42578125" style="107" customWidth="1"/>
    <col min="14081" max="14081" width="7.28515625" style="107" customWidth="1"/>
    <col min="14082" max="14083" width="6.7109375" style="107" customWidth="1"/>
    <col min="14084" max="14084" width="6.140625" style="107" customWidth="1"/>
    <col min="14085" max="14086" width="6.42578125" style="107" customWidth="1"/>
    <col min="14087" max="14087" width="8" style="107" customWidth="1"/>
    <col min="14088" max="14088" width="12.28515625" style="107" customWidth="1"/>
    <col min="14089" max="14089" width="13" style="107" customWidth="1"/>
    <col min="14090" max="14090" width="9.140625" style="107"/>
    <col min="14091" max="14092" width="13.28515625" style="107" customWidth="1"/>
    <col min="14093" max="14093" width="7" style="107" customWidth="1"/>
    <col min="14094" max="14094" width="9.42578125" style="107" customWidth="1"/>
    <col min="14095" max="14095" width="9.85546875" style="107" customWidth="1"/>
    <col min="14096" max="14096" width="15.5703125" style="107" customWidth="1"/>
    <col min="14097" max="14097" width="6.28515625" style="107" customWidth="1"/>
    <col min="14098" max="14098" width="6.42578125" style="107" bestFit="1" customWidth="1"/>
    <col min="14099" max="14099" width="5.85546875" style="107" customWidth="1"/>
    <col min="14100" max="14100" width="6.42578125" style="107" bestFit="1" customWidth="1"/>
    <col min="14101" max="14330" width="9.140625" style="107"/>
    <col min="14331" max="14331" width="64.28515625" style="107" customWidth="1"/>
    <col min="14332" max="14332" width="12" style="107" customWidth="1"/>
    <col min="14333" max="14334" width="8.42578125" style="107" customWidth="1"/>
    <col min="14335" max="14335" width="11.28515625" style="107" customWidth="1"/>
    <col min="14336" max="14336" width="6.42578125" style="107" customWidth="1"/>
    <col min="14337" max="14337" width="7.28515625" style="107" customWidth="1"/>
    <col min="14338" max="14339" width="6.7109375" style="107" customWidth="1"/>
    <col min="14340" max="14340" width="6.140625" style="107" customWidth="1"/>
    <col min="14341" max="14342" width="6.42578125" style="107" customWidth="1"/>
    <col min="14343" max="14343" width="8" style="107" customWidth="1"/>
    <col min="14344" max="14344" width="12.28515625" style="107" customWidth="1"/>
    <col min="14345" max="14345" width="13" style="107" customWidth="1"/>
    <col min="14346" max="14346" width="9.140625" style="107"/>
    <col min="14347" max="14348" width="13.28515625" style="107" customWidth="1"/>
    <col min="14349" max="14349" width="7" style="107" customWidth="1"/>
    <col min="14350" max="14350" width="9.42578125" style="107" customWidth="1"/>
    <col min="14351" max="14351" width="9.85546875" style="107" customWidth="1"/>
    <col min="14352" max="14352" width="15.5703125" style="107" customWidth="1"/>
    <col min="14353" max="14353" width="6.28515625" style="107" customWidth="1"/>
    <col min="14354" max="14354" width="6.42578125" style="107" bestFit="1" customWidth="1"/>
    <col min="14355" max="14355" width="5.85546875" style="107" customWidth="1"/>
    <col min="14356" max="14356" width="6.42578125" style="107" bestFit="1" customWidth="1"/>
    <col min="14357" max="14586" width="9.140625" style="107"/>
    <col min="14587" max="14587" width="64.28515625" style="107" customWidth="1"/>
    <col min="14588" max="14588" width="12" style="107" customWidth="1"/>
    <col min="14589" max="14590" width="8.42578125" style="107" customWidth="1"/>
    <col min="14591" max="14591" width="11.28515625" style="107" customWidth="1"/>
    <col min="14592" max="14592" width="6.42578125" style="107" customWidth="1"/>
    <col min="14593" max="14593" width="7.28515625" style="107" customWidth="1"/>
    <col min="14594" max="14595" width="6.7109375" style="107" customWidth="1"/>
    <col min="14596" max="14596" width="6.140625" style="107" customWidth="1"/>
    <col min="14597" max="14598" width="6.42578125" style="107" customWidth="1"/>
    <col min="14599" max="14599" width="8" style="107" customWidth="1"/>
    <col min="14600" max="14600" width="12.28515625" style="107" customWidth="1"/>
    <col min="14601" max="14601" width="13" style="107" customWidth="1"/>
    <col min="14602" max="14602" width="9.140625" style="107"/>
    <col min="14603" max="14604" width="13.28515625" style="107" customWidth="1"/>
    <col min="14605" max="14605" width="7" style="107" customWidth="1"/>
    <col min="14606" max="14606" width="9.42578125" style="107" customWidth="1"/>
    <col min="14607" max="14607" width="9.85546875" style="107" customWidth="1"/>
    <col min="14608" max="14608" width="15.5703125" style="107" customWidth="1"/>
    <col min="14609" max="14609" width="6.28515625" style="107" customWidth="1"/>
    <col min="14610" max="14610" width="6.42578125" style="107" bestFit="1" customWidth="1"/>
    <col min="14611" max="14611" width="5.85546875" style="107" customWidth="1"/>
    <col min="14612" max="14612" width="6.42578125" style="107" bestFit="1" customWidth="1"/>
    <col min="14613" max="14842" width="9.140625" style="107"/>
    <col min="14843" max="14843" width="64.28515625" style="107" customWidth="1"/>
    <col min="14844" max="14844" width="12" style="107" customWidth="1"/>
    <col min="14845" max="14846" width="8.42578125" style="107" customWidth="1"/>
    <col min="14847" max="14847" width="11.28515625" style="107" customWidth="1"/>
    <col min="14848" max="14848" width="6.42578125" style="107" customWidth="1"/>
    <col min="14849" max="14849" width="7.28515625" style="107" customWidth="1"/>
    <col min="14850" max="14851" width="6.7109375" style="107" customWidth="1"/>
    <col min="14852" max="14852" width="6.140625" style="107" customWidth="1"/>
    <col min="14853" max="14854" width="6.42578125" style="107" customWidth="1"/>
    <col min="14855" max="14855" width="8" style="107" customWidth="1"/>
    <col min="14856" max="14856" width="12.28515625" style="107" customWidth="1"/>
    <col min="14857" max="14857" width="13" style="107" customWidth="1"/>
    <col min="14858" max="14858" width="9.140625" style="107"/>
    <col min="14859" max="14860" width="13.28515625" style="107" customWidth="1"/>
    <col min="14861" max="14861" width="7" style="107" customWidth="1"/>
    <col min="14862" max="14862" width="9.42578125" style="107" customWidth="1"/>
    <col min="14863" max="14863" width="9.85546875" style="107" customWidth="1"/>
    <col min="14864" max="14864" width="15.5703125" style="107" customWidth="1"/>
    <col min="14865" max="14865" width="6.28515625" style="107" customWidth="1"/>
    <col min="14866" max="14866" width="6.42578125" style="107" bestFit="1" customWidth="1"/>
    <col min="14867" max="14867" width="5.85546875" style="107" customWidth="1"/>
    <col min="14868" max="14868" width="6.42578125" style="107" bestFit="1" customWidth="1"/>
    <col min="14869" max="15098" width="9.140625" style="107"/>
    <col min="15099" max="15099" width="64.28515625" style="107" customWidth="1"/>
    <col min="15100" max="15100" width="12" style="107" customWidth="1"/>
    <col min="15101" max="15102" width="8.42578125" style="107" customWidth="1"/>
    <col min="15103" max="15103" width="11.28515625" style="107" customWidth="1"/>
    <col min="15104" max="15104" width="6.42578125" style="107" customWidth="1"/>
    <col min="15105" max="15105" width="7.28515625" style="107" customWidth="1"/>
    <col min="15106" max="15107" width="6.7109375" style="107" customWidth="1"/>
    <col min="15108" max="15108" width="6.140625" style="107" customWidth="1"/>
    <col min="15109" max="15110" width="6.42578125" style="107" customWidth="1"/>
    <col min="15111" max="15111" width="8" style="107" customWidth="1"/>
    <col min="15112" max="15112" width="12.28515625" style="107" customWidth="1"/>
    <col min="15113" max="15113" width="13" style="107" customWidth="1"/>
    <col min="15114" max="15114" width="9.140625" style="107"/>
    <col min="15115" max="15116" width="13.28515625" style="107" customWidth="1"/>
    <col min="15117" max="15117" width="7" style="107" customWidth="1"/>
    <col min="15118" max="15118" width="9.42578125" style="107" customWidth="1"/>
    <col min="15119" max="15119" width="9.85546875" style="107" customWidth="1"/>
    <col min="15120" max="15120" width="15.5703125" style="107" customWidth="1"/>
    <col min="15121" max="15121" width="6.28515625" style="107" customWidth="1"/>
    <col min="15122" max="15122" width="6.42578125" style="107" bestFit="1" customWidth="1"/>
    <col min="15123" max="15123" width="5.85546875" style="107" customWidth="1"/>
    <col min="15124" max="15124" width="6.42578125" style="107" bestFit="1" customWidth="1"/>
    <col min="15125" max="15354" width="9.140625" style="107"/>
    <col min="15355" max="15355" width="64.28515625" style="107" customWidth="1"/>
    <col min="15356" max="15356" width="12" style="107" customWidth="1"/>
    <col min="15357" max="15358" width="8.42578125" style="107" customWidth="1"/>
    <col min="15359" max="15359" width="11.28515625" style="107" customWidth="1"/>
    <col min="15360" max="15360" width="6.42578125" style="107" customWidth="1"/>
    <col min="15361" max="15361" width="7.28515625" style="107" customWidth="1"/>
    <col min="15362" max="15363" width="6.7109375" style="107" customWidth="1"/>
    <col min="15364" max="15364" width="6.140625" style="107" customWidth="1"/>
    <col min="15365" max="15366" width="6.42578125" style="107" customWidth="1"/>
    <col min="15367" max="15367" width="8" style="107" customWidth="1"/>
    <col min="15368" max="15368" width="12.28515625" style="107" customWidth="1"/>
    <col min="15369" max="15369" width="13" style="107" customWidth="1"/>
    <col min="15370" max="15370" width="9.140625" style="107"/>
    <col min="15371" max="15372" width="13.28515625" style="107" customWidth="1"/>
    <col min="15373" max="15373" width="7" style="107" customWidth="1"/>
    <col min="15374" max="15374" width="9.42578125" style="107" customWidth="1"/>
    <col min="15375" max="15375" width="9.85546875" style="107" customWidth="1"/>
    <col min="15376" max="15376" width="15.5703125" style="107" customWidth="1"/>
    <col min="15377" max="15377" width="6.28515625" style="107" customWidth="1"/>
    <col min="15378" max="15378" width="6.42578125" style="107" bestFit="1" customWidth="1"/>
    <col min="15379" max="15379" width="5.85546875" style="107" customWidth="1"/>
    <col min="15380" max="15380" width="6.42578125" style="107" bestFit="1" customWidth="1"/>
    <col min="15381" max="15610" width="9.140625" style="107"/>
    <col min="15611" max="15611" width="64.28515625" style="107" customWidth="1"/>
    <col min="15612" max="15612" width="12" style="107" customWidth="1"/>
    <col min="15613" max="15614" width="8.42578125" style="107" customWidth="1"/>
    <col min="15615" max="15615" width="11.28515625" style="107" customWidth="1"/>
    <col min="15616" max="15616" width="6.42578125" style="107" customWidth="1"/>
    <col min="15617" max="15617" width="7.28515625" style="107" customWidth="1"/>
    <col min="15618" max="15619" width="6.7109375" style="107" customWidth="1"/>
    <col min="15620" max="15620" width="6.140625" style="107" customWidth="1"/>
    <col min="15621" max="15622" width="6.42578125" style="107" customWidth="1"/>
    <col min="15623" max="15623" width="8" style="107" customWidth="1"/>
    <col min="15624" max="15624" width="12.28515625" style="107" customWidth="1"/>
    <col min="15625" max="15625" width="13" style="107" customWidth="1"/>
    <col min="15626" max="15626" width="9.140625" style="107"/>
    <col min="15627" max="15628" width="13.28515625" style="107" customWidth="1"/>
    <col min="15629" max="15629" width="7" style="107" customWidth="1"/>
    <col min="15630" max="15630" width="9.42578125" style="107" customWidth="1"/>
    <col min="15631" max="15631" width="9.85546875" style="107" customWidth="1"/>
    <col min="15632" max="15632" width="15.5703125" style="107" customWidth="1"/>
    <col min="15633" max="15633" width="6.28515625" style="107" customWidth="1"/>
    <col min="15634" max="15634" width="6.42578125" style="107" bestFit="1" customWidth="1"/>
    <col min="15635" max="15635" width="5.85546875" style="107" customWidth="1"/>
    <col min="15636" max="15636" width="6.42578125" style="107" bestFit="1" customWidth="1"/>
    <col min="15637" max="15866" width="9.140625" style="107"/>
    <col min="15867" max="15867" width="64.28515625" style="107" customWidth="1"/>
    <col min="15868" max="15868" width="12" style="107" customWidth="1"/>
    <col min="15869" max="15870" width="8.42578125" style="107" customWidth="1"/>
    <col min="15871" max="15871" width="11.28515625" style="107" customWidth="1"/>
    <col min="15872" max="15872" width="6.42578125" style="107" customWidth="1"/>
    <col min="15873" max="15873" width="7.28515625" style="107" customWidth="1"/>
    <col min="15874" max="15875" width="6.7109375" style="107" customWidth="1"/>
    <col min="15876" max="15876" width="6.140625" style="107" customWidth="1"/>
    <col min="15877" max="15878" width="6.42578125" style="107" customWidth="1"/>
    <col min="15879" max="15879" width="8" style="107" customWidth="1"/>
    <col min="15880" max="15880" width="12.28515625" style="107" customWidth="1"/>
    <col min="15881" max="15881" width="13" style="107" customWidth="1"/>
    <col min="15882" max="15882" width="9.140625" style="107"/>
    <col min="15883" max="15884" width="13.28515625" style="107" customWidth="1"/>
    <col min="15885" max="15885" width="7" style="107" customWidth="1"/>
    <col min="15886" max="15886" width="9.42578125" style="107" customWidth="1"/>
    <col min="15887" max="15887" width="9.85546875" style="107" customWidth="1"/>
    <col min="15888" max="15888" width="15.5703125" style="107" customWidth="1"/>
    <col min="15889" max="15889" width="6.28515625" style="107" customWidth="1"/>
    <col min="15890" max="15890" width="6.42578125" style="107" bestFit="1" customWidth="1"/>
    <col min="15891" max="15891" width="5.85546875" style="107" customWidth="1"/>
    <col min="15892" max="15892" width="6.42578125" style="107" bestFit="1" customWidth="1"/>
    <col min="15893" max="16122" width="9.140625" style="107"/>
    <col min="16123" max="16123" width="64.28515625" style="107" customWidth="1"/>
    <col min="16124" max="16124" width="12" style="107" customWidth="1"/>
    <col min="16125" max="16126" width="8.42578125" style="107" customWidth="1"/>
    <col min="16127" max="16127" width="11.28515625" style="107" customWidth="1"/>
    <col min="16128" max="16128" width="6.42578125" style="107" customWidth="1"/>
    <col min="16129" max="16129" width="7.28515625" style="107" customWidth="1"/>
    <col min="16130" max="16131" width="6.7109375" style="107" customWidth="1"/>
    <col min="16132" max="16132" width="6.140625" style="107" customWidth="1"/>
    <col min="16133" max="16134" width="6.42578125" style="107" customWidth="1"/>
    <col min="16135" max="16135" width="8" style="107" customWidth="1"/>
    <col min="16136" max="16136" width="12.28515625" style="107" customWidth="1"/>
    <col min="16137" max="16137" width="13" style="107" customWidth="1"/>
    <col min="16138" max="16138" width="9.140625" style="107"/>
    <col min="16139" max="16140" width="13.28515625" style="107" customWidth="1"/>
    <col min="16141" max="16141" width="7" style="107" customWidth="1"/>
    <col min="16142" max="16142" width="9.42578125" style="107" customWidth="1"/>
    <col min="16143" max="16143" width="9.85546875" style="107" customWidth="1"/>
    <col min="16144" max="16144" width="15.5703125" style="107" customWidth="1"/>
    <col min="16145" max="16145" width="6.28515625" style="107" customWidth="1"/>
    <col min="16146" max="16146" width="6.42578125" style="107" bestFit="1" customWidth="1"/>
    <col min="16147" max="16147" width="5.85546875" style="107" customWidth="1"/>
    <col min="16148" max="16148" width="6.42578125" style="107" bestFit="1" customWidth="1"/>
    <col min="16149" max="16384" width="9.140625" style="107"/>
  </cols>
  <sheetData>
    <row r="1" spans="1:20" ht="87.75" customHeight="1">
      <c r="A1" s="136"/>
      <c r="B1" s="137"/>
      <c r="C1" s="131" t="s">
        <v>125</v>
      </c>
      <c r="D1" s="138"/>
      <c r="E1" s="137"/>
      <c r="F1" s="137"/>
      <c r="G1" s="137"/>
      <c r="H1" s="137"/>
      <c r="I1" s="137"/>
      <c r="J1" s="137"/>
      <c r="K1" s="137"/>
      <c r="L1" s="137"/>
      <c r="M1" s="137"/>
      <c r="N1" s="137"/>
      <c r="O1" s="137"/>
      <c r="P1" s="137"/>
      <c r="Q1" s="136" t="s">
        <v>62</v>
      </c>
      <c r="R1" s="137"/>
      <c r="S1" s="137"/>
      <c r="T1" s="137"/>
    </row>
    <row r="2" spans="1:20" s="120" customFormat="1" ht="85.5" customHeight="1">
      <c r="A2" s="139" t="s">
        <v>167</v>
      </c>
      <c r="B2" s="140"/>
      <c r="C2" s="140"/>
      <c r="D2" s="140"/>
      <c r="E2" s="140"/>
      <c r="F2" s="140"/>
      <c r="G2" s="140"/>
      <c r="H2" s="140"/>
      <c r="I2" s="140"/>
      <c r="J2" s="140"/>
      <c r="K2" s="140"/>
      <c r="L2" s="140"/>
      <c r="M2" s="140"/>
      <c r="N2" s="140"/>
      <c r="O2" s="140"/>
      <c r="P2" s="140"/>
      <c r="Q2" s="140"/>
      <c r="R2" s="140"/>
      <c r="S2" s="141"/>
      <c r="T2" s="142"/>
    </row>
    <row r="3" spans="1:20" s="120" customFormat="1" ht="98.25" customHeight="1">
      <c r="A3" s="143" t="s">
        <v>84</v>
      </c>
      <c r="B3" s="144"/>
      <c r="C3" s="144"/>
      <c r="D3" s="272" t="s">
        <v>0</v>
      </c>
      <c r="E3" s="272" t="s">
        <v>1</v>
      </c>
      <c r="F3" s="272" t="s">
        <v>61</v>
      </c>
      <c r="G3" s="328" t="s">
        <v>2</v>
      </c>
      <c r="H3" s="328"/>
      <c r="I3" s="328"/>
      <c r="J3" s="328"/>
      <c r="K3" s="328"/>
      <c r="L3" s="328"/>
      <c r="M3" s="328"/>
      <c r="N3" s="275" t="s">
        <v>11</v>
      </c>
      <c r="O3" s="277" t="s">
        <v>12</v>
      </c>
      <c r="P3" s="278"/>
      <c r="Q3" s="279" t="s">
        <v>8</v>
      </c>
      <c r="R3" s="277" t="s">
        <v>13</v>
      </c>
      <c r="S3" s="278"/>
      <c r="T3" s="270" t="s">
        <v>14</v>
      </c>
    </row>
    <row r="4" spans="1:20" s="120" customFormat="1" ht="141.75" customHeight="1">
      <c r="A4" s="145"/>
      <c r="B4" s="146"/>
      <c r="C4" s="146"/>
      <c r="D4" s="272"/>
      <c r="E4" s="272"/>
      <c r="F4" s="273"/>
      <c r="G4" s="91" t="s">
        <v>3</v>
      </c>
      <c r="H4" s="128" t="s">
        <v>4</v>
      </c>
      <c r="I4" s="128" t="s">
        <v>5</v>
      </c>
      <c r="J4" s="128" t="s">
        <v>6</v>
      </c>
      <c r="K4" s="128" t="s">
        <v>60</v>
      </c>
      <c r="L4" s="128" t="s">
        <v>7</v>
      </c>
      <c r="M4" s="128" t="s">
        <v>8</v>
      </c>
      <c r="N4" s="276"/>
      <c r="O4" s="129" t="s">
        <v>9</v>
      </c>
      <c r="P4" s="129" t="s">
        <v>10</v>
      </c>
      <c r="Q4" s="280"/>
      <c r="R4" s="129" t="s">
        <v>9</v>
      </c>
      <c r="S4" s="129" t="s">
        <v>10</v>
      </c>
      <c r="T4" s="271"/>
    </row>
    <row r="5" spans="1:20" s="120" customFormat="1" ht="41.25" customHeight="1">
      <c r="A5" s="95"/>
      <c r="B5" s="96"/>
      <c r="C5" s="96"/>
      <c r="D5" s="130">
        <v>1</v>
      </c>
      <c r="E5" s="130">
        <v>2</v>
      </c>
      <c r="F5" s="130">
        <v>3</v>
      </c>
      <c r="G5" s="130">
        <v>4</v>
      </c>
      <c r="H5" s="130">
        <v>5</v>
      </c>
      <c r="I5" s="130">
        <v>6</v>
      </c>
      <c r="J5" s="130">
        <v>7</v>
      </c>
      <c r="K5" s="130">
        <v>8</v>
      </c>
      <c r="L5" s="130">
        <v>9</v>
      </c>
      <c r="M5" s="130">
        <v>10</v>
      </c>
      <c r="N5" s="130">
        <v>11</v>
      </c>
      <c r="O5" s="130">
        <v>12</v>
      </c>
      <c r="P5" s="130">
        <v>13</v>
      </c>
      <c r="Q5" s="130">
        <v>14</v>
      </c>
      <c r="R5" s="130">
        <v>15</v>
      </c>
      <c r="S5" s="130">
        <v>16</v>
      </c>
      <c r="T5" s="130">
        <v>17</v>
      </c>
    </row>
    <row r="6" spans="1:20" s="120" customFormat="1" ht="39.75" customHeight="1">
      <c r="A6" s="160" t="s">
        <v>15</v>
      </c>
      <c r="B6" s="161"/>
      <c r="C6" s="162"/>
      <c r="D6" s="112">
        <f>SUM(D7:D11)</f>
        <v>0</v>
      </c>
      <c r="E6" s="112">
        <f t="shared" ref="E6:T6" si="0">SUM(E7:E11)</f>
        <v>73</v>
      </c>
      <c r="F6" s="112">
        <f t="shared" si="0"/>
        <v>0</v>
      </c>
      <c r="G6" s="112">
        <f t="shared" si="0"/>
        <v>4</v>
      </c>
      <c r="H6" s="112">
        <f t="shared" si="0"/>
        <v>59</v>
      </c>
      <c r="I6" s="112">
        <f t="shared" si="0"/>
        <v>6</v>
      </c>
      <c r="J6" s="112">
        <f t="shared" si="0"/>
        <v>0</v>
      </c>
      <c r="K6" s="112">
        <f t="shared" si="0"/>
        <v>2</v>
      </c>
      <c r="L6" s="112">
        <f t="shared" si="0"/>
        <v>1</v>
      </c>
      <c r="M6" s="112">
        <f t="shared" si="0"/>
        <v>72</v>
      </c>
      <c r="N6" s="115">
        <f t="shared" si="0"/>
        <v>1</v>
      </c>
      <c r="O6" s="112">
        <f t="shared" si="0"/>
        <v>1</v>
      </c>
      <c r="P6" s="112">
        <f t="shared" si="0"/>
        <v>30</v>
      </c>
      <c r="Q6" s="112">
        <f t="shared" si="0"/>
        <v>31</v>
      </c>
      <c r="R6" s="112">
        <f t="shared" si="0"/>
        <v>0</v>
      </c>
      <c r="S6" s="112">
        <f t="shared" si="0"/>
        <v>0</v>
      </c>
      <c r="T6" s="112">
        <f t="shared" si="0"/>
        <v>14</v>
      </c>
    </row>
    <row r="7" spans="1:20" s="120" customFormat="1" ht="46.5" customHeight="1">
      <c r="A7" s="99">
        <v>1</v>
      </c>
      <c r="B7" s="152" t="s">
        <v>16</v>
      </c>
      <c r="C7" s="153"/>
      <c r="D7" s="98"/>
      <c r="E7" s="98">
        <v>36</v>
      </c>
      <c r="F7" s="98"/>
      <c r="G7" s="98">
        <v>4</v>
      </c>
      <c r="H7" s="98">
        <v>27</v>
      </c>
      <c r="I7" s="98">
        <v>4</v>
      </c>
      <c r="J7" s="98"/>
      <c r="K7" s="98">
        <v>1</v>
      </c>
      <c r="L7" s="98"/>
      <c r="M7" s="98">
        <v>36</v>
      </c>
      <c r="N7" s="116"/>
      <c r="O7" s="98">
        <v>1</v>
      </c>
      <c r="P7" s="98">
        <v>12</v>
      </c>
      <c r="Q7" s="98">
        <v>13</v>
      </c>
      <c r="R7" s="98"/>
      <c r="S7" s="98"/>
      <c r="T7" s="98">
        <v>7</v>
      </c>
    </row>
    <row r="8" spans="1:20" s="120" customFormat="1" ht="42" customHeight="1">
      <c r="A8" s="99">
        <v>2</v>
      </c>
      <c r="B8" s="152" t="s">
        <v>63</v>
      </c>
      <c r="C8" s="153"/>
      <c r="D8" s="98"/>
      <c r="E8" s="98">
        <v>32</v>
      </c>
      <c r="F8" s="98"/>
      <c r="G8" s="98"/>
      <c r="H8" s="98">
        <v>29</v>
      </c>
      <c r="I8" s="98">
        <v>2</v>
      </c>
      <c r="J8" s="98"/>
      <c r="K8" s="98"/>
      <c r="L8" s="98"/>
      <c r="M8" s="98">
        <v>31</v>
      </c>
      <c r="N8" s="116">
        <v>1</v>
      </c>
      <c r="O8" s="98"/>
      <c r="P8" s="98">
        <v>17</v>
      </c>
      <c r="Q8" s="98">
        <v>17</v>
      </c>
      <c r="R8" s="98"/>
      <c r="S8" s="98"/>
      <c r="T8" s="98">
        <v>6</v>
      </c>
    </row>
    <row r="9" spans="1:20" s="120" customFormat="1" ht="46.5" customHeight="1">
      <c r="A9" s="99">
        <v>3</v>
      </c>
      <c r="B9" s="152" t="s">
        <v>17</v>
      </c>
      <c r="C9" s="153"/>
      <c r="D9" s="98"/>
      <c r="E9" s="98">
        <v>2</v>
      </c>
      <c r="F9" s="98"/>
      <c r="G9" s="98"/>
      <c r="H9" s="98">
        <v>2</v>
      </c>
      <c r="I9" s="98"/>
      <c r="J9" s="98"/>
      <c r="K9" s="98"/>
      <c r="L9" s="98"/>
      <c r="M9" s="98">
        <v>2</v>
      </c>
      <c r="N9" s="116"/>
      <c r="O9" s="98"/>
      <c r="P9" s="98">
        <v>1</v>
      </c>
      <c r="Q9" s="98">
        <v>1</v>
      </c>
      <c r="R9" s="98"/>
      <c r="S9" s="98"/>
      <c r="T9" s="98">
        <v>1</v>
      </c>
    </row>
    <row r="10" spans="1:20" s="120" customFormat="1" ht="46.5" customHeight="1">
      <c r="A10" s="100">
        <v>4</v>
      </c>
      <c r="B10" s="152" t="s">
        <v>135</v>
      </c>
      <c r="C10" s="325"/>
      <c r="D10" s="98"/>
      <c r="E10" s="98">
        <v>1</v>
      </c>
      <c r="F10" s="98"/>
      <c r="G10" s="98"/>
      <c r="H10" s="98">
        <v>1</v>
      </c>
      <c r="I10" s="98"/>
      <c r="J10" s="98"/>
      <c r="K10" s="98"/>
      <c r="L10" s="98"/>
      <c r="M10" s="98">
        <v>1</v>
      </c>
      <c r="N10" s="116"/>
      <c r="O10" s="98"/>
      <c r="P10" s="98"/>
      <c r="Q10" s="98"/>
      <c r="R10" s="98"/>
      <c r="S10" s="98"/>
      <c r="T10" s="98"/>
    </row>
    <row r="11" spans="1:20" s="120" customFormat="1" ht="41.25" customHeight="1">
      <c r="A11" s="100">
        <v>5</v>
      </c>
      <c r="B11" s="326" t="s">
        <v>58</v>
      </c>
      <c r="C11" s="327"/>
      <c r="D11" s="98"/>
      <c r="E11" s="98">
        <v>2</v>
      </c>
      <c r="F11" s="98"/>
      <c r="G11" s="98"/>
      <c r="H11" s="98"/>
      <c r="I11" s="98"/>
      <c r="J11" s="98"/>
      <c r="K11" s="98">
        <v>1</v>
      </c>
      <c r="L11" s="98">
        <v>1</v>
      </c>
      <c r="M11" s="98">
        <v>2</v>
      </c>
      <c r="N11" s="116"/>
      <c r="O11" s="98"/>
      <c r="P11" s="98"/>
      <c r="Q11" s="98"/>
      <c r="R11" s="98"/>
      <c r="S11" s="98"/>
      <c r="T11" s="98"/>
    </row>
    <row r="12" spans="1:20" s="120" customFormat="1" ht="41.25" customHeight="1">
      <c r="A12" s="175" t="s">
        <v>18</v>
      </c>
      <c r="B12" s="173"/>
      <c r="C12" s="173"/>
      <c r="D12" s="98">
        <f>SUM(D13:D20)</f>
        <v>0</v>
      </c>
      <c r="E12" s="98">
        <f t="shared" ref="E12:T12" si="1">SUM(E13:E20)</f>
        <v>2</v>
      </c>
      <c r="F12" s="98">
        <f t="shared" si="1"/>
        <v>0</v>
      </c>
      <c r="G12" s="98">
        <f t="shared" si="1"/>
        <v>1</v>
      </c>
      <c r="H12" s="98">
        <f t="shared" si="1"/>
        <v>1</v>
      </c>
      <c r="I12" s="98">
        <f t="shared" si="1"/>
        <v>0</v>
      </c>
      <c r="J12" s="98">
        <f t="shared" si="1"/>
        <v>0</v>
      </c>
      <c r="K12" s="98">
        <f t="shared" si="1"/>
        <v>0</v>
      </c>
      <c r="L12" s="98">
        <f t="shared" si="1"/>
        <v>0</v>
      </c>
      <c r="M12" s="98">
        <f t="shared" si="1"/>
        <v>2</v>
      </c>
      <c r="N12" s="116">
        <f t="shared" si="1"/>
        <v>0</v>
      </c>
      <c r="O12" s="98">
        <f t="shared" si="1"/>
        <v>0</v>
      </c>
      <c r="P12" s="98">
        <f t="shared" si="1"/>
        <v>0</v>
      </c>
      <c r="Q12" s="98">
        <f t="shared" si="1"/>
        <v>0</v>
      </c>
      <c r="R12" s="98">
        <f t="shared" si="1"/>
        <v>0</v>
      </c>
      <c r="S12" s="98">
        <f t="shared" si="1"/>
        <v>0</v>
      </c>
      <c r="T12" s="98">
        <f t="shared" si="1"/>
        <v>0</v>
      </c>
    </row>
    <row r="13" spans="1:20" s="120" customFormat="1" ht="47.25" customHeight="1">
      <c r="A13" s="99">
        <v>1</v>
      </c>
      <c r="B13" s="152" t="s">
        <v>95</v>
      </c>
      <c r="C13" s="153"/>
      <c r="D13" s="98">
        <v>0</v>
      </c>
      <c r="E13" s="98">
        <v>1</v>
      </c>
      <c r="F13" s="98"/>
      <c r="G13" s="98"/>
      <c r="H13" s="98">
        <v>1</v>
      </c>
      <c r="I13" s="98"/>
      <c r="J13" s="98"/>
      <c r="K13" s="98"/>
      <c r="L13" s="98"/>
      <c r="M13" s="98">
        <v>1</v>
      </c>
      <c r="N13" s="116"/>
      <c r="O13" s="98"/>
      <c r="P13" s="98"/>
      <c r="Q13" s="98"/>
      <c r="R13" s="98"/>
      <c r="S13" s="98"/>
      <c r="T13" s="98"/>
    </row>
    <row r="14" spans="1:20" s="120" customFormat="1" ht="54" customHeight="1">
      <c r="A14" s="99">
        <v>2</v>
      </c>
      <c r="B14" s="152" t="s">
        <v>20</v>
      </c>
      <c r="C14" s="153"/>
      <c r="D14" s="98">
        <v>0</v>
      </c>
      <c r="E14" s="98">
        <v>1</v>
      </c>
      <c r="F14" s="98"/>
      <c r="G14" s="98">
        <v>1</v>
      </c>
      <c r="H14" s="98"/>
      <c r="I14" s="98"/>
      <c r="J14" s="98"/>
      <c r="K14" s="98"/>
      <c r="L14" s="98"/>
      <c r="M14" s="98">
        <v>1</v>
      </c>
      <c r="N14" s="116"/>
      <c r="O14" s="98"/>
      <c r="P14" s="98"/>
      <c r="Q14" s="98"/>
      <c r="R14" s="98"/>
      <c r="S14" s="98"/>
      <c r="T14" s="98"/>
    </row>
    <row r="15" spans="1:20" s="120" customFormat="1" ht="42" customHeight="1">
      <c r="A15" s="102">
        <v>3</v>
      </c>
      <c r="B15" s="152" t="s">
        <v>21</v>
      </c>
      <c r="C15" s="153"/>
      <c r="D15" s="98">
        <v>0</v>
      </c>
      <c r="E15" s="98"/>
      <c r="F15" s="98"/>
      <c r="G15" s="98"/>
      <c r="H15" s="98"/>
      <c r="I15" s="98"/>
      <c r="J15" s="98"/>
      <c r="K15" s="98"/>
      <c r="L15" s="98"/>
      <c r="M15" s="98"/>
      <c r="N15" s="116"/>
      <c r="O15" s="98"/>
      <c r="P15" s="98"/>
      <c r="Q15" s="98"/>
      <c r="R15" s="98"/>
      <c r="S15" s="98"/>
      <c r="T15" s="98"/>
    </row>
    <row r="16" spans="1:20" s="120" customFormat="1" ht="57" customHeight="1">
      <c r="A16" s="99">
        <v>4</v>
      </c>
      <c r="B16" s="152" t="s">
        <v>22</v>
      </c>
      <c r="C16" s="153"/>
      <c r="D16" s="98">
        <v>0</v>
      </c>
      <c r="E16" s="98"/>
      <c r="F16" s="98"/>
      <c r="G16" s="98"/>
      <c r="H16" s="98"/>
      <c r="I16" s="98"/>
      <c r="J16" s="98"/>
      <c r="K16" s="98"/>
      <c r="L16" s="98"/>
      <c r="M16" s="98"/>
      <c r="N16" s="116"/>
      <c r="O16" s="98"/>
      <c r="P16" s="98"/>
      <c r="Q16" s="98"/>
      <c r="R16" s="98"/>
      <c r="S16" s="98"/>
      <c r="T16" s="98"/>
    </row>
    <row r="17" spans="1:67" s="120" customFormat="1" ht="38.25" customHeight="1">
      <c r="A17" s="99">
        <v>5</v>
      </c>
      <c r="B17" s="152" t="s">
        <v>23</v>
      </c>
      <c r="C17" s="153"/>
      <c r="D17" s="98">
        <v>0</v>
      </c>
      <c r="E17" s="98"/>
      <c r="F17" s="98"/>
      <c r="G17" s="98"/>
      <c r="H17" s="98"/>
      <c r="I17" s="98"/>
      <c r="J17" s="98"/>
      <c r="K17" s="98"/>
      <c r="L17" s="98"/>
      <c r="M17" s="98"/>
      <c r="N17" s="116"/>
      <c r="O17" s="98"/>
      <c r="P17" s="98"/>
      <c r="Q17" s="98"/>
      <c r="R17" s="98"/>
      <c r="S17" s="98"/>
      <c r="T17" s="98"/>
    </row>
    <row r="18" spans="1:67" s="120" customFormat="1" ht="47.25" customHeight="1">
      <c r="A18" s="102">
        <v>6</v>
      </c>
      <c r="B18" s="152" t="s">
        <v>24</v>
      </c>
      <c r="C18" s="153"/>
      <c r="D18" s="98">
        <v>0</v>
      </c>
      <c r="E18" s="98"/>
      <c r="F18" s="98"/>
      <c r="G18" s="98"/>
      <c r="H18" s="98"/>
      <c r="I18" s="98"/>
      <c r="J18" s="98"/>
      <c r="K18" s="98"/>
      <c r="L18" s="98"/>
      <c r="M18" s="98"/>
      <c r="N18" s="116"/>
      <c r="O18" s="98"/>
      <c r="P18" s="98"/>
      <c r="Q18" s="98"/>
      <c r="R18" s="98"/>
      <c r="S18" s="98"/>
      <c r="T18" s="98"/>
    </row>
    <row r="19" spans="1:67" s="120" customFormat="1" ht="44.25" customHeight="1">
      <c r="A19" s="99">
        <v>7</v>
      </c>
      <c r="B19" s="152" t="s">
        <v>25</v>
      </c>
      <c r="C19" s="153"/>
      <c r="D19" s="98">
        <v>0</v>
      </c>
      <c r="E19" s="98"/>
      <c r="F19" s="98"/>
      <c r="G19" s="98"/>
      <c r="H19" s="98"/>
      <c r="I19" s="98"/>
      <c r="J19" s="98"/>
      <c r="K19" s="98"/>
      <c r="L19" s="98"/>
      <c r="M19" s="98"/>
      <c r="N19" s="116"/>
      <c r="O19" s="98"/>
      <c r="P19" s="98"/>
      <c r="Q19" s="98"/>
      <c r="R19" s="98"/>
      <c r="S19" s="98"/>
      <c r="T19" s="98"/>
    </row>
    <row r="20" spans="1:67" s="120" customFormat="1" ht="45.75" customHeight="1">
      <c r="A20" s="99">
        <v>8</v>
      </c>
      <c r="B20" s="152" t="s">
        <v>26</v>
      </c>
      <c r="C20" s="153"/>
      <c r="D20" s="98">
        <v>0</v>
      </c>
      <c r="E20" s="98"/>
      <c r="F20" s="98"/>
      <c r="G20" s="98"/>
      <c r="H20" s="98"/>
      <c r="I20" s="98"/>
      <c r="J20" s="98"/>
      <c r="K20" s="98"/>
      <c r="L20" s="98"/>
      <c r="M20" s="98"/>
      <c r="N20" s="116"/>
      <c r="O20" s="98"/>
      <c r="P20" s="98"/>
      <c r="Q20" s="98"/>
      <c r="R20" s="98"/>
      <c r="S20" s="98"/>
      <c r="T20" s="98"/>
    </row>
    <row r="21" spans="1:67" s="120" customFormat="1" ht="42" customHeight="1">
      <c r="A21" s="171" t="s">
        <v>27</v>
      </c>
      <c r="B21" s="171"/>
      <c r="C21" s="171"/>
      <c r="D21" s="98">
        <f>SUM(D22:D28)</f>
        <v>0</v>
      </c>
      <c r="E21" s="98">
        <f t="shared" ref="E21:T21" si="2">SUM(E22:E28)</f>
        <v>243</v>
      </c>
      <c r="F21" s="98">
        <f t="shared" si="2"/>
        <v>0</v>
      </c>
      <c r="G21" s="98">
        <f t="shared" si="2"/>
        <v>65</v>
      </c>
      <c r="H21" s="98">
        <f t="shared" si="2"/>
        <v>165</v>
      </c>
      <c r="I21" s="98">
        <f t="shared" si="2"/>
        <v>0</v>
      </c>
      <c r="J21" s="98">
        <f t="shared" si="2"/>
        <v>0</v>
      </c>
      <c r="K21" s="98">
        <f t="shared" si="2"/>
        <v>13</v>
      </c>
      <c r="L21" s="98">
        <f t="shared" si="2"/>
        <v>0</v>
      </c>
      <c r="M21" s="98">
        <f t="shared" si="2"/>
        <v>243</v>
      </c>
      <c r="N21" s="116">
        <f t="shared" si="2"/>
        <v>0</v>
      </c>
      <c r="O21" s="98">
        <f t="shared" si="2"/>
        <v>0</v>
      </c>
      <c r="P21" s="98">
        <f t="shared" si="2"/>
        <v>5</v>
      </c>
      <c r="Q21" s="98">
        <f t="shared" si="2"/>
        <v>5</v>
      </c>
      <c r="R21" s="98">
        <f t="shared" si="2"/>
        <v>0</v>
      </c>
      <c r="S21" s="98">
        <f t="shared" si="2"/>
        <v>2</v>
      </c>
      <c r="T21" s="98">
        <f t="shared" si="2"/>
        <v>0</v>
      </c>
    </row>
    <row r="22" spans="1:67" s="120" customFormat="1" ht="42" customHeight="1">
      <c r="A22" s="126">
        <v>1</v>
      </c>
      <c r="B22" s="172" t="s">
        <v>28</v>
      </c>
      <c r="C22" s="173"/>
      <c r="D22" s="98"/>
      <c r="E22" s="98">
        <v>57</v>
      </c>
      <c r="F22" s="98"/>
      <c r="G22" s="98">
        <v>13</v>
      </c>
      <c r="H22" s="98">
        <v>42</v>
      </c>
      <c r="I22" s="98"/>
      <c r="J22" s="98"/>
      <c r="K22" s="98">
        <v>2</v>
      </c>
      <c r="L22" s="98"/>
      <c r="M22" s="98">
        <v>57</v>
      </c>
      <c r="N22" s="116"/>
      <c r="O22" s="98"/>
      <c r="P22" s="98">
        <v>2</v>
      </c>
      <c r="Q22" s="98">
        <v>2</v>
      </c>
      <c r="R22" s="98"/>
      <c r="S22" s="98"/>
      <c r="T22" s="98"/>
    </row>
    <row r="23" spans="1:67" s="105" customFormat="1" ht="45" customHeight="1">
      <c r="A23" s="126">
        <v>2</v>
      </c>
      <c r="B23" s="172" t="s">
        <v>29</v>
      </c>
      <c r="C23" s="173"/>
      <c r="D23" s="98"/>
      <c r="E23" s="98"/>
      <c r="F23" s="98"/>
      <c r="G23" s="98"/>
      <c r="H23" s="98"/>
      <c r="I23" s="98"/>
      <c r="J23" s="98"/>
      <c r="K23" s="98"/>
      <c r="L23" s="98"/>
      <c r="M23" s="98"/>
      <c r="N23" s="116"/>
      <c r="O23" s="98"/>
      <c r="P23" s="98"/>
      <c r="Q23" s="98"/>
      <c r="R23" s="98"/>
      <c r="S23" s="98"/>
      <c r="T23" s="98"/>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row>
    <row r="24" spans="1:67" s="120" customFormat="1" ht="48" customHeight="1">
      <c r="A24" s="99">
        <v>3</v>
      </c>
      <c r="B24" s="140" t="s">
        <v>30</v>
      </c>
      <c r="C24" s="170"/>
      <c r="D24" s="98"/>
      <c r="E24" s="98"/>
      <c r="F24" s="98"/>
      <c r="G24" s="98"/>
      <c r="H24" s="98"/>
      <c r="I24" s="98"/>
      <c r="J24" s="98"/>
      <c r="K24" s="98"/>
      <c r="L24" s="98"/>
      <c r="M24" s="98"/>
      <c r="N24" s="116"/>
      <c r="O24" s="98"/>
      <c r="P24" s="98"/>
      <c r="Q24" s="98"/>
      <c r="R24" s="98"/>
      <c r="S24" s="98"/>
      <c r="T24" s="98"/>
    </row>
    <row r="25" spans="1:67" s="120" customFormat="1" ht="42" customHeight="1">
      <c r="A25" s="99">
        <v>4</v>
      </c>
      <c r="B25" s="169" t="s">
        <v>31</v>
      </c>
      <c r="C25" s="170"/>
      <c r="D25" s="98"/>
      <c r="E25" s="98">
        <v>46</v>
      </c>
      <c r="F25" s="98"/>
      <c r="G25" s="98"/>
      <c r="H25" s="98">
        <v>45</v>
      </c>
      <c r="I25" s="98"/>
      <c r="J25" s="98"/>
      <c r="K25" s="98">
        <v>1</v>
      </c>
      <c r="L25" s="98"/>
      <c r="M25" s="98">
        <v>46</v>
      </c>
      <c r="N25" s="116"/>
      <c r="O25" s="98"/>
      <c r="P25" s="98"/>
      <c r="Q25" s="98"/>
      <c r="R25" s="98"/>
      <c r="S25" s="98"/>
      <c r="T25" s="98"/>
    </row>
    <row r="26" spans="1:67" s="120" customFormat="1" ht="55.5" customHeight="1">
      <c r="A26" s="126">
        <v>5</v>
      </c>
      <c r="B26" s="169" t="s">
        <v>93</v>
      </c>
      <c r="C26" s="170"/>
      <c r="D26" s="98"/>
      <c r="E26" s="98">
        <v>71</v>
      </c>
      <c r="F26" s="98"/>
      <c r="G26" s="98">
        <v>43</v>
      </c>
      <c r="H26" s="98">
        <v>20</v>
      </c>
      <c r="I26" s="98"/>
      <c r="J26" s="98"/>
      <c r="K26" s="98">
        <v>8</v>
      </c>
      <c r="L26" s="98"/>
      <c r="M26" s="98">
        <v>71</v>
      </c>
      <c r="N26" s="116"/>
      <c r="O26" s="98"/>
      <c r="P26" s="98">
        <v>2</v>
      </c>
      <c r="Q26" s="98">
        <v>2</v>
      </c>
      <c r="R26" s="98"/>
      <c r="S26" s="98">
        <v>2</v>
      </c>
      <c r="T26" s="98"/>
    </row>
    <row r="27" spans="1:67" s="120" customFormat="1" ht="57" customHeight="1">
      <c r="A27" s="99">
        <v>6</v>
      </c>
      <c r="B27" s="169" t="s">
        <v>33</v>
      </c>
      <c r="C27" s="170"/>
      <c r="D27" s="98"/>
      <c r="E27" s="98">
        <v>69</v>
      </c>
      <c r="F27" s="98"/>
      <c r="G27" s="98">
        <v>9</v>
      </c>
      <c r="H27" s="98">
        <v>58</v>
      </c>
      <c r="I27" s="98"/>
      <c r="J27" s="98"/>
      <c r="K27" s="98">
        <v>2</v>
      </c>
      <c r="L27" s="98"/>
      <c r="M27" s="98">
        <v>69</v>
      </c>
      <c r="N27" s="116"/>
      <c r="O27" s="98"/>
      <c r="P27" s="98">
        <v>1</v>
      </c>
      <c r="Q27" s="98">
        <v>1</v>
      </c>
      <c r="R27" s="98"/>
      <c r="S27" s="98"/>
      <c r="T27" s="98"/>
    </row>
    <row r="28" spans="1:67" s="120" customFormat="1" ht="48" customHeight="1">
      <c r="A28" s="99">
        <v>7</v>
      </c>
      <c r="B28" s="169" t="s">
        <v>34</v>
      </c>
      <c r="C28" s="170"/>
      <c r="D28" s="98"/>
      <c r="E28" s="98"/>
      <c r="F28" s="98"/>
      <c r="G28" s="98"/>
      <c r="H28" s="98"/>
      <c r="I28" s="98"/>
      <c r="J28" s="98"/>
      <c r="K28" s="98"/>
      <c r="L28" s="98"/>
      <c r="M28" s="98"/>
      <c r="N28" s="116"/>
      <c r="O28" s="98"/>
      <c r="P28" s="98"/>
      <c r="Q28" s="98"/>
      <c r="R28" s="98"/>
      <c r="S28" s="98"/>
      <c r="T28" s="98"/>
    </row>
    <row r="29" spans="1:67" s="120" customFormat="1" ht="40.5" customHeight="1">
      <c r="A29" s="171" t="s">
        <v>35</v>
      </c>
      <c r="B29" s="171"/>
      <c r="C29" s="171"/>
      <c r="D29" s="98">
        <f>SUM(D30:D41)</f>
        <v>0</v>
      </c>
      <c r="E29" s="98">
        <f t="shared" ref="E29:T29" si="3">SUM(E30:E41)</f>
        <v>6</v>
      </c>
      <c r="F29" s="98">
        <f t="shared" si="3"/>
        <v>0</v>
      </c>
      <c r="G29" s="98">
        <f t="shared" si="3"/>
        <v>3</v>
      </c>
      <c r="H29" s="98">
        <f t="shared" si="3"/>
        <v>3</v>
      </c>
      <c r="I29" s="98">
        <f t="shared" si="3"/>
        <v>0</v>
      </c>
      <c r="J29" s="98">
        <f t="shared" si="3"/>
        <v>0</v>
      </c>
      <c r="K29" s="98">
        <f t="shared" si="3"/>
        <v>0</v>
      </c>
      <c r="L29" s="98">
        <f t="shared" si="3"/>
        <v>0</v>
      </c>
      <c r="M29" s="98">
        <f t="shared" si="3"/>
        <v>6</v>
      </c>
      <c r="N29" s="116">
        <f t="shared" si="3"/>
        <v>0</v>
      </c>
      <c r="O29" s="98">
        <f t="shared" si="3"/>
        <v>0</v>
      </c>
      <c r="P29" s="98">
        <f t="shared" si="3"/>
        <v>0</v>
      </c>
      <c r="Q29" s="98">
        <f t="shared" si="3"/>
        <v>0</v>
      </c>
      <c r="R29" s="98">
        <f t="shared" si="3"/>
        <v>0</v>
      </c>
      <c r="S29" s="98">
        <f t="shared" si="3"/>
        <v>0</v>
      </c>
      <c r="T29" s="98">
        <f t="shared" si="3"/>
        <v>0</v>
      </c>
    </row>
    <row r="30" spans="1:67" s="120" customFormat="1" ht="44.25" customHeight="1">
      <c r="A30" s="99">
        <v>1</v>
      </c>
      <c r="B30" s="152" t="s">
        <v>36</v>
      </c>
      <c r="C30" s="153"/>
      <c r="D30" s="98"/>
      <c r="E30" s="98"/>
      <c r="F30" s="98"/>
      <c r="G30" s="98"/>
      <c r="H30" s="98"/>
      <c r="I30" s="98"/>
      <c r="J30" s="98"/>
      <c r="K30" s="98"/>
      <c r="L30" s="98"/>
      <c r="M30" s="98"/>
      <c r="N30" s="116"/>
      <c r="O30" s="98"/>
      <c r="P30" s="98"/>
      <c r="Q30" s="98"/>
      <c r="R30" s="98"/>
      <c r="S30" s="98"/>
      <c r="T30" s="98"/>
    </row>
    <row r="31" spans="1:67" s="120" customFormat="1" ht="37.5" customHeight="1">
      <c r="A31" s="99">
        <v>2</v>
      </c>
      <c r="B31" s="152" t="s">
        <v>37</v>
      </c>
      <c r="C31" s="153"/>
      <c r="D31" s="98"/>
      <c r="E31" s="98"/>
      <c r="F31" s="98"/>
      <c r="G31" s="98"/>
      <c r="H31" s="98"/>
      <c r="I31" s="98"/>
      <c r="J31" s="98"/>
      <c r="K31" s="98"/>
      <c r="L31" s="98"/>
      <c r="M31" s="98"/>
      <c r="N31" s="116"/>
      <c r="O31" s="98"/>
      <c r="P31" s="98"/>
      <c r="Q31" s="98"/>
      <c r="R31" s="98"/>
      <c r="S31" s="98"/>
      <c r="T31" s="98"/>
    </row>
    <row r="32" spans="1:67" s="120" customFormat="1" ht="51.75" customHeight="1">
      <c r="A32" s="99">
        <v>3</v>
      </c>
      <c r="B32" s="152" t="s">
        <v>38</v>
      </c>
      <c r="C32" s="153"/>
      <c r="D32" s="98"/>
      <c r="E32" s="98"/>
      <c r="F32" s="98"/>
      <c r="G32" s="98"/>
      <c r="H32" s="98"/>
      <c r="I32" s="98"/>
      <c r="J32" s="98"/>
      <c r="K32" s="98"/>
      <c r="L32" s="98"/>
      <c r="M32" s="98"/>
      <c r="N32" s="116"/>
      <c r="O32" s="98"/>
      <c r="P32" s="98"/>
      <c r="Q32" s="98"/>
      <c r="R32" s="98"/>
      <c r="S32" s="98"/>
      <c r="T32" s="98"/>
    </row>
    <row r="33" spans="1:20" s="120" customFormat="1" ht="52.5" customHeight="1">
      <c r="A33" s="99">
        <v>4</v>
      </c>
      <c r="B33" s="152" t="s">
        <v>39</v>
      </c>
      <c r="C33" s="153"/>
      <c r="D33" s="98"/>
      <c r="E33" s="98">
        <v>6</v>
      </c>
      <c r="F33" s="98"/>
      <c r="G33" s="98">
        <v>3</v>
      </c>
      <c r="H33" s="98">
        <v>3</v>
      </c>
      <c r="I33" s="98"/>
      <c r="J33" s="98"/>
      <c r="K33" s="98"/>
      <c r="L33" s="98"/>
      <c r="M33" s="98">
        <v>6</v>
      </c>
      <c r="N33" s="116"/>
      <c r="O33" s="98"/>
      <c r="P33" s="98"/>
      <c r="Q33" s="98"/>
      <c r="R33" s="98"/>
      <c r="S33" s="98"/>
      <c r="T33" s="98"/>
    </row>
    <row r="34" spans="1:20" s="120" customFormat="1" ht="43.5" customHeight="1">
      <c r="A34" s="99">
        <v>5</v>
      </c>
      <c r="B34" s="152" t="s">
        <v>40</v>
      </c>
      <c r="C34" s="153"/>
      <c r="D34" s="98"/>
      <c r="E34" s="98"/>
      <c r="F34" s="98"/>
      <c r="G34" s="98"/>
      <c r="H34" s="98"/>
      <c r="I34" s="98"/>
      <c r="J34" s="98"/>
      <c r="K34" s="98"/>
      <c r="L34" s="98"/>
      <c r="M34" s="98"/>
      <c r="N34" s="116"/>
      <c r="O34" s="98"/>
      <c r="P34" s="98"/>
      <c r="Q34" s="98"/>
      <c r="R34" s="98"/>
      <c r="S34" s="98"/>
      <c r="T34" s="98"/>
    </row>
    <row r="35" spans="1:20" s="120" customFormat="1" ht="44.25" customHeight="1">
      <c r="A35" s="99">
        <v>6</v>
      </c>
      <c r="B35" s="152" t="s">
        <v>41</v>
      </c>
      <c r="C35" s="153"/>
      <c r="D35" s="98"/>
      <c r="E35" s="98"/>
      <c r="F35" s="98"/>
      <c r="G35" s="98"/>
      <c r="H35" s="98"/>
      <c r="I35" s="98"/>
      <c r="J35" s="98"/>
      <c r="K35" s="98"/>
      <c r="L35" s="98"/>
      <c r="M35" s="98"/>
      <c r="N35" s="116"/>
      <c r="O35" s="98"/>
      <c r="P35" s="98"/>
      <c r="Q35" s="98"/>
      <c r="R35" s="98"/>
      <c r="S35" s="98"/>
      <c r="T35" s="98"/>
    </row>
    <row r="36" spans="1:20" s="120" customFormat="1" ht="44.25" customHeight="1">
      <c r="A36" s="99">
        <v>7</v>
      </c>
      <c r="B36" s="174" t="s">
        <v>42</v>
      </c>
      <c r="C36" s="174"/>
      <c r="D36" s="98"/>
      <c r="E36" s="98"/>
      <c r="F36" s="98"/>
      <c r="G36" s="98"/>
      <c r="H36" s="98"/>
      <c r="I36" s="98"/>
      <c r="J36" s="98"/>
      <c r="K36" s="98"/>
      <c r="L36" s="98"/>
      <c r="M36" s="98"/>
      <c r="N36" s="116"/>
      <c r="O36" s="98"/>
      <c r="P36" s="98"/>
      <c r="Q36" s="98"/>
      <c r="R36" s="98"/>
      <c r="S36" s="98"/>
      <c r="T36" s="98"/>
    </row>
    <row r="37" spans="1:20" s="120" customFormat="1" ht="44.25" customHeight="1">
      <c r="A37" s="99">
        <v>8</v>
      </c>
      <c r="B37" s="152" t="s">
        <v>43</v>
      </c>
      <c r="C37" s="153"/>
      <c r="D37" s="98"/>
      <c r="E37" s="98"/>
      <c r="F37" s="98"/>
      <c r="G37" s="98"/>
      <c r="H37" s="98"/>
      <c r="I37" s="98"/>
      <c r="J37" s="98"/>
      <c r="K37" s="98"/>
      <c r="L37" s="98"/>
      <c r="M37" s="98"/>
      <c r="N37" s="116"/>
      <c r="O37" s="98"/>
      <c r="P37" s="98"/>
      <c r="Q37" s="98"/>
      <c r="R37" s="98"/>
      <c r="S37" s="98"/>
      <c r="T37" s="98"/>
    </row>
    <row r="38" spans="1:20" s="120" customFormat="1" ht="44.25" customHeight="1">
      <c r="A38" s="99">
        <v>9</v>
      </c>
      <c r="B38" s="152" t="s">
        <v>44</v>
      </c>
      <c r="C38" s="153"/>
      <c r="D38" s="98"/>
      <c r="E38" s="98"/>
      <c r="F38" s="98"/>
      <c r="G38" s="98"/>
      <c r="H38" s="98"/>
      <c r="I38" s="98"/>
      <c r="J38" s="98"/>
      <c r="K38" s="98"/>
      <c r="L38" s="98"/>
      <c r="M38" s="98"/>
      <c r="N38" s="116"/>
      <c r="O38" s="98"/>
      <c r="P38" s="98"/>
      <c r="Q38" s="98"/>
      <c r="R38" s="98"/>
      <c r="S38" s="98"/>
      <c r="T38" s="98"/>
    </row>
    <row r="39" spans="1:20" s="120" customFormat="1" ht="61.5" customHeight="1">
      <c r="A39" s="99">
        <v>10</v>
      </c>
      <c r="B39" s="152" t="s">
        <v>45</v>
      </c>
      <c r="C39" s="153"/>
      <c r="D39" s="98"/>
      <c r="E39" s="98"/>
      <c r="F39" s="98"/>
      <c r="G39" s="98"/>
      <c r="H39" s="98"/>
      <c r="I39" s="98"/>
      <c r="J39" s="98"/>
      <c r="K39" s="98"/>
      <c r="L39" s="98"/>
      <c r="M39" s="98"/>
      <c r="N39" s="116"/>
      <c r="O39" s="98"/>
      <c r="P39" s="98"/>
      <c r="Q39" s="98"/>
      <c r="R39" s="98"/>
      <c r="S39" s="98"/>
      <c r="T39" s="98"/>
    </row>
    <row r="40" spans="1:20" s="120" customFormat="1" ht="52.5" customHeight="1">
      <c r="A40" s="99">
        <v>11</v>
      </c>
      <c r="B40" s="152" t="s">
        <v>74</v>
      </c>
      <c r="C40" s="153"/>
      <c r="D40" s="98"/>
      <c r="E40" s="98"/>
      <c r="F40" s="98"/>
      <c r="G40" s="98"/>
      <c r="H40" s="98"/>
      <c r="I40" s="98"/>
      <c r="J40" s="98"/>
      <c r="K40" s="98"/>
      <c r="L40" s="98"/>
      <c r="M40" s="98"/>
      <c r="N40" s="116"/>
      <c r="O40" s="98"/>
      <c r="P40" s="98"/>
      <c r="Q40" s="98"/>
      <c r="R40" s="98"/>
      <c r="S40" s="98"/>
      <c r="T40" s="98"/>
    </row>
    <row r="41" spans="1:20" s="120" customFormat="1" ht="61.5" customHeight="1">
      <c r="A41" s="99">
        <v>12</v>
      </c>
      <c r="B41" s="152" t="s">
        <v>46</v>
      </c>
      <c r="C41" s="153"/>
      <c r="D41" s="98"/>
      <c r="E41" s="98"/>
      <c r="F41" s="98"/>
      <c r="G41" s="98"/>
      <c r="H41" s="98"/>
      <c r="I41" s="98"/>
      <c r="J41" s="98"/>
      <c r="K41" s="98"/>
      <c r="L41" s="98"/>
      <c r="M41" s="98"/>
      <c r="N41" s="116"/>
      <c r="O41" s="98"/>
      <c r="P41" s="98"/>
      <c r="Q41" s="98"/>
      <c r="R41" s="98"/>
      <c r="S41" s="98"/>
      <c r="T41" s="98"/>
    </row>
    <row r="42" spans="1:20" s="120" customFormat="1" ht="60.75" customHeight="1">
      <c r="A42" s="175" t="s">
        <v>47</v>
      </c>
      <c r="B42" s="176"/>
      <c r="C42" s="176"/>
      <c r="D42" s="98">
        <f t="shared" ref="D42:T42" si="4">SUM(D43)</f>
        <v>2</v>
      </c>
      <c r="E42" s="98">
        <f t="shared" si="4"/>
        <v>13</v>
      </c>
      <c r="F42" s="98">
        <f t="shared" si="4"/>
        <v>3</v>
      </c>
      <c r="G42" s="98">
        <f t="shared" si="4"/>
        <v>3</v>
      </c>
      <c r="H42" s="98">
        <f t="shared" si="4"/>
        <v>2</v>
      </c>
      <c r="I42" s="98">
        <f t="shared" si="4"/>
        <v>0</v>
      </c>
      <c r="J42" s="98">
        <f t="shared" si="4"/>
        <v>0</v>
      </c>
      <c r="K42" s="98">
        <f t="shared" si="4"/>
        <v>3</v>
      </c>
      <c r="L42" s="98">
        <f t="shared" si="4"/>
        <v>1</v>
      </c>
      <c r="M42" s="98">
        <f t="shared" si="4"/>
        <v>9</v>
      </c>
      <c r="N42" s="116">
        <f t="shared" si="4"/>
        <v>3</v>
      </c>
      <c r="O42" s="98">
        <f t="shared" si="4"/>
        <v>3</v>
      </c>
      <c r="P42" s="98">
        <f t="shared" si="4"/>
        <v>4</v>
      </c>
      <c r="Q42" s="98">
        <f t="shared" si="4"/>
        <v>7</v>
      </c>
      <c r="R42" s="98">
        <f t="shared" si="4"/>
        <v>1</v>
      </c>
      <c r="S42" s="98">
        <f t="shared" si="4"/>
        <v>0</v>
      </c>
      <c r="T42" s="98">
        <f t="shared" si="4"/>
        <v>2</v>
      </c>
    </row>
    <row r="43" spans="1:20" s="120" customFormat="1" ht="74.25" customHeight="1">
      <c r="A43" s="99">
        <v>1</v>
      </c>
      <c r="B43" s="177" t="s">
        <v>48</v>
      </c>
      <c r="C43" s="177"/>
      <c r="D43" s="116">
        <v>2</v>
      </c>
      <c r="E43" s="98">
        <v>13</v>
      </c>
      <c r="F43" s="98">
        <v>3</v>
      </c>
      <c r="G43" s="98">
        <v>3</v>
      </c>
      <c r="H43" s="98">
        <v>2</v>
      </c>
      <c r="I43" s="98"/>
      <c r="J43" s="98"/>
      <c r="K43" s="98">
        <v>3</v>
      </c>
      <c r="L43" s="98">
        <v>1</v>
      </c>
      <c r="M43" s="98">
        <v>9</v>
      </c>
      <c r="N43" s="116">
        <v>3</v>
      </c>
      <c r="O43" s="98">
        <v>3</v>
      </c>
      <c r="P43" s="98">
        <v>4</v>
      </c>
      <c r="Q43" s="98">
        <v>7</v>
      </c>
      <c r="R43" s="98">
        <v>1</v>
      </c>
      <c r="S43" s="98"/>
      <c r="T43" s="98">
        <v>2</v>
      </c>
    </row>
    <row r="44" spans="1:20" s="120" customFormat="1" ht="49.5" customHeight="1">
      <c r="A44" s="175" t="s">
        <v>49</v>
      </c>
      <c r="B44" s="171"/>
      <c r="C44" s="171"/>
      <c r="D44" s="98">
        <f>SUM(D45:D53)</f>
        <v>2</v>
      </c>
      <c r="E44" s="98">
        <f t="shared" ref="E44:T44" si="5">SUM(E45:E53)</f>
        <v>62</v>
      </c>
      <c r="F44" s="98">
        <f t="shared" si="5"/>
        <v>1</v>
      </c>
      <c r="G44" s="98">
        <f t="shared" si="5"/>
        <v>17</v>
      </c>
      <c r="H44" s="98">
        <f t="shared" si="5"/>
        <v>34</v>
      </c>
      <c r="I44" s="98">
        <f t="shared" si="5"/>
        <v>0</v>
      </c>
      <c r="J44" s="98">
        <f t="shared" si="5"/>
        <v>0</v>
      </c>
      <c r="K44" s="98">
        <f t="shared" si="5"/>
        <v>2</v>
      </c>
      <c r="L44" s="98">
        <f t="shared" si="5"/>
        <v>1</v>
      </c>
      <c r="M44" s="98">
        <f t="shared" si="5"/>
        <v>54</v>
      </c>
      <c r="N44" s="116">
        <f t="shared" si="5"/>
        <v>9</v>
      </c>
      <c r="O44" s="98">
        <f t="shared" si="5"/>
        <v>0</v>
      </c>
      <c r="P44" s="98">
        <f t="shared" si="5"/>
        <v>4</v>
      </c>
      <c r="Q44" s="98">
        <f t="shared" si="5"/>
        <v>4</v>
      </c>
      <c r="R44" s="98">
        <f t="shared" si="5"/>
        <v>0</v>
      </c>
      <c r="S44" s="98">
        <f t="shared" si="5"/>
        <v>0</v>
      </c>
      <c r="T44" s="98">
        <f t="shared" si="5"/>
        <v>1</v>
      </c>
    </row>
    <row r="45" spans="1:20" s="120" customFormat="1" ht="40.5" customHeight="1">
      <c r="A45" s="99">
        <v>1</v>
      </c>
      <c r="B45" s="152" t="s">
        <v>89</v>
      </c>
      <c r="C45" s="153"/>
      <c r="D45" s="98"/>
      <c r="E45" s="98">
        <v>2</v>
      </c>
      <c r="F45" s="98"/>
      <c r="G45" s="98">
        <v>1</v>
      </c>
      <c r="H45" s="98"/>
      <c r="I45" s="98"/>
      <c r="J45" s="98"/>
      <c r="K45" s="98"/>
      <c r="L45" s="98"/>
      <c r="M45" s="98">
        <v>1</v>
      </c>
      <c r="N45" s="116">
        <v>1</v>
      </c>
      <c r="O45" s="98"/>
      <c r="P45" s="98">
        <v>1</v>
      </c>
      <c r="Q45" s="98">
        <v>1</v>
      </c>
      <c r="R45" s="98"/>
      <c r="S45" s="98"/>
      <c r="T45" s="98"/>
    </row>
    <row r="46" spans="1:20" s="120" customFormat="1" ht="54" customHeight="1">
      <c r="A46" s="99">
        <v>2</v>
      </c>
      <c r="B46" s="152" t="s">
        <v>90</v>
      </c>
      <c r="C46" s="153"/>
      <c r="D46" s="98"/>
      <c r="E46" s="98"/>
      <c r="F46" s="98"/>
      <c r="G46" s="98"/>
      <c r="H46" s="98"/>
      <c r="I46" s="98"/>
      <c r="J46" s="98"/>
      <c r="K46" s="98"/>
      <c r="L46" s="98"/>
      <c r="M46" s="98"/>
      <c r="N46" s="116"/>
      <c r="O46" s="98"/>
      <c r="P46" s="98"/>
      <c r="Q46" s="98"/>
      <c r="R46" s="98"/>
      <c r="S46" s="98"/>
      <c r="T46" s="98"/>
    </row>
    <row r="47" spans="1:20" s="120" customFormat="1" ht="42.75" customHeight="1">
      <c r="A47" s="99">
        <v>3</v>
      </c>
      <c r="B47" s="152" t="s">
        <v>69</v>
      </c>
      <c r="C47" s="153"/>
      <c r="D47" s="98"/>
      <c r="E47" s="98"/>
      <c r="F47" s="98"/>
      <c r="G47" s="98"/>
      <c r="H47" s="98"/>
      <c r="I47" s="98"/>
      <c r="J47" s="98"/>
      <c r="K47" s="98"/>
      <c r="L47" s="98"/>
      <c r="M47" s="98"/>
      <c r="N47" s="116"/>
      <c r="O47" s="98"/>
      <c r="P47" s="98"/>
      <c r="Q47" s="98"/>
      <c r="R47" s="98"/>
      <c r="S47" s="98"/>
      <c r="T47" s="98"/>
    </row>
    <row r="48" spans="1:20" s="120" customFormat="1" ht="41.25" customHeight="1">
      <c r="A48" s="99">
        <v>4</v>
      </c>
      <c r="B48" s="152" t="s">
        <v>70</v>
      </c>
      <c r="C48" s="153"/>
      <c r="D48" s="116">
        <v>1</v>
      </c>
      <c r="E48" s="98">
        <v>23</v>
      </c>
      <c r="F48" s="98">
        <v>1</v>
      </c>
      <c r="G48" s="98">
        <v>5</v>
      </c>
      <c r="H48" s="98">
        <v>12</v>
      </c>
      <c r="I48" s="98"/>
      <c r="J48" s="98"/>
      <c r="K48" s="98"/>
      <c r="L48" s="98"/>
      <c r="M48" s="98">
        <v>17</v>
      </c>
      <c r="N48" s="116">
        <v>6</v>
      </c>
      <c r="O48" s="98"/>
      <c r="P48" s="98">
        <v>2</v>
      </c>
      <c r="Q48" s="98">
        <v>2</v>
      </c>
      <c r="R48" s="98"/>
      <c r="S48" s="98"/>
      <c r="T48" s="98">
        <v>1</v>
      </c>
    </row>
    <row r="49" spans="1:20" s="120" customFormat="1" ht="41.25" customHeight="1">
      <c r="A49" s="99">
        <v>5</v>
      </c>
      <c r="B49" s="152" t="s">
        <v>54</v>
      </c>
      <c r="C49" s="153"/>
      <c r="D49" s="98"/>
      <c r="E49" s="98"/>
      <c r="F49" s="98"/>
      <c r="G49" s="98"/>
      <c r="H49" s="98"/>
      <c r="I49" s="98"/>
      <c r="J49" s="98"/>
      <c r="K49" s="98"/>
      <c r="L49" s="98"/>
      <c r="M49" s="98"/>
      <c r="N49" s="116"/>
      <c r="O49" s="98"/>
      <c r="P49" s="98"/>
      <c r="Q49" s="98"/>
      <c r="R49" s="98"/>
      <c r="S49" s="98"/>
      <c r="T49" s="98"/>
    </row>
    <row r="50" spans="1:20" s="120" customFormat="1" ht="43.5" customHeight="1">
      <c r="A50" s="99">
        <v>6</v>
      </c>
      <c r="B50" s="152" t="s">
        <v>65</v>
      </c>
      <c r="C50" s="153"/>
      <c r="D50" s="98"/>
      <c r="E50" s="98"/>
      <c r="F50" s="98"/>
      <c r="G50" s="98"/>
      <c r="H50" s="98"/>
      <c r="I50" s="98"/>
      <c r="J50" s="98"/>
      <c r="K50" s="98"/>
      <c r="L50" s="98"/>
      <c r="M50" s="98"/>
      <c r="N50" s="116"/>
      <c r="O50" s="98"/>
      <c r="P50" s="98"/>
      <c r="Q50" s="98"/>
      <c r="R50" s="98"/>
      <c r="S50" s="98"/>
      <c r="T50" s="98"/>
    </row>
    <row r="51" spans="1:20" s="120" customFormat="1" ht="39.75" customHeight="1">
      <c r="A51" s="99">
        <v>7</v>
      </c>
      <c r="B51" s="152" t="s">
        <v>96</v>
      </c>
      <c r="C51" s="153"/>
      <c r="D51" s="98"/>
      <c r="E51" s="98">
        <v>1</v>
      </c>
      <c r="F51" s="98"/>
      <c r="G51" s="98"/>
      <c r="H51" s="98">
        <v>1</v>
      </c>
      <c r="I51" s="98"/>
      <c r="J51" s="98"/>
      <c r="K51" s="98"/>
      <c r="L51" s="98"/>
      <c r="M51" s="98">
        <v>1</v>
      </c>
      <c r="N51" s="116"/>
      <c r="O51" s="98"/>
      <c r="P51" s="98"/>
      <c r="Q51" s="98"/>
      <c r="R51" s="98"/>
      <c r="S51" s="98"/>
      <c r="T51" s="98"/>
    </row>
    <row r="52" spans="1:20" s="120" customFormat="1" ht="27.75" customHeight="1">
      <c r="A52" s="99">
        <v>8</v>
      </c>
      <c r="B52" s="152" t="s">
        <v>56</v>
      </c>
      <c r="C52" s="153"/>
      <c r="D52" s="98"/>
      <c r="E52" s="98">
        <v>35</v>
      </c>
      <c r="F52" s="98"/>
      <c r="G52" s="98">
        <v>10</v>
      </c>
      <c r="H52" s="98">
        <v>21</v>
      </c>
      <c r="I52" s="98"/>
      <c r="J52" s="98"/>
      <c r="K52" s="98">
        <v>2</v>
      </c>
      <c r="L52" s="98">
        <v>1</v>
      </c>
      <c r="M52" s="98">
        <v>34</v>
      </c>
      <c r="N52" s="116">
        <v>1</v>
      </c>
      <c r="O52" s="98"/>
      <c r="P52" s="98">
        <v>1</v>
      </c>
      <c r="Q52" s="98">
        <v>1</v>
      </c>
      <c r="R52" s="98"/>
      <c r="S52" s="98"/>
      <c r="T52" s="98"/>
    </row>
    <row r="53" spans="1:20" s="120" customFormat="1" ht="27.75" customHeight="1">
      <c r="A53" s="99">
        <v>9</v>
      </c>
      <c r="B53" s="152" t="s">
        <v>57</v>
      </c>
      <c r="C53" s="153"/>
      <c r="D53" s="116">
        <v>1</v>
      </c>
      <c r="E53" s="98">
        <v>1</v>
      </c>
      <c r="F53" s="98"/>
      <c r="G53" s="98">
        <v>1</v>
      </c>
      <c r="H53" s="98"/>
      <c r="I53" s="98"/>
      <c r="J53" s="98"/>
      <c r="K53" s="98"/>
      <c r="L53" s="98"/>
      <c r="M53" s="98">
        <v>1</v>
      </c>
      <c r="N53" s="116">
        <v>1</v>
      </c>
      <c r="O53" s="98"/>
      <c r="P53" s="98"/>
      <c r="Q53" s="98"/>
      <c r="R53" s="98"/>
      <c r="S53" s="98"/>
      <c r="T53" s="98"/>
    </row>
    <row r="54" spans="1:20" s="120" customFormat="1" ht="27.75" customHeight="1">
      <c r="A54" s="180" t="s">
        <v>64</v>
      </c>
      <c r="B54" s="181"/>
      <c r="C54" s="182"/>
      <c r="D54" s="106">
        <f>SUM(D6+D12+D21+D29+D42+D44)</f>
        <v>4</v>
      </c>
      <c r="E54" s="106">
        <f t="shared" ref="E54:T54" si="6">SUM(E6+E12+E21+E29+E42+E44)</f>
        <v>399</v>
      </c>
      <c r="F54" s="106">
        <f>SUM(F6+F12+F21+F29+F42+F44)</f>
        <v>4</v>
      </c>
      <c r="G54" s="106">
        <f t="shared" si="6"/>
        <v>93</v>
      </c>
      <c r="H54" s="106">
        <f t="shared" si="6"/>
        <v>264</v>
      </c>
      <c r="I54" s="106">
        <f t="shared" si="6"/>
        <v>6</v>
      </c>
      <c r="J54" s="106">
        <f t="shared" si="6"/>
        <v>0</v>
      </c>
      <c r="K54" s="106">
        <f t="shared" si="6"/>
        <v>20</v>
      </c>
      <c r="L54" s="106">
        <f t="shared" si="6"/>
        <v>3</v>
      </c>
      <c r="M54" s="106">
        <f t="shared" si="6"/>
        <v>386</v>
      </c>
      <c r="N54" s="106">
        <f t="shared" si="6"/>
        <v>13</v>
      </c>
      <c r="O54" s="106">
        <f t="shared" si="6"/>
        <v>4</v>
      </c>
      <c r="P54" s="106">
        <f t="shared" si="6"/>
        <v>43</v>
      </c>
      <c r="Q54" s="106">
        <f t="shared" si="6"/>
        <v>47</v>
      </c>
      <c r="R54" s="106">
        <f t="shared" si="6"/>
        <v>1</v>
      </c>
      <c r="S54" s="106">
        <f t="shared" si="6"/>
        <v>2</v>
      </c>
      <c r="T54" s="106">
        <f t="shared" si="6"/>
        <v>17</v>
      </c>
    </row>
    <row r="56" spans="1:20" ht="16.5" customHeight="1"/>
    <row r="57" spans="1:20" ht="17.25">
      <c r="B57" s="334"/>
      <c r="C57" s="335"/>
      <c r="D57" s="335"/>
      <c r="E57" s="335"/>
    </row>
    <row r="58" spans="1:20" ht="17.25">
      <c r="B58" s="109"/>
      <c r="C58" s="109"/>
      <c r="D58" s="111"/>
      <c r="E58" s="111"/>
    </row>
    <row r="59" spans="1:20">
      <c r="J59" s="118"/>
      <c r="N59" s="107"/>
    </row>
    <row r="60" spans="1:20">
      <c r="J60" s="118"/>
      <c r="N60" s="107"/>
    </row>
    <row r="61" spans="1:20">
      <c r="J61" s="118"/>
      <c r="N61" s="107"/>
    </row>
    <row r="62" spans="1:20">
      <c r="J62" s="118"/>
      <c r="N62" s="107"/>
    </row>
    <row r="63" spans="1:20" ht="16.5">
      <c r="B63" s="333"/>
      <c r="C63" s="333"/>
    </row>
  </sheetData>
  <mergeCells count="65">
    <mergeCell ref="B57:E57"/>
    <mergeCell ref="B49:C49"/>
    <mergeCell ref="B50:C50"/>
    <mergeCell ref="B51:C51"/>
    <mergeCell ref="B52:C52"/>
    <mergeCell ref="B53:C53"/>
    <mergeCell ref="B45:C45"/>
    <mergeCell ref="B46:C46"/>
    <mergeCell ref="B47:C47"/>
    <mergeCell ref="B48:C48"/>
    <mergeCell ref="A54:C54"/>
    <mergeCell ref="B40:C40"/>
    <mergeCell ref="B41:C41"/>
    <mergeCell ref="A42:C42"/>
    <mergeCell ref="B43:C43"/>
    <mergeCell ref="A44:C44"/>
    <mergeCell ref="B35:C35"/>
    <mergeCell ref="B36:C36"/>
    <mergeCell ref="B37:C37"/>
    <mergeCell ref="B38:C38"/>
    <mergeCell ref="B39:C39"/>
    <mergeCell ref="B30:C30"/>
    <mergeCell ref="B31:C31"/>
    <mergeCell ref="B32:C32"/>
    <mergeCell ref="B33:C33"/>
    <mergeCell ref="B34:C34"/>
    <mergeCell ref="A6:C6"/>
    <mergeCell ref="B7:C7"/>
    <mergeCell ref="B8:C8"/>
    <mergeCell ref="B28:C28"/>
    <mergeCell ref="A29:C29"/>
    <mergeCell ref="B24:C24"/>
    <mergeCell ref="B25:C25"/>
    <mergeCell ref="B26:C26"/>
    <mergeCell ref="B27:C27"/>
    <mergeCell ref="B9:C9"/>
    <mergeCell ref="Q1:T1"/>
    <mergeCell ref="A2:T2"/>
    <mergeCell ref="A3:C4"/>
    <mergeCell ref="D3:D4"/>
    <mergeCell ref="E3:E4"/>
    <mergeCell ref="F3:F4"/>
    <mergeCell ref="G3:M3"/>
    <mergeCell ref="N3:N4"/>
    <mergeCell ref="O3:P3"/>
    <mergeCell ref="Q3:Q4"/>
    <mergeCell ref="R3:S3"/>
    <mergeCell ref="T3:T4"/>
    <mergeCell ref="D1:P1"/>
    <mergeCell ref="B63:C63"/>
    <mergeCell ref="A1:B1"/>
    <mergeCell ref="B13:C13"/>
    <mergeCell ref="B14:C14"/>
    <mergeCell ref="B15:C15"/>
    <mergeCell ref="B16:C16"/>
    <mergeCell ref="B17:C17"/>
    <mergeCell ref="B18:C18"/>
    <mergeCell ref="B19:C19"/>
    <mergeCell ref="B20:C20"/>
    <mergeCell ref="A21:C21"/>
    <mergeCell ref="B22:C22"/>
    <mergeCell ref="B23:C23"/>
    <mergeCell ref="B10:C10"/>
    <mergeCell ref="B11:C11"/>
    <mergeCell ref="A12:C1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2"/>
  <sheetViews>
    <sheetView zoomScale="80" zoomScaleNormal="80" workbookViewId="0">
      <selection activeCell="A2" sqref="A2:T2"/>
    </sheetView>
  </sheetViews>
  <sheetFormatPr defaultRowHeight="15"/>
  <cols>
    <col min="1" max="2" width="9.140625" style="17" customWidth="1"/>
    <col min="3" max="3" width="64.28515625" style="17" customWidth="1"/>
    <col min="4" max="4" width="12" style="17" customWidth="1"/>
    <col min="5" max="6" width="8.42578125" style="17" customWidth="1"/>
    <col min="7" max="7" width="11.28515625" style="17" customWidth="1"/>
    <col min="8" max="8" width="6.42578125" style="17" customWidth="1"/>
    <col min="9" max="9" width="7.28515625" style="17" customWidth="1"/>
    <col min="10" max="11" width="6.7109375" style="17" customWidth="1"/>
    <col min="12" max="12" width="6.140625" style="17" customWidth="1"/>
    <col min="13" max="13" width="6.42578125" style="17" customWidth="1"/>
    <col min="14" max="14" width="6.42578125" style="132" customWidth="1"/>
    <col min="15" max="15" width="11.7109375" style="17" customWidth="1"/>
    <col min="16" max="16" width="14.140625" style="17" customWidth="1"/>
    <col min="17" max="17" width="11.28515625" style="17" customWidth="1"/>
    <col min="18" max="18" width="9.140625" style="17" customWidth="1"/>
    <col min="19" max="19" width="11.7109375" style="17" customWidth="1"/>
    <col min="20" max="20" width="13.28515625" style="17" customWidth="1"/>
    <col min="21" max="250" width="9.140625" style="17"/>
    <col min="251" max="251" width="64.28515625" style="17" customWidth="1"/>
    <col min="252" max="252" width="12" style="17" customWidth="1"/>
    <col min="253" max="254" width="8.42578125" style="17" customWidth="1"/>
    <col min="255" max="255" width="11.28515625" style="17" customWidth="1"/>
    <col min="256" max="256" width="6.42578125" style="17" customWidth="1"/>
    <col min="257" max="257" width="7.28515625" style="17" customWidth="1"/>
    <col min="258" max="259" width="6.7109375" style="17" customWidth="1"/>
    <col min="260" max="260" width="6.140625" style="17" customWidth="1"/>
    <col min="261" max="262" width="6.42578125" style="17" customWidth="1"/>
    <col min="263" max="263" width="11.7109375" style="17" customWidth="1"/>
    <col min="264" max="264" width="14.140625" style="17" customWidth="1"/>
    <col min="265" max="265" width="11.28515625" style="17" customWidth="1"/>
    <col min="266" max="266" width="9.140625" style="17"/>
    <col min="267" max="267" width="11.7109375" style="17" customWidth="1"/>
    <col min="268" max="268" width="13.28515625" style="17" customWidth="1"/>
    <col min="269" max="269" width="7" style="17" customWidth="1"/>
    <col min="270" max="270" width="8.5703125" style="17" bestFit="1" customWidth="1"/>
    <col min="271" max="271" width="5.85546875" style="17" customWidth="1"/>
    <col min="272" max="272" width="16.7109375" style="17" customWidth="1"/>
    <col min="273" max="273" width="6.28515625" style="17" customWidth="1"/>
    <col min="274" max="274" width="6.42578125" style="17" bestFit="1" customWidth="1"/>
    <col min="275" max="275" width="5.85546875" style="17" customWidth="1"/>
    <col min="276" max="276" width="6.42578125" style="17" bestFit="1" customWidth="1"/>
    <col min="277" max="506" width="9.140625" style="17"/>
    <col min="507" max="507" width="64.28515625" style="17" customWidth="1"/>
    <col min="508" max="508" width="12" style="17" customWidth="1"/>
    <col min="509" max="510" width="8.42578125" style="17" customWidth="1"/>
    <col min="511" max="511" width="11.28515625" style="17" customWidth="1"/>
    <col min="512" max="512" width="6.42578125" style="17" customWidth="1"/>
    <col min="513" max="513" width="7.28515625" style="17" customWidth="1"/>
    <col min="514" max="515" width="6.7109375" style="17" customWidth="1"/>
    <col min="516" max="516" width="6.140625" style="17" customWidth="1"/>
    <col min="517" max="518" width="6.42578125" style="17" customWidth="1"/>
    <col min="519" max="519" width="11.7109375" style="17" customWidth="1"/>
    <col min="520" max="520" width="14.140625" style="17" customWidth="1"/>
    <col min="521" max="521" width="11.28515625" style="17" customWidth="1"/>
    <col min="522" max="522" width="9.140625" style="17"/>
    <col min="523" max="523" width="11.7109375" style="17" customWidth="1"/>
    <col min="524" max="524" width="13.28515625" style="17" customWidth="1"/>
    <col min="525" max="525" width="7" style="17" customWidth="1"/>
    <col min="526" max="526" width="8.5703125" style="17" bestFit="1" customWidth="1"/>
    <col min="527" max="527" width="5.85546875" style="17" customWidth="1"/>
    <col min="528" max="528" width="16.7109375" style="17" customWidth="1"/>
    <col min="529" max="529" width="6.28515625" style="17" customWidth="1"/>
    <col min="530" max="530" width="6.42578125" style="17" bestFit="1" customWidth="1"/>
    <col min="531" max="531" width="5.85546875" style="17" customWidth="1"/>
    <col min="532" max="532" width="6.42578125" style="17" bestFit="1" customWidth="1"/>
    <col min="533" max="762" width="9.140625" style="17"/>
    <col min="763" max="763" width="64.28515625" style="17" customWidth="1"/>
    <col min="764" max="764" width="12" style="17" customWidth="1"/>
    <col min="765" max="766" width="8.42578125" style="17" customWidth="1"/>
    <col min="767" max="767" width="11.28515625" style="17" customWidth="1"/>
    <col min="768" max="768" width="6.42578125" style="17" customWidth="1"/>
    <col min="769" max="769" width="7.28515625" style="17" customWidth="1"/>
    <col min="770" max="771" width="6.7109375" style="17" customWidth="1"/>
    <col min="772" max="772" width="6.140625" style="17" customWidth="1"/>
    <col min="773" max="774" width="6.42578125" style="17" customWidth="1"/>
    <col min="775" max="775" width="11.7109375" style="17" customWidth="1"/>
    <col min="776" max="776" width="14.140625" style="17" customWidth="1"/>
    <col min="777" max="777" width="11.28515625" style="17" customWidth="1"/>
    <col min="778" max="778" width="9.140625" style="17"/>
    <col min="779" max="779" width="11.7109375" style="17" customWidth="1"/>
    <col min="780" max="780" width="13.28515625" style="17" customWidth="1"/>
    <col min="781" max="781" width="7" style="17" customWidth="1"/>
    <col min="782" max="782" width="8.5703125" style="17" bestFit="1" customWidth="1"/>
    <col min="783" max="783" width="5.85546875" style="17" customWidth="1"/>
    <col min="784" max="784" width="16.7109375" style="17" customWidth="1"/>
    <col min="785" max="785" width="6.28515625" style="17" customWidth="1"/>
    <col min="786" max="786" width="6.42578125" style="17" bestFit="1" customWidth="1"/>
    <col min="787" max="787" width="5.85546875" style="17" customWidth="1"/>
    <col min="788" max="788" width="6.42578125" style="17" bestFit="1" customWidth="1"/>
    <col min="789" max="1018" width="9.140625" style="17"/>
    <col min="1019" max="1019" width="64.28515625" style="17" customWidth="1"/>
    <col min="1020" max="1020" width="12" style="17" customWidth="1"/>
    <col min="1021" max="1022" width="8.42578125" style="17" customWidth="1"/>
    <col min="1023" max="1023" width="11.28515625" style="17" customWidth="1"/>
    <col min="1024" max="1024" width="6.42578125" style="17" customWidth="1"/>
    <col min="1025" max="1025" width="7.28515625" style="17" customWidth="1"/>
    <col min="1026" max="1027" width="6.7109375" style="17" customWidth="1"/>
    <col min="1028" max="1028" width="6.140625" style="17" customWidth="1"/>
    <col min="1029" max="1030" width="6.42578125" style="17" customWidth="1"/>
    <col min="1031" max="1031" width="11.7109375" style="17" customWidth="1"/>
    <col min="1032" max="1032" width="14.140625" style="17" customWidth="1"/>
    <col min="1033" max="1033" width="11.28515625" style="17" customWidth="1"/>
    <col min="1034" max="1034" width="9.140625" style="17"/>
    <col min="1035" max="1035" width="11.7109375" style="17" customWidth="1"/>
    <col min="1036" max="1036" width="13.28515625" style="17" customWidth="1"/>
    <col min="1037" max="1037" width="7" style="17" customWidth="1"/>
    <col min="1038" max="1038" width="8.5703125" style="17" bestFit="1" customWidth="1"/>
    <col min="1039" max="1039" width="5.85546875" style="17" customWidth="1"/>
    <col min="1040" max="1040" width="16.7109375" style="17" customWidth="1"/>
    <col min="1041" max="1041" width="6.28515625" style="17" customWidth="1"/>
    <col min="1042" max="1042" width="6.42578125" style="17" bestFit="1" customWidth="1"/>
    <col min="1043" max="1043" width="5.85546875" style="17" customWidth="1"/>
    <col min="1044" max="1044" width="6.42578125" style="17" bestFit="1" customWidth="1"/>
    <col min="1045" max="1274" width="9.140625" style="17"/>
    <col min="1275" max="1275" width="64.28515625" style="17" customWidth="1"/>
    <col min="1276" max="1276" width="12" style="17" customWidth="1"/>
    <col min="1277" max="1278" width="8.42578125" style="17" customWidth="1"/>
    <col min="1279" max="1279" width="11.28515625" style="17" customWidth="1"/>
    <col min="1280" max="1280" width="6.42578125" style="17" customWidth="1"/>
    <col min="1281" max="1281" width="7.28515625" style="17" customWidth="1"/>
    <col min="1282" max="1283" width="6.7109375" style="17" customWidth="1"/>
    <col min="1284" max="1284" width="6.140625" style="17" customWidth="1"/>
    <col min="1285" max="1286" width="6.42578125" style="17" customWidth="1"/>
    <col min="1287" max="1287" width="11.7109375" style="17" customWidth="1"/>
    <col min="1288" max="1288" width="14.140625" style="17" customWidth="1"/>
    <col min="1289" max="1289" width="11.28515625" style="17" customWidth="1"/>
    <col min="1290" max="1290" width="9.140625" style="17"/>
    <col min="1291" max="1291" width="11.7109375" style="17" customWidth="1"/>
    <col min="1292" max="1292" width="13.28515625" style="17" customWidth="1"/>
    <col min="1293" max="1293" width="7" style="17" customWidth="1"/>
    <col min="1294" max="1294" width="8.5703125" style="17" bestFit="1" customWidth="1"/>
    <col min="1295" max="1295" width="5.85546875" style="17" customWidth="1"/>
    <col min="1296" max="1296" width="16.7109375" style="17" customWidth="1"/>
    <col min="1297" max="1297" width="6.28515625" style="17" customWidth="1"/>
    <col min="1298" max="1298" width="6.42578125" style="17" bestFit="1" customWidth="1"/>
    <col min="1299" max="1299" width="5.85546875" style="17" customWidth="1"/>
    <col min="1300" max="1300" width="6.42578125" style="17" bestFit="1" customWidth="1"/>
    <col min="1301" max="1530" width="9.140625" style="17"/>
    <col min="1531" max="1531" width="64.28515625" style="17" customWidth="1"/>
    <col min="1532" max="1532" width="12" style="17" customWidth="1"/>
    <col min="1533" max="1534" width="8.42578125" style="17" customWidth="1"/>
    <col min="1535" max="1535" width="11.28515625" style="17" customWidth="1"/>
    <col min="1536" max="1536" width="6.42578125" style="17" customWidth="1"/>
    <col min="1537" max="1537" width="7.28515625" style="17" customWidth="1"/>
    <col min="1538" max="1539" width="6.7109375" style="17" customWidth="1"/>
    <col min="1540" max="1540" width="6.140625" style="17" customWidth="1"/>
    <col min="1541" max="1542" width="6.42578125" style="17" customWidth="1"/>
    <col min="1543" max="1543" width="11.7109375" style="17" customWidth="1"/>
    <col min="1544" max="1544" width="14.140625" style="17" customWidth="1"/>
    <col min="1545" max="1545" width="11.28515625" style="17" customWidth="1"/>
    <col min="1546" max="1546" width="9.140625" style="17"/>
    <col min="1547" max="1547" width="11.7109375" style="17" customWidth="1"/>
    <col min="1548" max="1548" width="13.28515625" style="17" customWidth="1"/>
    <col min="1549" max="1549" width="7" style="17" customWidth="1"/>
    <col min="1550" max="1550" width="8.5703125" style="17" bestFit="1" customWidth="1"/>
    <col min="1551" max="1551" width="5.85546875" style="17" customWidth="1"/>
    <col min="1552" max="1552" width="16.7109375" style="17" customWidth="1"/>
    <col min="1553" max="1553" width="6.28515625" style="17" customWidth="1"/>
    <col min="1554" max="1554" width="6.42578125" style="17" bestFit="1" customWidth="1"/>
    <col min="1555" max="1555" width="5.85546875" style="17" customWidth="1"/>
    <col min="1556" max="1556" width="6.42578125" style="17" bestFit="1" customWidth="1"/>
    <col min="1557" max="1786" width="9.140625" style="17"/>
    <col min="1787" max="1787" width="64.28515625" style="17" customWidth="1"/>
    <col min="1788" max="1788" width="12" style="17" customWidth="1"/>
    <col min="1789" max="1790" width="8.42578125" style="17" customWidth="1"/>
    <col min="1791" max="1791" width="11.28515625" style="17" customWidth="1"/>
    <col min="1792" max="1792" width="6.42578125" style="17" customWidth="1"/>
    <col min="1793" max="1793" width="7.28515625" style="17" customWidth="1"/>
    <col min="1794" max="1795" width="6.7109375" style="17" customWidth="1"/>
    <col min="1796" max="1796" width="6.140625" style="17" customWidth="1"/>
    <col min="1797" max="1798" width="6.42578125" style="17" customWidth="1"/>
    <col min="1799" max="1799" width="11.7109375" style="17" customWidth="1"/>
    <col min="1800" max="1800" width="14.140625" style="17" customWidth="1"/>
    <col min="1801" max="1801" width="11.28515625" style="17" customWidth="1"/>
    <col min="1802" max="1802" width="9.140625" style="17"/>
    <col min="1803" max="1803" width="11.7109375" style="17" customWidth="1"/>
    <col min="1804" max="1804" width="13.28515625" style="17" customWidth="1"/>
    <col min="1805" max="1805" width="7" style="17" customWidth="1"/>
    <col min="1806" max="1806" width="8.5703125" style="17" bestFit="1" customWidth="1"/>
    <col min="1807" max="1807" width="5.85546875" style="17" customWidth="1"/>
    <col min="1808" max="1808" width="16.7109375" style="17" customWidth="1"/>
    <col min="1809" max="1809" width="6.28515625" style="17" customWidth="1"/>
    <col min="1810" max="1810" width="6.42578125" style="17" bestFit="1" customWidth="1"/>
    <col min="1811" max="1811" width="5.85546875" style="17" customWidth="1"/>
    <col min="1812" max="1812" width="6.42578125" style="17" bestFit="1" customWidth="1"/>
    <col min="1813" max="2042" width="9.140625" style="17"/>
    <col min="2043" max="2043" width="64.28515625" style="17" customWidth="1"/>
    <col min="2044" max="2044" width="12" style="17" customWidth="1"/>
    <col min="2045" max="2046" width="8.42578125" style="17" customWidth="1"/>
    <col min="2047" max="2047" width="11.28515625" style="17" customWidth="1"/>
    <col min="2048" max="2048" width="6.42578125" style="17" customWidth="1"/>
    <col min="2049" max="2049" width="7.28515625" style="17" customWidth="1"/>
    <col min="2050" max="2051" width="6.7109375" style="17" customWidth="1"/>
    <col min="2052" max="2052" width="6.140625" style="17" customWidth="1"/>
    <col min="2053" max="2054" width="6.42578125" style="17" customWidth="1"/>
    <col min="2055" max="2055" width="11.7109375" style="17" customWidth="1"/>
    <col min="2056" max="2056" width="14.140625" style="17" customWidth="1"/>
    <col min="2057" max="2057" width="11.28515625" style="17" customWidth="1"/>
    <col min="2058" max="2058" width="9.140625" style="17"/>
    <col min="2059" max="2059" width="11.7109375" style="17" customWidth="1"/>
    <col min="2060" max="2060" width="13.28515625" style="17" customWidth="1"/>
    <col min="2061" max="2061" width="7" style="17" customWidth="1"/>
    <col min="2062" max="2062" width="8.5703125" style="17" bestFit="1" customWidth="1"/>
    <col min="2063" max="2063" width="5.85546875" style="17" customWidth="1"/>
    <col min="2064" max="2064" width="16.7109375" style="17" customWidth="1"/>
    <col min="2065" max="2065" width="6.28515625" style="17" customWidth="1"/>
    <col min="2066" max="2066" width="6.42578125" style="17" bestFit="1" customWidth="1"/>
    <col min="2067" max="2067" width="5.85546875" style="17" customWidth="1"/>
    <col min="2068" max="2068" width="6.42578125" style="17" bestFit="1" customWidth="1"/>
    <col min="2069" max="2298" width="9.140625" style="17"/>
    <col min="2299" max="2299" width="64.28515625" style="17" customWidth="1"/>
    <col min="2300" max="2300" width="12" style="17" customWidth="1"/>
    <col min="2301" max="2302" width="8.42578125" style="17" customWidth="1"/>
    <col min="2303" max="2303" width="11.28515625" style="17" customWidth="1"/>
    <col min="2304" max="2304" width="6.42578125" style="17" customWidth="1"/>
    <col min="2305" max="2305" width="7.28515625" style="17" customWidth="1"/>
    <col min="2306" max="2307" width="6.7109375" style="17" customWidth="1"/>
    <col min="2308" max="2308" width="6.140625" style="17" customWidth="1"/>
    <col min="2309" max="2310" width="6.42578125" style="17" customWidth="1"/>
    <col min="2311" max="2311" width="11.7109375" style="17" customWidth="1"/>
    <col min="2312" max="2312" width="14.140625" style="17" customWidth="1"/>
    <col min="2313" max="2313" width="11.28515625" style="17" customWidth="1"/>
    <col min="2314" max="2314" width="9.140625" style="17"/>
    <col min="2315" max="2315" width="11.7109375" style="17" customWidth="1"/>
    <col min="2316" max="2316" width="13.28515625" style="17" customWidth="1"/>
    <col min="2317" max="2317" width="7" style="17" customWidth="1"/>
    <col min="2318" max="2318" width="8.5703125" style="17" bestFit="1" customWidth="1"/>
    <col min="2319" max="2319" width="5.85546875" style="17" customWidth="1"/>
    <col min="2320" max="2320" width="16.7109375" style="17" customWidth="1"/>
    <col min="2321" max="2321" width="6.28515625" style="17" customWidth="1"/>
    <col min="2322" max="2322" width="6.42578125" style="17" bestFit="1" customWidth="1"/>
    <col min="2323" max="2323" width="5.85546875" style="17" customWidth="1"/>
    <col min="2324" max="2324" width="6.42578125" style="17" bestFit="1" customWidth="1"/>
    <col min="2325" max="2554" width="9.140625" style="17"/>
    <col min="2555" max="2555" width="64.28515625" style="17" customWidth="1"/>
    <col min="2556" max="2556" width="12" style="17" customWidth="1"/>
    <col min="2557" max="2558" width="8.42578125" style="17" customWidth="1"/>
    <col min="2559" max="2559" width="11.28515625" style="17" customWidth="1"/>
    <col min="2560" max="2560" width="6.42578125" style="17" customWidth="1"/>
    <col min="2561" max="2561" width="7.28515625" style="17" customWidth="1"/>
    <col min="2562" max="2563" width="6.7109375" style="17" customWidth="1"/>
    <col min="2564" max="2564" width="6.140625" style="17" customWidth="1"/>
    <col min="2565" max="2566" width="6.42578125" style="17" customWidth="1"/>
    <col min="2567" max="2567" width="11.7109375" style="17" customWidth="1"/>
    <col min="2568" max="2568" width="14.140625" style="17" customWidth="1"/>
    <col min="2569" max="2569" width="11.28515625" style="17" customWidth="1"/>
    <col min="2570" max="2570" width="9.140625" style="17"/>
    <col min="2571" max="2571" width="11.7109375" style="17" customWidth="1"/>
    <col min="2572" max="2572" width="13.28515625" style="17" customWidth="1"/>
    <col min="2573" max="2573" width="7" style="17" customWidth="1"/>
    <col min="2574" max="2574" width="8.5703125" style="17" bestFit="1" customWidth="1"/>
    <col min="2575" max="2575" width="5.85546875" style="17" customWidth="1"/>
    <col min="2576" max="2576" width="16.7109375" style="17" customWidth="1"/>
    <col min="2577" max="2577" width="6.28515625" style="17" customWidth="1"/>
    <col min="2578" max="2578" width="6.42578125" style="17" bestFit="1" customWidth="1"/>
    <col min="2579" max="2579" width="5.85546875" style="17" customWidth="1"/>
    <col min="2580" max="2580" width="6.42578125" style="17" bestFit="1" customWidth="1"/>
    <col min="2581" max="2810" width="9.140625" style="17"/>
    <col min="2811" max="2811" width="64.28515625" style="17" customWidth="1"/>
    <col min="2812" max="2812" width="12" style="17" customWidth="1"/>
    <col min="2813" max="2814" width="8.42578125" style="17" customWidth="1"/>
    <col min="2815" max="2815" width="11.28515625" style="17" customWidth="1"/>
    <col min="2816" max="2816" width="6.42578125" style="17" customWidth="1"/>
    <col min="2817" max="2817" width="7.28515625" style="17" customWidth="1"/>
    <col min="2818" max="2819" width="6.7109375" style="17" customWidth="1"/>
    <col min="2820" max="2820" width="6.140625" style="17" customWidth="1"/>
    <col min="2821" max="2822" width="6.42578125" style="17" customWidth="1"/>
    <col min="2823" max="2823" width="11.7109375" style="17" customWidth="1"/>
    <col min="2824" max="2824" width="14.140625" style="17" customWidth="1"/>
    <col min="2825" max="2825" width="11.28515625" style="17" customWidth="1"/>
    <col min="2826" max="2826" width="9.140625" style="17"/>
    <col min="2827" max="2827" width="11.7109375" style="17" customWidth="1"/>
    <col min="2828" max="2828" width="13.28515625" style="17" customWidth="1"/>
    <col min="2829" max="2829" width="7" style="17" customWidth="1"/>
    <col min="2830" max="2830" width="8.5703125" style="17" bestFit="1" customWidth="1"/>
    <col min="2831" max="2831" width="5.85546875" style="17" customWidth="1"/>
    <col min="2832" max="2832" width="16.7109375" style="17" customWidth="1"/>
    <col min="2833" max="2833" width="6.28515625" style="17" customWidth="1"/>
    <col min="2834" max="2834" width="6.42578125" style="17" bestFit="1" customWidth="1"/>
    <col min="2835" max="2835" width="5.85546875" style="17" customWidth="1"/>
    <col min="2836" max="2836" width="6.42578125" style="17" bestFit="1" customWidth="1"/>
    <col min="2837" max="3066" width="9.140625" style="17"/>
    <col min="3067" max="3067" width="64.28515625" style="17" customWidth="1"/>
    <col min="3068" max="3068" width="12" style="17" customWidth="1"/>
    <col min="3069" max="3070" width="8.42578125" style="17" customWidth="1"/>
    <col min="3071" max="3071" width="11.28515625" style="17" customWidth="1"/>
    <col min="3072" max="3072" width="6.42578125" style="17" customWidth="1"/>
    <col min="3073" max="3073" width="7.28515625" style="17" customWidth="1"/>
    <col min="3074" max="3075" width="6.7109375" style="17" customWidth="1"/>
    <col min="3076" max="3076" width="6.140625" style="17" customWidth="1"/>
    <col min="3077" max="3078" width="6.42578125" style="17" customWidth="1"/>
    <col min="3079" max="3079" width="11.7109375" style="17" customWidth="1"/>
    <col min="3080" max="3080" width="14.140625" style="17" customWidth="1"/>
    <col min="3081" max="3081" width="11.28515625" style="17" customWidth="1"/>
    <col min="3082" max="3082" width="9.140625" style="17"/>
    <col min="3083" max="3083" width="11.7109375" style="17" customWidth="1"/>
    <col min="3084" max="3084" width="13.28515625" style="17" customWidth="1"/>
    <col min="3085" max="3085" width="7" style="17" customWidth="1"/>
    <col min="3086" max="3086" width="8.5703125" style="17" bestFit="1" customWidth="1"/>
    <col min="3087" max="3087" width="5.85546875" style="17" customWidth="1"/>
    <col min="3088" max="3088" width="16.7109375" style="17" customWidth="1"/>
    <col min="3089" max="3089" width="6.28515625" style="17" customWidth="1"/>
    <col min="3090" max="3090" width="6.42578125" style="17" bestFit="1" customWidth="1"/>
    <col min="3091" max="3091" width="5.85546875" style="17" customWidth="1"/>
    <col min="3092" max="3092" width="6.42578125" style="17" bestFit="1" customWidth="1"/>
    <col min="3093" max="3322" width="9.140625" style="17"/>
    <col min="3323" max="3323" width="64.28515625" style="17" customWidth="1"/>
    <col min="3324" max="3324" width="12" style="17" customWidth="1"/>
    <col min="3325" max="3326" width="8.42578125" style="17" customWidth="1"/>
    <col min="3327" max="3327" width="11.28515625" style="17" customWidth="1"/>
    <col min="3328" max="3328" width="6.42578125" style="17" customWidth="1"/>
    <col min="3329" max="3329" width="7.28515625" style="17" customWidth="1"/>
    <col min="3330" max="3331" width="6.7109375" style="17" customWidth="1"/>
    <col min="3332" max="3332" width="6.140625" style="17" customWidth="1"/>
    <col min="3333" max="3334" width="6.42578125" style="17" customWidth="1"/>
    <col min="3335" max="3335" width="11.7109375" style="17" customWidth="1"/>
    <col min="3336" max="3336" width="14.140625" style="17" customWidth="1"/>
    <col min="3337" max="3337" width="11.28515625" style="17" customWidth="1"/>
    <col min="3338" max="3338" width="9.140625" style="17"/>
    <col min="3339" max="3339" width="11.7109375" style="17" customWidth="1"/>
    <col min="3340" max="3340" width="13.28515625" style="17" customWidth="1"/>
    <col min="3341" max="3341" width="7" style="17" customWidth="1"/>
    <col min="3342" max="3342" width="8.5703125" style="17" bestFit="1" customWidth="1"/>
    <col min="3343" max="3343" width="5.85546875" style="17" customWidth="1"/>
    <col min="3344" max="3344" width="16.7109375" style="17" customWidth="1"/>
    <col min="3345" max="3345" width="6.28515625" style="17" customWidth="1"/>
    <col min="3346" max="3346" width="6.42578125" style="17" bestFit="1" customWidth="1"/>
    <col min="3347" max="3347" width="5.85546875" style="17" customWidth="1"/>
    <col min="3348" max="3348" width="6.42578125" style="17" bestFit="1" customWidth="1"/>
    <col min="3349" max="3578" width="9.140625" style="17"/>
    <col min="3579" max="3579" width="64.28515625" style="17" customWidth="1"/>
    <col min="3580" max="3580" width="12" style="17" customWidth="1"/>
    <col min="3581" max="3582" width="8.42578125" style="17" customWidth="1"/>
    <col min="3583" max="3583" width="11.28515625" style="17" customWidth="1"/>
    <col min="3584" max="3584" width="6.42578125" style="17" customWidth="1"/>
    <col min="3585" max="3585" width="7.28515625" style="17" customWidth="1"/>
    <col min="3586" max="3587" width="6.7109375" style="17" customWidth="1"/>
    <col min="3588" max="3588" width="6.140625" style="17" customWidth="1"/>
    <col min="3589" max="3590" width="6.42578125" style="17" customWidth="1"/>
    <col min="3591" max="3591" width="11.7109375" style="17" customWidth="1"/>
    <col min="3592" max="3592" width="14.140625" style="17" customWidth="1"/>
    <col min="3593" max="3593" width="11.28515625" style="17" customWidth="1"/>
    <col min="3594" max="3594" width="9.140625" style="17"/>
    <col min="3595" max="3595" width="11.7109375" style="17" customWidth="1"/>
    <col min="3596" max="3596" width="13.28515625" style="17" customWidth="1"/>
    <col min="3597" max="3597" width="7" style="17" customWidth="1"/>
    <col min="3598" max="3598" width="8.5703125" style="17" bestFit="1" customWidth="1"/>
    <col min="3599" max="3599" width="5.85546875" style="17" customWidth="1"/>
    <col min="3600" max="3600" width="16.7109375" style="17" customWidth="1"/>
    <col min="3601" max="3601" width="6.28515625" style="17" customWidth="1"/>
    <col min="3602" max="3602" width="6.42578125" style="17" bestFit="1" customWidth="1"/>
    <col min="3603" max="3603" width="5.85546875" style="17" customWidth="1"/>
    <col min="3604" max="3604" width="6.42578125" style="17" bestFit="1" customWidth="1"/>
    <col min="3605" max="3834" width="9.140625" style="17"/>
    <col min="3835" max="3835" width="64.28515625" style="17" customWidth="1"/>
    <col min="3836" max="3836" width="12" style="17" customWidth="1"/>
    <col min="3837" max="3838" width="8.42578125" style="17" customWidth="1"/>
    <col min="3839" max="3839" width="11.28515625" style="17" customWidth="1"/>
    <col min="3840" max="3840" width="6.42578125" style="17" customWidth="1"/>
    <col min="3841" max="3841" width="7.28515625" style="17" customWidth="1"/>
    <col min="3842" max="3843" width="6.7109375" style="17" customWidth="1"/>
    <col min="3844" max="3844" width="6.140625" style="17" customWidth="1"/>
    <col min="3845" max="3846" width="6.42578125" style="17" customWidth="1"/>
    <col min="3847" max="3847" width="11.7109375" style="17" customWidth="1"/>
    <col min="3848" max="3848" width="14.140625" style="17" customWidth="1"/>
    <col min="3849" max="3849" width="11.28515625" style="17" customWidth="1"/>
    <col min="3850" max="3850" width="9.140625" style="17"/>
    <col min="3851" max="3851" width="11.7109375" style="17" customWidth="1"/>
    <col min="3852" max="3852" width="13.28515625" style="17" customWidth="1"/>
    <col min="3853" max="3853" width="7" style="17" customWidth="1"/>
    <col min="3854" max="3854" width="8.5703125" style="17" bestFit="1" customWidth="1"/>
    <col min="3855" max="3855" width="5.85546875" style="17" customWidth="1"/>
    <col min="3856" max="3856" width="16.7109375" style="17" customWidth="1"/>
    <col min="3857" max="3857" width="6.28515625" style="17" customWidth="1"/>
    <col min="3858" max="3858" width="6.42578125" style="17" bestFit="1" customWidth="1"/>
    <col min="3859" max="3859" width="5.85546875" style="17" customWidth="1"/>
    <col min="3860" max="3860" width="6.42578125" style="17" bestFit="1" customWidth="1"/>
    <col min="3861" max="4090" width="9.140625" style="17"/>
    <col min="4091" max="4091" width="64.28515625" style="17" customWidth="1"/>
    <col min="4092" max="4092" width="12" style="17" customWidth="1"/>
    <col min="4093" max="4094" width="8.42578125" style="17" customWidth="1"/>
    <col min="4095" max="4095" width="11.28515625" style="17" customWidth="1"/>
    <col min="4096" max="4096" width="6.42578125" style="17" customWidth="1"/>
    <col min="4097" max="4097" width="7.28515625" style="17" customWidth="1"/>
    <col min="4098" max="4099" width="6.7109375" style="17" customWidth="1"/>
    <col min="4100" max="4100" width="6.140625" style="17" customWidth="1"/>
    <col min="4101" max="4102" width="6.42578125" style="17" customWidth="1"/>
    <col min="4103" max="4103" width="11.7109375" style="17" customWidth="1"/>
    <col min="4104" max="4104" width="14.140625" style="17" customWidth="1"/>
    <col min="4105" max="4105" width="11.28515625" style="17" customWidth="1"/>
    <col min="4106" max="4106" width="9.140625" style="17"/>
    <col min="4107" max="4107" width="11.7109375" style="17" customWidth="1"/>
    <col min="4108" max="4108" width="13.28515625" style="17" customWidth="1"/>
    <col min="4109" max="4109" width="7" style="17" customWidth="1"/>
    <col min="4110" max="4110" width="8.5703125" style="17" bestFit="1" customWidth="1"/>
    <col min="4111" max="4111" width="5.85546875" style="17" customWidth="1"/>
    <col min="4112" max="4112" width="16.7109375" style="17" customWidth="1"/>
    <col min="4113" max="4113" width="6.28515625" style="17" customWidth="1"/>
    <col min="4114" max="4114" width="6.42578125" style="17" bestFit="1" customWidth="1"/>
    <col min="4115" max="4115" width="5.85546875" style="17" customWidth="1"/>
    <col min="4116" max="4116" width="6.42578125" style="17" bestFit="1" customWidth="1"/>
    <col min="4117" max="4346" width="9.140625" style="17"/>
    <col min="4347" max="4347" width="64.28515625" style="17" customWidth="1"/>
    <col min="4348" max="4348" width="12" style="17" customWidth="1"/>
    <col min="4349" max="4350" width="8.42578125" style="17" customWidth="1"/>
    <col min="4351" max="4351" width="11.28515625" style="17" customWidth="1"/>
    <col min="4352" max="4352" width="6.42578125" style="17" customWidth="1"/>
    <col min="4353" max="4353" width="7.28515625" style="17" customWidth="1"/>
    <col min="4354" max="4355" width="6.7109375" style="17" customWidth="1"/>
    <col min="4356" max="4356" width="6.140625" style="17" customWidth="1"/>
    <col min="4357" max="4358" width="6.42578125" style="17" customWidth="1"/>
    <col min="4359" max="4359" width="11.7109375" style="17" customWidth="1"/>
    <col min="4360" max="4360" width="14.140625" style="17" customWidth="1"/>
    <col min="4361" max="4361" width="11.28515625" style="17" customWidth="1"/>
    <col min="4362" max="4362" width="9.140625" style="17"/>
    <col min="4363" max="4363" width="11.7109375" style="17" customWidth="1"/>
    <col min="4364" max="4364" width="13.28515625" style="17" customWidth="1"/>
    <col min="4365" max="4365" width="7" style="17" customWidth="1"/>
    <col min="4366" max="4366" width="8.5703125" style="17" bestFit="1" customWidth="1"/>
    <col min="4367" max="4367" width="5.85546875" style="17" customWidth="1"/>
    <col min="4368" max="4368" width="16.7109375" style="17" customWidth="1"/>
    <col min="4369" max="4369" width="6.28515625" style="17" customWidth="1"/>
    <col min="4370" max="4370" width="6.42578125" style="17" bestFit="1" customWidth="1"/>
    <col min="4371" max="4371" width="5.85546875" style="17" customWidth="1"/>
    <col min="4372" max="4372" width="6.42578125" style="17" bestFit="1" customWidth="1"/>
    <col min="4373" max="4602" width="9.140625" style="17"/>
    <col min="4603" max="4603" width="64.28515625" style="17" customWidth="1"/>
    <col min="4604" max="4604" width="12" style="17" customWidth="1"/>
    <col min="4605" max="4606" width="8.42578125" style="17" customWidth="1"/>
    <col min="4607" max="4607" width="11.28515625" style="17" customWidth="1"/>
    <col min="4608" max="4608" width="6.42578125" style="17" customWidth="1"/>
    <col min="4609" max="4609" width="7.28515625" style="17" customWidth="1"/>
    <col min="4610" max="4611" width="6.7109375" style="17" customWidth="1"/>
    <col min="4612" max="4612" width="6.140625" style="17" customWidth="1"/>
    <col min="4613" max="4614" width="6.42578125" style="17" customWidth="1"/>
    <col min="4615" max="4615" width="11.7109375" style="17" customWidth="1"/>
    <col min="4616" max="4616" width="14.140625" style="17" customWidth="1"/>
    <col min="4617" max="4617" width="11.28515625" style="17" customWidth="1"/>
    <col min="4618" max="4618" width="9.140625" style="17"/>
    <col min="4619" max="4619" width="11.7109375" style="17" customWidth="1"/>
    <col min="4620" max="4620" width="13.28515625" style="17" customWidth="1"/>
    <col min="4621" max="4621" width="7" style="17" customWidth="1"/>
    <col min="4622" max="4622" width="8.5703125" style="17" bestFit="1" customWidth="1"/>
    <col min="4623" max="4623" width="5.85546875" style="17" customWidth="1"/>
    <col min="4624" max="4624" width="16.7109375" style="17" customWidth="1"/>
    <col min="4625" max="4625" width="6.28515625" style="17" customWidth="1"/>
    <col min="4626" max="4626" width="6.42578125" style="17" bestFit="1" customWidth="1"/>
    <col min="4627" max="4627" width="5.85546875" style="17" customWidth="1"/>
    <col min="4628" max="4628" width="6.42578125" style="17" bestFit="1" customWidth="1"/>
    <col min="4629" max="4858" width="9.140625" style="17"/>
    <col min="4859" max="4859" width="64.28515625" style="17" customWidth="1"/>
    <col min="4860" max="4860" width="12" style="17" customWidth="1"/>
    <col min="4861" max="4862" width="8.42578125" style="17" customWidth="1"/>
    <col min="4863" max="4863" width="11.28515625" style="17" customWidth="1"/>
    <col min="4864" max="4864" width="6.42578125" style="17" customWidth="1"/>
    <col min="4865" max="4865" width="7.28515625" style="17" customWidth="1"/>
    <col min="4866" max="4867" width="6.7109375" style="17" customWidth="1"/>
    <col min="4868" max="4868" width="6.140625" style="17" customWidth="1"/>
    <col min="4869" max="4870" width="6.42578125" style="17" customWidth="1"/>
    <col min="4871" max="4871" width="11.7109375" style="17" customWidth="1"/>
    <col min="4872" max="4872" width="14.140625" style="17" customWidth="1"/>
    <col min="4873" max="4873" width="11.28515625" style="17" customWidth="1"/>
    <col min="4874" max="4874" width="9.140625" style="17"/>
    <col min="4875" max="4875" width="11.7109375" style="17" customWidth="1"/>
    <col min="4876" max="4876" width="13.28515625" style="17" customWidth="1"/>
    <col min="4877" max="4877" width="7" style="17" customWidth="1"/>
    <col min="4878" max="4878" width="8.5703125" style="17" bestFit="1" customWidth="1"/>
    <col min="4879" max="4879" width="5.85546875" style="17" customWidth="1"/>
    <col min="4880" max="4880" width="16.7109375" style="17" customWidth="1"/>
    <col min="4881" max="4881" width="6.28515625" style="17" customWidth="1"/>
    <col min="4882" max="4882" width="6.42578125" style="17" bestFit="1" customWidth="1"/>
    <col min="4883" max="4883" width="5.85546875" style="17" customWidth="1"/>
    <col min="4884" max="4884" width="6.42578125" style="17" bestFit="1" customWidth="1"/>
    <col min="4885" max="5114" width="9.140625" style="17"/>
    <col min="5115" max="5115" width="64.28515625" style="17" customWidth="1"/>
    <col min="5116" max="5116" width="12" style="17" customWidth="1"/>
    <col min="5117" max="5118" width="8.42578125" style="17" customWidth="1"/>
    <col min="5119" max="5119" width="11.28515625" style="17" customWidth="1"/>
    <col min="5120" max="5120" width="6.42578125" style="17" customWidth="1"/>
    <col min="5121" max="5121" width="7.28515625" style="17" customWidth="1"/>
    <col min="5122" max="5123" width="6.7109375" style="17" customWidth="1"/>
    <col min="5124" max="5124" width="6.140625" style="17" customWidth="1"/>
    <col min="5125" max="5126" width="6.42578125" style="17" customWidth="1"/>
    <col min="5127" max="5127" width="11.7109375" style="17" customWidth="1"/>
    <col min="5128" max="5128" width="14.140625" style="17" customWidth="1"/>
    <col min="5129" max="5129" width="11.28515625" style="17" customWidth="1"/>
    <col min="5130" max="5130" width="9.140625" style="17"/>
    <col min="5131" max="5131" width="11.7109375" style="17" customWidth="1"/>
    <col min="5132" max="5132" width="13.28515625" style="17" customWidth="1"/>
    <col min="5133" max="5133" width="7" style="17" customWidth="1"/>
    <col min="5134" max="5134" width="8.5703125" style="17" bestFit="1" customWidth="1"/>
    <col min="5135" max="5135" width="5.85546875" style="17" customWidth="1"/>
    <col min="5136" max="5136" width="16.7109375" style="17" customWidth="1"/>
    <col min="5137" max="5137" width="6.28515625" style="17" customWidth="1"/>
    <col min="5138" max="5138" width="6.42578125" style="17" bestFit="1" customWidth="1"/>
    <col min="5139" max="5139" width="5.85546875" style="17" customWidth="1"/>
    <col min="5140" max="5140" width="6.42578125" style="17" bestFit="1" customWidth="1"/>
    <col min="5141" max="5370" width="9.140625" style="17"/>
    <col min="5371" max="5371" width="64.28515625" style="17" customWidth="1"/>
    <col min="5372" max="5372" width="12" style="17" customWidth="1"/>
    <col min="5373" max="5374" width="8.42578125" style="17" customWidth="1"/>
    <col min="5375" max="5375" width="11.28515625" style="17" customWidth="1"/>
    <col min="5376" max="5376" width="6.42578125" style="17" customWidth="1"/>
    <col min="5377" max="5377" width="7.28515625" style="17" customWidth="1"/>
    <col min="5378" max="5379" width="6.7109375" style="17" customWidth="1"/>
    <col min="5380" max="5380" width="6.140625" style="17" customWidth="1"/>
    <col min="5381" max="5382" width="6.42578125" style="17" customWidth="1"/>
    <col min="5383" max="5383" width="11.7109375" style="17" customWidth="1"/>
    <col min="5384" max="5384" width="14.140625" style="17" customWidth="1"/>
    <col min="5385" max="5385" width="11.28515625" style="17" customWidth="1"/>
    <col min="5386" max="5386" width="9.140625" style="17"/>
    <col min="5387" max="5387" width="11.7109375" style="17" customWidth="1"/>
    <col min="5388" max="5388" width="13.28515625" style="17" customWidth="1"/>
    <col min="5389" max="5389" width="7" style="17" customWidth="1"/>
    <col min="5390" max="5390" width="8.5703125" style="17" bestFit="1" customWidth="1"/>
    <col min="5391" max="5391" width="5.85546875" style="17" customWidth="1"/>
    <col min="5392" max="5392" width="16.7109375" style="17" customWidth="1"/>
    <col min="5393" max="5393" width="6.28515625" style="17" customWidth="1"/>
    <col min="5394" max="5394" width="6.42578125" style="17" bestFit="1" customWidth="1"/>
    <col min="5395" max="5395" width="5.85546875" style="17" customWidth="1"/>
    <col min="5396" max="5396" width="6.42578125" style="17" bestFit="1" customWidth="1"/>
    <col min="5397" max="5626" width="9.140625" style="17"/>
    <col min="5627" max="5627" width="64.28515625" style="17" customWidth="1"/>
    <col min="5628" max="5628" width="12" style="17" customWidth="1"/>
    <col min="5629" max="5630" width="8.42578125" style="17" customWidth="1"/>
    <col min="5631" max="5631" width="11.28515625" style="17" customWidth="1"/>
    <col min="5632" max="5632" width="6.42578125" style="17" customWidth="1"/>
    <col min="5633" max="5633" width="7.28515625" style="17" customWidth="1"/>
    <col min="5634" max="5635" width="6.7109375" style="17" customWidth="1"/>
    <col min="5636" max="5636" width="6.140625" style="17" customWidth="1"/>
    <col min="5637" max="5638" width="6.42578125" style="17" customWidth="1"/>
    <col min="5639" max="5639" width="11.7109375" style="17" customWidth="1"/>
    <col min="5640" max="5640" width="14.140625" style="17" customWidth="1"/>
    <col min="5641" max="5641" width="11.28515625" style="17" customWidth="1"/>
    <col min="5642" max="5642" width="9.140625" style="17"/>
    <col min="5643" max="5643" width="11.7109375" style="17" customWidth="1"/>
    <col min="5644" max="5644" width="13.28515625" style="17" customWidth="1"/>
    <col min="5645" max="5645" width="7" style="17" customWidth="1"/>
    <col min="5646" max="5646" width="8.5703125" style="17" bestFit="1" customWidth="1"/>
    <col min="5647" max="5647" width="5.85546875" style="17" customWidth="1"/>
    <col min="5648" max="5648" width="16.7109375" style="17" customWidth="1"/>
    <col min="5649" max="5649" width="6.28515625" style="17" customWidth="1"/>
    <col min="5650" max="5650" width="6.42578125" style="17" bestFit="1" customWidth="1"/>
    <col min="5651" max="5651" width="5.85546875" style="17" customWidth="1"/>
    <col min="5652" max="5652" width="6.42578125" style="17" bestFit="1" customWidth="1"/>
    <col min="5653" max="5882" width="9.140625" style="17"/>
    <col min="5883" max="5883" width="64.28515625" style="17" customWidth="1"/>
    <col min="5884" max="5884" width="12" style="17" customWidth="1"/>
    <col min="5885" max="5886" width="8.42578125" style="17" customWidth="1"/>
    <col min="5887" max="5887" width="11.28515625" style="17" customWidth="1"/>
    <col min="5888" max="5888" width="6.42578125" style="17" customWidth="1"/>
    <col min="5889" max="5889" width="7.28515625" style="17" customWidth="1"/>
    <col min="5890" max="5891" width="6.7109375" style="17" customWidth="1"/>
    <col min="5892" max="5892" width="6.140625" style="17" customWidth="1"/>
    <col min="5893" max="5894" width="6.42578125" style="17" customWidth="1"/>
    <col min="5895" max="5895" width="11.7109375" style="17" customWidth="1"/>
    <col min="5896" max="5896" width="14.140625" style="17" customWidth="1"/>
    <col min="5897" max="5897" width="11.28515625" style="17" customWidth="1"/>
    <col min="5898" max="5898" width="9.140625" style="17"/>
    <col min="5899" max="5899" width="11.7109375" style="17" customWidth="1"/>
    <col min="5900" max="5900" width="13.28515625" style="17" customWidth="1"/>
    <col min="5901" max="5901" width="7" style="17" customWidth="1"/>
    <col min="5902" max="5902" width="8.5703125" style="17" bestFit="1" customWidth="1"/>
    <col min="5903" max="5903" width="5.85546875" style="17" customWidth="1"/>
    <col min="5904" max="5904" width="16.7109375" style="17" customWidth="1"/>
    <col min="5905" max="5905" width="6.28515625" style="17" customWidth="1"/>
    <col min="5906" max="5906" width="6.42578125" style="17" bestFit="1" customWidth="1"/>
    <col min="5907" max="5907" width="5.85546875" style="17" customWidth="1"/>
    <col min="5908" max="5908" width="6.42578125" style="17" bestFit="1" customWidth="1"/>
    <col min="5909" max="6138" width="9.140625" style="17"/>
    <col min="6139" max="6139" width="64.28515625" style="17" customWidth="1"/>
    <col min="6140" max="6140" width="12" style="17" customWidth="1"/>
    <col min="6141" max="6142" width="8.42578125" style="17" customWidth="1"/>
    <col min="6143" max="6143" width="11.28515625" style="17" customWidth="1"/>
    <col min="6144" max="6144" width="6.42578125" style="17" customWidth="1"/>
    <col min="6145" max="6145" width="7.28515625" style="17" customWidth="1"/>
    <col min="6146" max="6147" width="6.7109375" style="17" customWidth="1"/>
    <col min="6148" max="6148" width="6.140625" style="17" customWidth="1"/>
    <col min="6149" max="6150" width="6.42578125" style="17" customWidth="1"/>
    <col min="6151" max="6151" width="11.7109375" style="17" customWidth="1"/>
    <col min="6152" max="6152" width="14.140625" style="17" customWidth="1"/>
    <col min="6153" max="6153" width="11.28515625" style="17" customWidth="1"/>
    <col min="6154" max="6154" width="9.140625" style="17"/>
    <col min="6155" max="6155" width="11.7109375" style="17" customWidth="1"/>
    <col min="6156" max="6156" width="13.28515625" style="17" customWidth="1"/>
    <col min="6157" max="6157" width="7" style="17" customWidth="1"/>
    <col min="6158" max="6158" width="8.5703125" style="17" bestFit="1" customWidth="1"/>
    <col min="6159" max="6159" width="5.85546875" style="17" customWidth="1"/>
    <col min="6160" max="6160" width="16.7109375" style="17" customWidth="1"/>
    <col min="6161" max="6161" width="6.28515625" style="17" customWidth="1"/>
    <col min="6162" max="6162" width="6.42578125" style="17" bestFit="1" customWidth="1"/>
    <col min="6163" max="6163" width="5.85546875" style="17" customWidth="1"/>
    <col min="6164" max="6164" width="6.42578125" style="17" bestFit="1" customWidth="1"/>
    <col min="6165" max="6394" width="9.140625" style="17"/>
    <col min="6395" max="6395" width="64.28515625" style="17" customWidth="1"/>
    <col min="6396" max="6396" width="12" style="17" customWidth="1"/>
    <col min="6397" max="6398" width="8.42578125" style="17" customWidth="1"/>
    <col min="6399" max="6399" width="11.28515625" style="17" customWidth="1"/>
    <col min="6400" max="6400" width="6.42578125" style="17" customWidth="1"/>
    <col min="6401" max="6401" width="7.28515625" style="17" customWidth="1"/>
    <col min="6402" max="6403" width="6.7109375" style="17" customWidth="1"/>
    <col min="6404" max="6404" width="6.140625" style="17" customWidth="1"/>
    <col min="6405" max="6406" width="6.42578125" style="17" customWidth="1"/>
    <col min="6407" max="6407" width="11.7109375" style="17" customWidth="1"/>
    <col min="6408" max="6408" width="14.140625" style="17" customWidth="1"/>
    <col min="6409" max="6409" width="11.28515625" style="17" customWidth="1"/>
    <col min="6410" max="6410" width="9.140625" style="17"/>
    <col min="6411" max="6411" width="11.7109375" style="17" customWidth="1"/>
    <col min="6412" max="6412" width="13.28515625" style="17" customWidth="1"/>
    <col min="6413" max="6413" width="7" style="17" customWidth="1"/>
    <col min="6414" max="6414" width="8.5703125" style="17" bestFit="1" customWidth="1"/>
    <col min="6415" max="6415" width="5.85546875" style="17" customWidth="1"/>
    <col min="6416" max="6416" width="16.7109375" style="17" customWidth="1"/>
    <col min="6417" max="6417" width="6.28515625" style="17" customWidth="1"/>
    <col min="6418" max="6418" width="6.42578125" style="17" bestFit="1" customWidth="1"/>
    <col min="6419" max="6419" width="5.85546875" style="17" customWidth="1"/>
    <col min="6420" max="6420" width="6.42578125" style="17" bestFit="1" customWidth="1"/>
    <col min="6421" max="6650" width="9.140625" style="17"/>
    <col min="6651" max="6651" width="64.28515625" style="17" customWidth="1"/>
    <col min="6652" max="6652" width="12" style="17" customWidth="1"/>
    <col min="6653" max="6654" width="8.42578125" style="17" customWidth="1"/>
    <col min="6655" max="6655" width="11.28515625" style="17" customWidth="1"/>
    <col min="6656" max="6656" width="6.42578125" style="17" customWidth="1"/>
    <col min="6657" max="6657" width="7.28515625" style="17" customWidth="1"/>
    <col min="6658" max="6659" width="6.7109375" style="17" customWidth="1"/>
    <col min="6660" max="6660" width="6.140625" style="17" customWidth="1"/>
    <col min="6661" max="6662" width="6.42578125" style="17" customWidth="1"/>
    <col min="6663" max="6663" width="11.7109375" style="17" customWidth="1"/>
    <col min="6664" max="6664" width="14.140625" style="17" customWidth="1"/>
    <col min="6665" max="6665" width="11.28515625" style="17" customWidth="1"/>
    <col min="6666" max="6666" width="9.140625" style="17"/>
    <col min="6667" max="6667" width="11.7109375" style="17" customWidth="1"/>
    <col min="6668" max="6668" width="13.28515625" style="17" customWidth="1"/>
    <col min="6669" max="6669" width="7" style="17" customWidth="1"/>
    <col min="6670" max="6670" width="8.5703125" style="17" bestFit="1" customWidth="1"/>
    <col min="6671" max="6671" width="5.85546875" style="17" customWidth="1"/>
    <col min="6672" max="6672" width="16.7109375" style="17" customWidth="1"/>
    <col min="6673" max="6673" width="6.28515625" style="17" customWidth="1"/>
    <col min="6674" max="6674" width="6.42578125" style="17" bestFit="1" customWidth="1"/>
    <col min="6675" max="6675" width="5.85546875" style="17" customWidth="1"/>
    <col min="6676" max="6676" width="6.42578125" style="17" bestFit="1" customWidth="1"/>
    <col min="6677" max="6906" width="9.140625" style="17"/>
    <col min="6907" max="6907" width="64.28515625" style="17" customWidth="1"/>
    <col min="6908" max="6908" width="12" style="17" customWidth="1"/>
    <col min="6909" max="6910" width="8.42578125" style="17" customWidth="1"/>
    <col min="6911" max="6911" width="11.28515625" style="17" customWidth="1"/>
    <col min="6912" max="6912" width="6.42578125" style="17" customWidth="1"/>
    <col min="6913" max="6913" width="7.28515625" style="17" customWidth="1"/>
    <col min="6914" max="6915" width="6.7109375" style="17" customWidth="1"/>
    <col min="6916" max="6916" width="6.140625" style="17" customWidth="1"/>
    <col min="6917" max="6918" width="6.42578125" style="17" customWidth="1"/>
    <col min="6919" max="6919" width="11.7109375" style="17" customWidth="1"/>
    <col min="6920" max="6920" width="14.140625" style="17" customWidth="1"/>
    <col min="6921" max="6921" width="11.28515625" style="17" customWidth="1"/>
    <col min="6922" max="6922" width="9.140625" style="17"/>
    <col min="6923" max="6923" width="11.7109375" style="17" customWidth="1"/>
    <col min="6924" max="6924" width="13.28515625" style="17" customWidth="1"/>
    <col min="6925" max="6925" width="7" style="17" customWidth="1"/>
    <col min="6926" max="6926" width="8.5703125" style="17" bestFit="1" customWidth="1"/>
    <col min="6927" max="6927" width="5.85546875" style="17" customWidth="1"/>
    <col min="6928" max="6928" width="16.7109375" style="17" customWidth="1"/>
    <col min="6929" max="6929" width="6.28515625" style="17" customWidth="1"/>
    <col min="6930" max="6930" width="6.42578125" style="17" bestFit="1" customWidth="1"/>
    <col min="6931" max="6931" width="5.85546875" style="17" customWidth="1"/>
    <col min="6932" max="6932" width="6.42578125" style="17" bestFit="1" customWidth="1"/>
    <col min="6933" max="7162" width="9.140625" style="17"/>
    <col min="7163" max="7163" width="64.28515625" style="17" customWidth="1"/>
    <col min="7164" max="7164" width="12" style="17" customWidth="1"/>
    <col min="7165" max="7166" width="8.42578125" style="17" customWidth="1"/>
    <col min="7167" max="7167" width="11.28515625" style="17" customWidth="1"/>
    <col min="7168" max="7168" width="6.42578125" style="17" customWidth="1"/>
    <col min="7169" max="7169" width="7.28515625" style="17" customWidth="1"/>
    <col min="7170" max="7171" width="6.7109375" style="17" customWidth="1"/>
    <col min="7172" max="7172" width="6.140625" style="17" customWidth="1"/>
    <col min="7173" max="7174" width="6.42578125" style="17" customWidth="1"/>
    <col min="7175" max="7175" width="11.7109375" style="17" customWidth="1"/>
    <col min="7176" max="7176" width="14.140625" style="17" customWidth="1"/>
    <col min="7177" max="7177" width="11.28515625" style="17" customWidth="1"/>
    <col min="7178" max="7178" width="9.140625" style="17"/>
    <col min="7179" max="7179" width="11.7109375" style="17" customWidth="1"/>
    <col min="7180" max="7180" width="13.28515625" style="17" customWidth="1"/>
    <col min="7181" max="7181" width="7" style="17" customWidth="1"/>
    <col min="7182" max="7182" width="8.5703125" style="17" bestFit="1" customWidth="1"/>
    <col min="7183" max="7183" width="5.85546875" style="17" customWidth="1"/>
    <col min="7184" max="7184" width="16.7109375" style="17" customWidth="1"/>
    <col min="7185" max="7185" width="6.28515625" style="17" customWidth="1"/>
    <col min="7186" max="7186" width="6.42578125" style="17" bestFit="1" customWidth="1"/>
    <col min="7187" max="7187" width="5.85546875" style="17" customWidth="1"/>
    <col min="7188" max="7188" width="6.42578125" style="17" bestFit="1" customWidth="1"/>
    <col min="7189" max="7418" width="9.140625" style="17"/>
    <col min="7419" max="7419" width="64.28515625" style="17" customWidth="1"/>
    <col min="7420" max="7420" width="12" style="17" customWidth="1"/>
    <col min="7421" max="7422" width="8.42578125" style="17" customWidth="1"/>
    <col min="7423" max="7423" width="11.28515625" style="17" customWidth="1"/>
    <col min="7424" max="7424" width="6.42578125" style="17" customWidth="1"/>
    <col min="7425" max="7425" width="7.28515625" style="17" customWidth="1"/>
    <col min="7426" max="7427" width="6.7109375" style="17" customWidth="1"/>
    <col min="7428" max="7428" width="6.140625" style="17" customWidth="1"/>
    <col min="7429" max="7430" width="6.42578125" style="17" customWidth="1"/>
    <col min="7431" max="7431" width="11.7109375" style="17" customWidth="1"/>
    <col min="7432" max="7432" width="14.140625" style="17" customWidth="1"/>
    <col min="7433" max="7433" width="11.28515625" style="17" customWidth="1"/>
    <col min="7434" max="7434" width="9.140625" style="17"/>
    <col min="7435" max="7435" width="11.7109375" style="17" customWidth="1"/>
    <col min="7436" max="7436" width="13.28515625" style="17" customWidth="1"/>
    <col min="7437" max="7437" width="7" style="17" customWidth="1"/>
    <col min="7438" max="7438" width="8.5703125" style="17" bestFit="1" customWidth="1"/>
    <col min="7439" max="7439" width="5.85546875" style="17" customWidth="1"/>
    <col min="7440" max="7440" width="16.7109375" style="17" customWidth="1"/>
    <col min="7441" max="7441" width="6.28515625" style="17" customWidth="1"/>
    <col min="7442" max="7442" width="6.42578125" style="17" bestFit="1" customWidth="1"/>
    <col min="7443" max="7443" width="5.85546875" style="17" customWidth="1"/>
    <col min="7444" max="7444" width="6.42578125" style="17" bestFit="1" customWidth="1"/>
    <col min="7445" max="7674" width="9.140625" style="17"/>
    <col min="7675" max="7675" width="64.28515625" style="17" customWidth="1"/>
    <col min="7676" max="7676" width="12" style="17" customWidth="1"/>
    <col min="7677" max="7678" width="8.42578125" style="17" customWidth="1"/>
    <col min="7679" max="7679" width="11.28515625" style="17" customWidth="1"/>
    <col min="7680" max="7680" width="6.42578125" style="17" customWidth="1"/>
    <col min="7681" max="7681" width="7.28515625" style="17" customWidth="1"/>
    <col min="7682" max="7683" width="6.7109375" style="17" customWidth="1"/>
    <col min="7684" max="7684" width="6.140625" style="17" customWidth="1"/>
    <col min="7685" max="7686" width="6.42578125" style="17" customWidth="1"/>
    <col min="7687" max="7687" width="11.7109375" style="17" customWidth="1"/>
    <col min="7688" max="7688" width="14.140625" style="17" customWidth="1"/>
    <col min="7689" max="7689" width="11.28515625" style="17" customWidth="1"/>
    <col min="7690" max="7690" width="9.140625" style="17"/>
    <col min="7691" max="7691" width="11.7109375" style="17" customWidth="1"/>
    <col min="7692" max="7692" width="13.28515625" style="17" customWidth="1"/>
    <col min="7693" max="7693" width="7" style="17" customWidth="1"/>
    <col min="7694" max="7694" width="8.5703125" style="17" bestFit="1" customWidth="1"/>
    <col min="7695" max="7695" width="5.85546875" style="17" customWidth="1"/>
    <col min="7696" max="7696" width="16.7109375" style="17" customWidth="1"/>
    <col min="7697" max="7697" width="6.28515625" style="17" customWidth="1"/>
    <col min="7698" max="7698" width="6.42578125" style="17" bestFit="1" customWidth="1"/>
    <col min="7699" max="7699" width="5.85546875" style="17" customWidth="1"/>
    <col min="7700" max="7700" width="6.42578125" style="17" bestFit="1" customWidth="1"/>
    <col min="7701" max="7930" width="9.140625" style="17"/>
    <col min="7931" max="7931" width="64.28515625" style="17" customWidth="1"/>
    <col min="7932" max="7932" width="12" style="17" customWidth="1"/>
    <col min="7933" max="7934" width="8.42578125" style="17" customWidth="1"/>
    <col min="7935" max="7935" width="11.28515625" style="17" customWidth="1"/>
    <col min="7936" max="7936" width="6.42578125" style="17" customWidth="1"/>
    <col min="7937" max="7937" width="7.28515625" style="17" customWidth="1"/>
    <col min="7938" max="7939" width="6.7109375" style="17" customWidth="1"/>
    <col min="7940" max="7940" width="6.140625" style="17" customWidth="1"/>
    <col min="7941" max="7942" width="6.42578125" style="17" customWidth="1"/>
    <col min="7943" max="7943" width="11.7109375" style="17" customWidth="1"/>
    <col min="7944" max="7944" width="14.140625" style="17" customWidth="1"/>
    <col min="7945" max="7945" width="11.28515625" style="17" customWidth="1"/>
    <col min="7946" max="7946" width="9.140625" style="17"/>
    <col min="7947" max="7947" width="11.7109375" style="17" customWidth="1"/>
    <col min="7948" max="7948" width="13.28515625" style="17" customWidth="1"/>
    <col min="7949" max="7949" width="7" style="17" customWidth="1"/>
    <col min="7950" max="7950" width="8.5703125" style="17" bestFit="1" customWidth="1"/>
    <col min="7951" max="7951" width="5.85546875" style="17" customWidth="1"/>
    <col min="7952" max="7952" width="16.7109375" style="17" customWidth="1"/>
    <col min="7953" max="7953" width="6.28515625" style="17" customWidth="1"/>
    <col min="7954" max="7954" width="6.42578125" style="17" bestFit="1" customWidth="1"/>
    <col min="7955" max="7955" width="5.85546875" style="17" customWidth="1"/>
    <col min="7956" max="7956" width="6.42578125" style="17" bestFit="1" customWidth="1"/>
    <col min="7957" max="8186" width="9.140625" style="17"/>
    <col min="8187" max="8187" width="64.28515625" style="17" customWidth="1"/>
    <col min="8188" max="8188" width="12" style="17" customWidth="1"/>
    <col min="8189" max="8190" width="8.42578125" style="17" customWidth="1"/>
    <col min="8191" max="8191" width="11.28515625" style="17" customWidth="1"/>
    <col min="8192" max="8192" width="6.42578125" style="17" customWidth="1"/>
    <col min="8193" max="8193" width="7.28515625" style="17" customWidth="1"/>
    <col min="8194" max="8195" width="6.7109375" style="17" customWidth="1"/>
    <col min="8196" max="8196" width="6.140625" style="17" customWidth="1"/>
    <col min="8197" max="8198" width="6.42578125" style="17" customWidth="1"/>
    <col min="8199" max="8199" width="11.7109375" style="17" customWidth="1"/>
    <col min="8200" max="8200" width="14.140625" style="17" customWidth="1"/>
    <col min="8201" max="8201" width="11.28515625" style="17" customWidth="1"/>
    <col min="8202" max="8202" width="9.140625" style="17"/>
    <col min="8203" max="8203" width="11.7109375" style="17" customWidth="1"/>
    <col min="8204" max="8204" width="13.28515625" style="17" customWidth="1"/>
    <col min="8205" max="8205" width="7" style="17" customWidth="1"/>
    <col min="8206" max="8206" width="8.5703125" style="17" bestFit="1" customWidth="1"/>
    <col min="8207" max="8207" width="5.85546875" style="17" customWidth="1"/>
    <col min="8208" max="8208" width="16.7109375" style="17" customWidth="1"/>
    <col min="8209" max="8209" width="6.28515625" style="17" customWidth="1"/>
    <col min="8210" max="8210" width="6.42578125" style="17" bestFit="1" customWidth="1"/>
    <col min="8211" max="8211" width="5.85546875" style="17" customWidth="1"/>
    <col min="8212" max="8212" width="6.42578125" style="17" bestFit="1" customWidth="1"/>
    <col min="8213" max="8442" width="9.140625" style="17"/>
    <col min="8443" max="8443" width="64.28515625" style="17" customWidth="1"/>
    <col min="8444" max="8444" width="12" style="17" customWidth="1"/>
    <col min="8445" max="8446" width="8.42578125" style="17" customWidth="1"/>
    <col min="8447" max="8447" width="11.28515625" style="17" customWidth="1"/>
    <col min="8448" max="8448" width="6.42578125" style="17" customWidth="1"/>
    <col min="8449" max="8449" width="7.28515625" style="17" customWidth="1"/>
    <col min="8450" max="8451" width="6.7109375" style="17" customWidth="1"/>
    <col min="8452" max="8452" width="6.140625" style="17" customWidth="1"/>
    <col min="8453" max="8454" width="6.42578125" style="17" customWidth="1"/>
    <col min="8455" max="8455" width="11.7109375" style="17" customWidth="1"/>
    <col min="8456" max="8456" width="14.140625" style="17" customWidth="1"/>
    <col min="8457" max="8457" width="11.28515625" style="17" customWidth="1"/>
    <col min="8458" max="8458" width="9.140625" style="17"/>
    <col min="8459" max="8459" width="11.7109375" style="17" customWidth="1"/>
    <col min="8460" max="8460" width="13.28515625" style="17" customWidth="1"/>
    <col min="8461" max="8461" width="7" style="17" customWidth="1"/>
    <col min="8462" max="8462" width="8.5703125" style="17" bestFit="1" customWidth="1"/>
    <col min="8463" max="8463" width="5.85546875" style="17" customWidth="1"/>
    <col min="8464" max="8464" width="16.7109375" style="17" customWidth="1"/>
    <col min="8465" max="8465" width="6.28515625" style="17" customWidth="1"/>
    <col min="8466" max="8466" width="6.42578125" style="17" bestFit="1" customWidth="1"/>
    <col min="8467" max="8467" width="5.85546875" style="17" customWidth="1"/>
    <col min="8468" max="8468" width="6.42578125" style="17" bestFit="1" customWidth="1"/>
    <col min="8469" max="8698" width="9.140625" style="17"/>
    <col min="8699" max="8699" width="64.28515625" style="17" customWidth="1"/>
    <col min="8700" max="8700" width="12" style="17" customWidth="1"/>
    <col min="8701" max="8702" width="8.42578125" style="17" customWidth="1"/>
    <col min="8703" max="8703" width="11.28515625" style="17" customWidth="1"/>
    <col min="8704" max="8704" width="6.42578125" style="17" customWidth="1"/>
    <col min="8705" max="8705" width="7.28515625" style="17" customWidth="1"/>
    <col min="8706" max="8707" width="6.7109375" style="17" customWidth="1"/>
    <col min="8708" max="8708" width="6.140625" style="17" customWidth="1"/>
    <col min="8709" max="8710" width="6.42578125" style="17" customWidth="1"/>
    <col min="8711" max="8711" width="11.7109375" style="17" customWidth="1"/>
    <col min="8712" max="8712" width="14.140625" style="17" customWidth="1"/>
    <col min="8713" max="8713" width="11.28515625" style="17" customWidth="1"/>
    <col min="8714" max="8714" width="9.140625" style="17"/>
    <col min="8715" max="8715" width="11.7109375" style="17" customWidth="1"/>
    <col min="8716" max="8716" width="13.28515625" style="17" customWidth="1"/>
    <col min="8717" max="8717" width="7" style="17" customWidth="1"/>
    <col min="8718" max="8718" width="8.5703125" style="17" bestFit="1" customWidth="1"/>
    <col min="8719" max="8719" width="5.85546875" style="17" customWidth="1"/>
    <col min="8720" max="8720" width="16.7109375" style="17" customWidth="1"/>
    <col min="8721" max="8721" width="6.28515625" style="17" customWidth="1"/>
    <col min="8722" max="8722" width="6.42578125" style="17" bestFit="1" customWidth="1"/>
    <col min="8723" max="8723" width="5.85546875" style="17" customWidth="1"/>
    <col min="8724" max="8724" width="6.42578125" style="17" bestFit="1" customWidth="1"/>
    <col min="8725" max="8954" width="9.140625" style="17"/>
    <col min="8955" max="8955" width="64.28515625" style="17" customWidth="1"/>
    <col min="8956" max="8956" width="12" style="17" customWidth="1"/>
    <col min="8957" max="8958" width="8.42578125" style="17" customWidth="1"/>
    <col min="8959" max="8959" width="11.28515625" style="17" customWidth="1"/>
    <col min="8960" max="8960" width="6.42578125" style="17" customWidth="1"/>
    <col min="8961" max="8961" width="7.28515625" style="17" customWidth="1"/>
    <col min="8962" max="8963" width="6.7109375" style="17" customWidth="1"/>
    <col min="8964" max="8964" width="6.140625" style="17" customWidth="1"/>
    <col min="8965" max="8966" width="6.42578125" style="17" customWidth="1"/>
    <col min="8967" max="8967" width="11.7109375" style="17" customWidth="1"/>
    <col min="8968" max="8968" width="14.140625" style="17" customWidth="1"/>
    <col min="8969" max="8969" width="11.28515625" style="17" customWidth="1"/>
    <col min="8970" max="8970" width="9.140625" style="17"/>
    <col min="8971" max="8971" width="11.7109375" style="17" customWidth="1"/>
    <col min="8972" max="8972" width="13.28515625" style="17" customWidth="1"/>
    <col min="8973" max="8973" width="7" style="17" customWidth="1"/>
    <col min="8974" max="8974" width="8.5703125" style="17" bestFit="1" customWidth="1"/>
    <col min="8975" max="8975" width="5.85546875" style="17" customWidth="1"/>
    <col min="8976" max="8976" width="16.7109375" style="17" customWidth="1"/>
    <col min="8977" max="8977" width="6.28515625" style="17" customWidth="1"/>
    <col min="8978" max="8978" width="6.42578125" style="17" bestFit="1" customWidth="1"/>
    <col min="8979" max="8979" width="5.85546875" style="17" customWidth="1"/>
    <col min="8980" max="8980" width="6.42578125" style="17" bestFit="1" customWidth="1"/>
    <col min="8981" max="9210" width="9.140625" style="17"/>
    <col min="9211" max="9211" width="64.28515625" style="17" customWidth="1"/>
    <col min="9212" max="9212" width="12" style="17" customWidth="1"/>
    <col min="9213" max="9214" width="8.42578125" style="17" customWidth="1"/>
    <col min="9215" max="9215" width="11.28515625" style="17" customWidth="1"/>
    <col min="9216" max="9216" width="6.42578125" style="17" customWidth="1"/>
    <col min="9217" max="9217" width="7.28515625" style="17" customWidth="1"/>
    <col min="9218" max="9219" width="6.7109375" style="17" customWidth="1"/>
    <col min="9220" max="9220" width="6.140625" style="17" customWidth="1"/>
    <col min="9221" max="9222" width="6.42578125" style="17" customWidth="1"/>
    <col min="9223" max="9223" width="11.7109375" style="17" customWidth="1"/>
    <col min="9224" max="9224" width="14.140625" style="17" customWidth="1"/>
    <col min="9225" max="9225" width="11.28515625" style="17" customWidth="1"/>
    <col min="9226" max="9226" width="9.140625" style="17"/>
    <col min="9227" max="9227" width="11.7109375" style="17" customWidth="1"/>
    <col min="9228" max="9228" width="13.28515625" style="17" customWidth="1"/>
    <col min="9229" max="9229" width="7" style="17" customWidth="1"/>
    <col min="9230" max="9230" width="8.5703125" style="17" bestFit="1" customWidth="1"/>
    <col min="9231" max="9231" width="5.85546875" style="17" customWidth="1"/>
    <col min="9232" max="9232" width="16.7109375" style="17" customWidth="1"/>
    <col min="9233" max="9233" width="6.28515625" style="17" customWidth="1"/>
    <col min="9234" max="9234" width="6.42578125" style="17" bestFit="1" customWidth="1"/>
    <col min="9235" max="9235" width="5.85546875" style="17" customWidth="1"/>
    <col min="9236" max="9236" width="6.42578125" style="17" bestFit="1" customWidth="1"/>
    <col min="9237" max="9466" width="9.140625" style="17"/>
    <col min="9467" max="9467" width="64.28515625" style="17" customWidth="1"/>
    <col min="9468" max="9468" width="12" style="17" customWidth="1"/>
    <col min="9469" max="9470" width="8.42578125" style="17" customWidth="1"/>
    <col min="9471" max="9471" width="11.28515625" style="17" customWidth="1"/>
    <col min="9472" max="9472" width="6.42578125" style="17" customWidth="1"/>
    <col min="9473" max="9473" width="7.28515625" style="17" customWidth="1"/>
    <col min="9474" max="9475" width="6.7109375" style="17" customWidth="1"/>
    <col min="9476" max="9476" width="6.140625" style="17" customWidth="1"/>
    <col min="9477" max="9478" width="6.42578125" style="17" customWidth="1"/>
    <col min="9479" max="9479" width="11.7109375" style="17" customWidth="1"/>
    <col min="9480" max="9480" width="14.140625" style="17" customWidth="1"/>
    <col min="9481" max="9481" width="11.28515625" style="17" customWidth="1"/>
    <col min="9482" max="9482" width="9.140625" style="17"/>
    <col min="9483" max="9483" width="11.7109375" style="17" customWidth="1"/>
    <col min="9484" max="9484" width="13.28515625" style="17" customWidth="1"/>
    <col min="9485" max="9485" width="7" style="17" customWidth="1"/>
    <col min="9486" max="9486" width="8.5703125" style="17" bestFit="1" customWidth="1"/>
    <col min="9487" max="9487" width="5.85546875" style="17" customWidth="1"/>
    <col min="9488" max="9488" width="16.7109375" style="17" customWidth="1"/>
    <col min="9489" max="9489" width="6.28515625" style="17" customWidth="1"/>
    <col min="9490" max="9490" width="6.42578125" style="17" bestFit="1" customWidth="1"/>
    <col min="9491" max="9491" width="5.85546875" style="17" customWidth="1"/>
    <col min="9492" max="9492" width="6.42578125" style="17" bestFit="1" customWidth="1"/>
    <col min="9493" max="9722" width="9.140625" style="17"/>
    <col min="9723" max="9723" width="64.28515625" style="17" customWidth="1"/>
    <col min="9724" max="9724" width="12" style="17" customWidth="1"/>
    <col min="9725" max="9726" width="8.42578125" style="17" customWidth="1"/>
    <col min="9727" max="9727" width="11.28515625" style="17" customWidth="1"/>
    <col min="9728" max="9728" width="6.42578125" style="17" customWidth="1"/>
    <col min="9729" max="9729" width="7.28515625" style="17" customWidth="1"/>
    <col min="9730" max="9731" width="6.7109375" style="17" customWidth="1"/>
    <col min="9732" max="9732" width="6.140625" style="17" customWidth="1"/>
    <col min="9733" max="9734" width="6.42578125" style="17" customWidth="1"/>
    <col min="9735" max="9735" width="11.7109375" style="17" customWidth="1"/>
    <col min="9736" max="9736" width="14.140625" style="17" customWidth="1"/>
    <col min="9737" max="9737" width="11.28515625" style="17" customWidth="1"/>
    <col min="9738" max="9738" width="9.140625" style="17"/>
    <col min="9739" max="9739" width="11.7109375" style="17" customWidth="1"/>
    <col min="9740" max="9740" width="13.28515625" style="17" customWidth="1"/>
    <col min="9741" max="9741" width="7" style="17" customWidth="1"/>
    <col min="9742" max="9742" width="8.5703125" style="17" bestFit="1" customWidth="1"/>
    <col min="9743" max="9743" width="5.85546875" style="17" customWidth="1"/>
    <col min="9744" max="9744" width="16.7109375" style="17" customWidth="1"/>
    <col min="9745" max="9745" width="6.28515625" style="17" customWidth="1"/>
    <col min="9746" max="9746" width="6.42578125" style="17" bestFit="1" customWidth="1"/>
    <col min="9747" max="9747" width="5.85546875" style="17" customWidth="1"/>
    <col min="9748" max="9748" width="6.42578125" style="17" bestFit="1" customWidth="1"/>
    <col min="9749" max="9978" width="9.140625" style="17"/>
    <col min="9979" max="9979" width="64.28515625" style="17" customWidth="1"/>
    <col min="9980" max="9980" width="12" style="17" customWidth="1"/>
    <col min="9981" max="9982" width="8.42578125" style="17" customWidth="1"/>
    <col min="9983" max="9983" width="11.28515625" style="17" customWidth="1"/>
    <col min="9984" max="9984" width="6.42578125" style="17" customWidth="1"/>
    <col min="9985" max="9985" width="7.28515625" style="17" customWidth="1"/>
    <col min="9986" max="9987" width="6.7109375" style="17" customWidth="1"/>
    <col min="9988" max="9988" width="6.140625" style="17" customWidth="1"/>
    <col min="9989" max="9990" width="6.42578125" style="17" customWidth="1"/>
    <col min="9991" max="9991" width="11.7109375" style="17" customWidth="1"/>
    <col min="9992" max="9992" width="14.140625" style="17" customWidth="1"/>
    <col min="9993" max="9993" width="11.28515625" style="17" customWidth="1"/>
    <col min="9994" max="9994" width="9.140625" style="17"/>
    <col min="9995" max="9995" width="11.7109375" style="17" customWidth="1"/>
    <col min="9996" max="9996" width="13.28515625" style="17" customWidth="1"/>
    <col min="9997" max="9997" width="7" style="17" customWidth="1"/>
    <col min="9998" max="9998" width="8.5703125" style="17" bestFit="1" customWidth="1"/>
    <col min="9999" max="9999" width="5.85546875" style="17" customWidth="1"/>
    <col min="10000" max="10000" width="16.7109375" style="17" customWidth="1"/>
    <col min="10001" max="10001" width="6.28515625" style="17" customWidth="1"/>
    <col min="10002" max="10002" width="6.42578125" style="17" bestFit="1" customWidth="1"/>
    <col min="10003" max="10003" width="5.85546875" style="17" customWidth="1"/>
    <col min="10004" max="10004" width="6.42578125" style="17" bestFit="1" customWidth="1"/>
    <col min="10005" max="10234" width="9.140625" style="17"/>
    <col min="10235" max="10235" width="64.28515625" style="17" customWidth="1"/>
    <col min="10236" max="10236" width="12" style="17" customWidth="1"/>
    <col min="10237" max="10238" width="8.42578125" style="17" customWidth="1"/>
    <col min="10239" max="10239" width="11.28515625" style="17" customWidth="1"/>
    <col min="10240" max="10240" width="6.42578125" style="17" customWidth="1"/>
    <col min="10241" max="10241" width="7.28515625" style="17" customWidth="1"/>
    <col min="10242" max="10243" width="6.7109375" style="17" customWidth="1"/>
    <col min="10244" max="10244" width="6.140625" style="17" customWidth="1"/>
    <col min="10245" max="10246" width="6.42578125" style="17" customWidth="1"/>
    <col min="10247" max="10247" width="11.7109375" style="17" customWidth="1"/>
    <col min="10248" max="10248" width="14.140625" style="17" customWidth="1"/>
    <col min="10249" max="10249" width="11.28515625" style="17" customWidth="1"/>
    <col min="10250" max="10250" width="9.140625" style="17"/>
    <col min="10251" max="10251" width="11.7109375" style="17" customWidth="1"/>
    <col min="10252" max="10252" width="13.28515625" style="17" customWidth="1"/>
    <col min="10253" max="10253" width="7" style="17" customWidth="1"/>
    <col min="10254" max="10254" width="8.5703125" style="17" bestFit="1" customWidth="1"/>
    <col min="10255" max="10255" width="5.85546875" style="17" customWidth="1"/>
    <col min="10256" max="10256" width="16.7109375" style="17" customWidth="1"/>
    <col min="10257" max="10257" width="6.28515625" style="17" customWidth="1"/>
    <col min="10258" max="10258" width="6.42578125" style="17" bestFit="1" customWidth="1"/>
    <col min="10259" max="10259" width="5.85546875" style="17" customWidth="1"/>
    <col min="10260" max="10260" width="6.42578125" style="17" bestFit="1" customWidth="1"/>
    <col min="10261" max="10490" width="9.140625" style="17"/>
    <col min="10491" max="10491" width="64.28515625" style="17" customWidth="1"/>
    <col min="10492" max="10492" width="12" style="17" customWidth="1"/>
    <col min="10493" max="10494" width="8.42578125" style="17" customWidth="1"/>
    <col min="10495" max="10495" width="11.28515625" style="17" customWidth="1"/>
    <col min="10496" max="10496" width="6.42578125" style="17" customWidth="1"/>
    <col min="10497" max="10497" width="7.28515625" style="17" customWidth="1"/>
    <col min="10498" max="10499" width="6.7109375" style="17" customWidth="1"/>
    <col min="10500" max="10500" width="6.140625" style="17" customWidth="1"/>
    <col min="10501" max="10502" width="6.42578125" style="17" customWidth="1"/>
    <col min="10503" max="10503" width="11.7109375" style="17" customWidth="1"/>
    <col min="10504" max="10504" width="14.140625" style="17" customWidth="1"/>
    <col min="10505" max="10505" width="11.28515625" style="17" customWidth="1"/>
    <col min="10506" max="10506" width="9.140625" style="17"/>
    <col min="10507" max="10507" width="11.7109375" style="17" customWidth="1"/>
    <col min="10508" max="10508" width="13.28515625" style="17" customWidth="1"/>
    <col min="10509" max="10509" width="7" style="17" customWidth="1"/>
    <col min="10510" max="10510" width="8.5703125" style="17" bestFit="1" customWidth="1"/>
    <col min="10511" max="10511" width="5.85546875" style="17" customWidth="1"/>
    <col min="10512" max="10512" width="16.7109375" style="17" customWidth="1"/>
    <col min="10513" max="10513" width="6.28515625" style="17" customWidth="1"/>
    <col min="10514" max="10514" width="6.42578125" style="17" bestFit="1" customWidth="1"/>
    <col min="10515" max="10515" width="5.85546875" style="17" customWidth="1"/>
    <col min="10516" max="10516" width="6.42578125" style="17" bestFit="1" customWidth="1"/>
    <col min="10517" max="10746" width="9.140625" style="17"/>
    <col min="10747" max="10747" width="64.28515625" style="17" customWidth="1"/>
    <col min="10748" max="10748" width="12" style="17" customWidth="1"/>
    <col min="10749" max="10750" width="8.42578125" style="17" customWidth="1"/>
    <col min="10751" max="10751" width="11.28515625" style="17" customWidth="1"/>
    <col min="10752" max="10752" width="6.42578125" style="17" customWidth="1"/>
    <col min="10753" max="10753" width="7.28515625" style="17" customWidth="1"/>
    <col min="10754" max="10755" width="6.7109375" style="17" customWidth="1"/>
    <col min="10756" max="10756" width="6.140625" style="17" customWidth="1"/>
    <col min="10757" max="10758" width="6.42578125" style="17" customWidth="1"/>
    <col min="10759" max="10759" width="11.7109375" style="17" customWidth="1"/>
    <col min="10760" max="10760" width="14.140625" style="17" customWidth="1"/>
    <col min="10761" max="10761" width="11.28515625" style="17" customWidth="1"/>
    <col min="10762" max="10762" width="9.140625" style="17"/>
    <col min="10763" max="10763" width="11.7109375" style="17" customWidth="1"/>
    <col min="10764" max="10764" width="13.28515625" style="17" customWidth="1"/>
    <col min="10765" max="10765" width="7" style="17" customWidth="1"/>
    <col min="10766" max="10766" width="8.5703125" style="17" bestFit="1" customWidth="1"/>
    <col min="10767" max="10767" width="5.85546875" style="17" customWidth="1"/>
    <col min="10768" max="10768" width="16.7109375" style="17" customWidth="1"/>
    <col min="10769" max="10769" width="6.28515625" style="17" customWidth="1"/>
    <col min="10770" max="10770" width="6.42578125" style="17" bestFit="1" customWidth="1"/>
    <col min="10771" max="10771" width="5.85546875" style="17" customWidth="1"/>
    <col min="10772" max="10772" width="6.42578125" style="17" bestFit="1" customWidth="1"/>
    <col min="10773" max="11002" width="9.140625" style="17"/>
    <col min="11003" max="11003" width="64.28515625" style="17" customWidth="1"/>
    <col min="11004" max="11004" width="12" style="17" customWidth="1"/>
    <col min="11005" max="11006" width="8.42578125" style="17" customWidth="1"/>
    <col min="11007" max="11007" width="11.28515625" style="17" customWidth="1"/>
    <col min="11008" max="11008" width="6.42578125" style="17" customWidth="1"/>
    <col min="11009" max="11009" width="7.28515625" style="17" customWidth="1"/>
    <col min="11010" max="11011" width="6.7109375" style="17" customWidth="1"/>
    <col min="11012" max="11012" width="6.140625" style="17" customWidth="1"/>
    <col min="11013" max="11014" width="6.42578125" style="17" customWidth="1"/>
    <col min="11015" max="11015" width="11.7109375" style="17" customWidth="1"/>
    <col min="11016" max="11016" width="14.140625" style="17" customWidth="1"/>
    <col min="11017" max="11017" width="11.28515625" style="17" customWidth="1"/>
    <col min="11018" max="11018" width="9.140625" style="17"/>
    <col min="11019" max="11019" width="11.7109375" style="17" customWidth="1"/>
    <col min="11020" max="11020" width="13.28515625" style="17" customWidth="1"/>
    <col min="11021" max="11021" width="7" style="17" customWidth="1"/>
    <col min="11022" max="11022" width="8.5703125" style="17" bestFit="1" customWidth="1"/>
    <col min="11023" max="11023" width="5.85546875" style="17" customWidth="1"/>
    <col min="11024" max="11024" width="16.7109375" style="17" customWidth="1"/>
    <col min="11025" max="11025" width="6.28515625" style="17" customWidth="1"/>
    <col min="11026" max="11026" width="6.42578125" style="17" bestFit="1" customWidth="1"/>
    <col min="11027" max="11027" width="5.85546875" style="17" customWidth="1"/>
    <col min="11028" max="11028" width="6.42578125" style="17" bestFit="1" customWidth="1"/>
    <col min="11029" max="11258" width="9.140625" style="17"/>
    <col min="11259" max="11259" width="64.28515625" style="17" customWidth="1"/>
    <col min="11260" max="11260" width="12" style="17" customWidth="1"/>
    <col min="11261" max="11262" width="8.42578125" style="17" customWidth="1"/>
    <col min="11263" max="11263" width="11.28515625" style="17" customWidth="1"/>
    <col min="11264" max="11264" width="6.42578125" style="17" customWidth="1"/>
    <col min="11265" max="11265" width="7.28515625" style="17" customWidth="1"/>
    <col min="11266" max="11267" width="6.7109375" style="17" customWidth="1"/>
    <col min="11268" max="11268" width="6.140625" style="17" customWidth="1"/>
    <col min="11269" max="11270" width="6.42578125" style="17" customWidth="1"/>
    <col min="11271" max="11271" width="11.7109375" style="17" customWidth="1"/>
    <col min="11272" max="11272" width="14.140625" style="17" customWidth="1"/>
    <col min="11273" max="11273" width="11.28515625" style="17" customWidth="1"/>
    <col min="11274" max="11274" width="9.140625" style="17"/>
    <col min="11275" max="11275" width="11.7109375" style="17" customWidth="1"/>
    <col min="11276" max="11276" width="13.28515625" style="17" customWidth="1"/>
    <col min="11277" max="11277" width="7" style="17" customWidth="1"/>
    <col min="11278" max="11278" width="8.5703125" style="17" bestFit="1" customWidth="1"/>
    <col min="11279" max="11279" width="5.85546875" style="17" customWidth="1"/>
    <col min="11280" max="11280" width="16.7109375" style="17" customWidth="1"/>
    <col min="11281" max="11281" width="6.28515625" style="17" customWidth="1"/>
    <col min="11282" max="11282" width="6.42578125" style="17" bestFit="1" customWidth="1"/>
    <col min="11283" max="11283" width="5.85546875" style="17" customWidth="1"/>
    <col min="11284" max="11284" width="6.42578125" style="17" bestFit="1" customWidth="1"/>
    <col min="11285" max="11514" width="9.140625" style="17"/>
    <col min="11515" max="11515" width="64.28515625" style="17" customWidth="1"/>
    <col min="11516" max="11516" width="12" style="17" customWidth="1"/>
    <col min="11517" max="11518" width="8.42578125" style="17" customWidth="1"/>
    <col min="11519" max="11519" width="11.28515625" style="17" customWidth="1"/>
    <col min="11520" max="11520" width="6.42578125" style="17" customWidth="1"/>
    <col min="11521" max="11521" width="7.28515625" style="17" customWidth="1"/>
    <col min="11522" max="11523" width="6.7109375" style="17" customWidth="1"/>
    <col min="11524" max="11524" width="6.140625" style="17" customWidth="1"/>
    <col min="11525" max="11526" width="6.42578125" style="17" customWidth="1"/>
    <col min="11527" max="11527" width="11.7109375" style="17" customWidth="1"/>
    <col min="11528" max="11528" width="14.140625" style="17" customWidth="1"/>
    <col min="11529" max="11529" width="11.28515625" style="17" customWidth="1"/>
    <col min="11530" max="11530" width="9.140625" style="17"/>
    <col min="11531" max="11531" width="11.7109375" style="17" customWidth="1"/>
    <col min="11532" max="11532" width="13.28515625" style="17" customWidth="1"/>
    <col min="11533" max="11533" width="7" style="17" customWidth="1"/>
    <col min="11534" max="11534" width="8.5703125" style="17" bestFit="1" customWidth="1"/>
    <col min="11535" max="11535" width="5.85546875" style="17" customWidth="1"/>
    <col min="11536" max="11536" width="16.7109375" style="17" customWidth="1"/>
    <col min="11537" max="11537" width="6.28515625" style="17" customWidth="1"/>
    <col min="11538" max="11538" width="6.42578125" style="17" bestFit="1" customWidth="1"/>
    <col min="11539" max="11539" width="5.85546875" style="17" customWidth="1"/>
    <col min="11540" max="11540" width="6.42578125" style="17" bestFit="1" customWidth="1"/>
    <col min="11541" max="11770" width="9.140625" style="17"/>
    <col min="11771" max="11771" width="64.28515625" style="17" customWidth="1"/>
    <col min="11772" max="11772" width="12" style="17" customWidth="1"/>
    <col min="11773" max="11774" width="8.42578125" style="17" customWidth="1"/>
    <col min="11775" max="11775" width="11.28515625" style="17" customWidth="1"/>
    <col min="11776" max="11776" width="6.42578125" style="17" customWidth="1"/>
    <col min="11777" max="11777" width="7.28515625" style="17" customWidth="1"/>
    <col min="11778" max="11779" width="6.7109375" style="17" customWidth="1"/>
    <col min="11780" max="11780" width="6.140625" style="17" customWidth="1"/>
    <col min="11781" max="11782" width="6.42578125" style="17" customWidth="1"/>
    <col min="11783" max="11783" width="11.7109375" style="17" customWidth="1"/>
    <col min="11784" max="11784" width="14.140625" style="17" customWidth="1"/>
    <col min="11785" max="11785" width="11.28515625" style="17" customWidth="1"/>
    <col min="11786" max="11786" width="9.140625" style="17"/>
    <col min="11787" max="11787" width="11.7109375" style="17" customWidth="1"/>
    <col min="11788" max="11788" width="13.28515625" style="17" customWidth="1"/>
    <col min="11789" max="11789" width="7" style="17" customWidth="1"/>
    <col min="11790" max="11790" width="8.5703125" style="17" bestFit="1" customWidth="1"/>
    <col min="11791" max="11791" width="5.85546875" style="17" customWidth="1"/>
    <col min="11792" max="11792" width="16.7109375" style="17" customWidth="1"/>
    <col min="11793" max="11793" width="6.28515625" style="17" customWidth="1"/>
    <col min="11794" max="11794" width="6.42578125" style="17" bestFit="1" customWidth="1"/>
    <col min="11795" max="11795" width="5.85546875" style="17" customWidth="1"/>
    <col min="11796" max="11796" width="6.42578125" style="17" bestFit="1" customWidth="1"/>
    <col min="11797" max="12026" width="9.140625" style="17"/>
    <col min="12027" max="12027" width="64.28515625" style="17" customWidth="1"/>
    <col min="12028" max="12028" width="12" style="17" customWidth="1"/>
    <col min="12029" max="12030" width="8.42578125" style="17" customWidth="1"/>
    <col min="12031" max="12031" width="11.28515625" style="17" customWidth="1"/>
    <col min="12032" max="12032" width="6.42578125" style="17" customWidth="1"/>
    <col min="12033" max="12033" width="7.28515625" style="17" customWidth="1"/>
    <col min="12034" max="12035" width="6.7109375" style="17" customWidth="1"/>
    <col min="12036" max="12036" width="6.140625" style="17" customWidth="1"/>
    <col min="12037" max="12038" width="6.42578125" style="17" customWidth="1"/>
    <col min="12039" max="12039" width="11.7109375" style="17" customWidth="1"/>
    <col min="12040" max="12040" width="14.140625" style="17" customWidth="1"/>
    <col min="12041" max="12041" width="11.28515625" style="17" customWidth="1"/>
    <col min="12042" max="12042" width="9.140625" style="17"/>
    <col min="12043" max="12043" width="11.7109375" style="17" customWidth="1"/>
    <col min="12044" max="12044" width="13.28515625" style="17" customWidth="1"/>
    <col min="12045" max="12045" width="7" style="17" customWidth="1"/>
    <col min="12046" max="12046" width="8.5703125" style="17" bestFit="1" customWidth="1"/>
    <col min="12047" max="12047" width="5.85546875" style="17" customWidth="1"/>
    <col min="12048" max="12048" width="16.7109375" style="17" customWidth="1"/>
    <col min="12049" max="12049" width="6.28515625" style="17" customWidth="1"/>
    <col min="12050" max="12050" width="6.42578125" style="17" bestFit="1" customWidth="1"/>
    <col min="12051" max="12051" width="5.85546875" style="17" customWidth="1"/>
    <col min="12052" max="12052" width="6.42578125" style="17" bestFit="1" customWidth="1"/>
    <col min="12053" max="12282" width="9.140625" style="17"/>
    <col min="12283" max="12283" width="64.28515625" style="17" customWidth="1"/>
    <col min="12284" max="12284" width="12" style="17" customWidth="1"/>
    <col min="12285" max="12286" width="8.42578125" style="17" customWidth="1"/>
    <col min="12287" max="12287" width="11.28515625" style="17" customWidth="1"/>
    <col min="12288" max="12288" width="6.42578125" style="17" customWidth="1"/>
    <col min="12289" max="12289" width="7.28515625" style="17" customWidth="1"/>
    <col min="12290" max="12291" width="6.7109375" style="17" customWidth="1"/>
    <col min="12292" max="12292" width="6.140625" style="17" customWidth="1"/>
    <col min="12293" max="12294" width="6.42578125" style="17" customWidth="1"/>
    <col min="12295" max="12295" width="11.7109375" style="17" customWidth="1"/>
    <col min="12296" max="12296" width="14.140625" style="17" customWidth="1"/>
    <col min="12297" max="12297" width="11.28515625" style="17" customWidth="1"/>
    <col min="12298" max="12298" width="9.140625" style="17"/>
    <col min="12299" max="12299" width="11.7109375" style="17" customWidth="1"/>
    <col min="12300" max="12300" width="13.28515625" style="17" customWidth="1"/>
    <col min="12301" max="12301" width="7" style="17" customWidth="1"/>
    <col min="12302" max="12302" width="8.5703125" style="17" bestFit="1" customWidth="1"/>
    <col min="12303" max="12303" width="5.85546875" style="17" customWidth="1"/>
    <col min="12304" max="12304" width="16.7109375" style="17" customWidth="1"/>
    <col min="12305" max="12305" width="6.28515625" style="17" customWidth="1"/>
    <col min="12306" max="12306" width="6.42578125" style="17" bestFit="1" customWidth="1"/>
    <col min="12307" max="12307" width="5.85546875" style="17" customWidth="1"/>
    <col min="12308" max="12308" width="6.42578125" style="17" bestFit="1" customWidth="1"/>
    <col min="12309" max="12538" width="9.140625" style="17"/>
    <col min="12539" max="12539" width="64.28515625" style="17" customWidth="1"/>
    <col min="12540" max="12540" width="12" style="17" customWidth="1"/>
    <col min="12541" max="12542" width="8.42578125" style="17" customWidth="1"/>
    <col min="12543" max="12543" width="11.28515625" style="17" customWidth="1"/>
    <col min="12544" max="12544" width="6.42578125" style="17" customWidth="1"/>
    <col min="12545" max="12545" width="7.28515625" style="17" customWidth="1"/>
    <col min="12546" max="12547" width="6.7109375" style="17" customWidth="1"/>
    <col min="12548" max="12548" width="6.140625" style="17" customWidth="1"/>
    <col min="12549" max="12550" width="6.42578125" style="17" customWidth="1"/>
    <col min="12551" max="12551" width="11.7109375" style="17" customWidth="1"/>
    <col min="12552" max="12552" width="14.140625" style="17" customWidth="1"/>
    <col min="12553" max="12553" width="11.28515625" style="17" customWidth="1"/>
    <col min="12554" max="12554" width="9.140625" style="17"/>
    <col min="12555" max="12555" width="11.7109375" style="17" customWidth="1"/>
    <col min="12556" max="12556" width="13.28515625" style="17" customWidth="1"/>
    <col min="12557" max="12557" width="7" style="17" customWidth="1"/>
    <col min="12558" max="12558" width="8.5703125" style="17" bestFit="1" customWidth="1"/>
    <col min="12559" max="12559" width="5.85546875" style="17" customWidth="1"/>
    <col min="12560" max="12560" width="16.7109375" style="17" customWidth="1"/>
    <col min="12561" max="12561" width="6.28515625" style="17" customWidth="1"/>
    <col min="12562" max="12562" width="6.42578125" style="17" bestFit="1" customWidth="1"/>
    <col min="12563" max="12563" width="5.85546875" style="17" customWidth="1"/>
    <col min="12564" max="12564" width="6.42578125" style="17" bestFit="1" customWidth="1"/>
    <col min="12565" max="12794" width="9.140625" style="17"/>
    <col min="12795" max="12795" width="64.28515625" style="17" customWidth="1"/>
    <col min="12796" max="12796" width="12" style="17" customWidth="1"/>
    <col min="12797" max="12798" width="8.42578125" style="17" customWidth="1"/>
    <col min="12799" max="12799" width="11.28515625" style="17" customWidth="1"/>
    <col min="12800" max="12800" width="6.42578125" style="17" customWidth="1"/>
    <col min="12801" max="12801" width="7.28515625" style="17" customWidth="1"/>
    <col min="12802" max="12803" width="6.7109375" style="17" customWidth="1"/>
    <col min="12804" max="12804" width="6.140625" style="17" customWidth="1"/>
    <col min="12805" max="12806" width="6.42578125" style="17" customWidth="1"/>
    <col min="12807" max="12807" width="11.7109375" style="17" customWidth="1"/>
    <col min="12808" max="12808" width="14.140625" style="17" customWidth="1"/>
    <col min="12809" max="12809" width="11.28515625" style="17" customWidth="1"/>
    <col min="12810" max="12810" width="9.140625" style="17"/>
    <col min="12811" max="12811" width="11.7109375" style="17" customWidth="1"/>
    <col min="12812" max="12812" width="13.28515625" style="17" customWidth="1"/>
    <col min="12813" max="12813" width="7" style="17" customWidth="1"/>
    <col min="12814" max="12814" width="8.5703125" style="17" bestFit="1" customWidth="1"/>
    <col min="12815" max="12815" width="5.85546875" style="17" customWidth="1"/>
    <col min="12816" max="12816" width="16.7109375" style="17" customWidth="1"/>
    <col min="12817" max="12817" width="6.28515625" style="17" customWidth="1"/>
    <col min="12818" max="12818" width="6.42578125" style="17" bestFit="1" customWidth="1"/>
    <col min="12819" max="12819" width="5.85546875" style="17" customWidth="1"/>
    <col min="12820" max="12820" width="6.42578125" style="17" bestFit="1" customWidth="1"/>
    <col min="12821" max="13050" width="9.140625" style="17"/>
    <col min="13051" max="13051" width="64.28515625" style="17" customWidth="1"/>
    <col min="13052" max="13052" width="12" style="17" customWidth="1"/>
    <col min="13053" max="13054" width="8.42578125" style="17" customWidth="1"/>
    <col min="13055" max="13055" width="11.28515625" style="17" customWidth="1"/>
    <col min="13056" max="13056" width="6.42578125" style="17" customWidth="1"/>
    <col min="13057" max="13057" width="7.28515625" style="17" customWidth="1"/>
    <col min="13058" max="13059" width="6.7109375" style="17" customWidth="1"/>
    <col min="13060" max="13060" width="6.140625" style="17" customWidth="1"/>
    <col min="13061" max="13062" width="6.42578125" style="17" customWidth="1"/>
    <col min="13063" max="13063" width="11.7109375" style="17" customWidth="1"/>
    <col min="13064" max="13064" width="14.140625" style="17" customWidth="1"/>
    <col min="13065" max="13065" width="11.28515625" style="17" customWidth="1"/>
    <col min="13066" max="13066" width="9.140625" style="17"/>
    <col min="13067" max="13067" width="11.7109375" style="17" customWidth="1"/>
    <col min="13068" max="13068" width="13.28515625" style="17" customWidth="1"/>
    <col min="13069" max="13069" width="7" style="17" customWidth="1"/>
    <col min="13070" max="13070" width="8.5703125" style="17" bestFit="1" customWidth="1"/>
    <col min="13071" max="13071" width="5.85546875" style="17" customWidth="1"/>
    <col min="13072" max="13072" width="16.7109375" style="17" customWidth="1"/>
    <col min="13073" max="13073" width="6.28515625" style="17" customWidth="1"/>
    <col min="13074" max="13074" width="6.42578125" style="17" bestFit="1" customWidth="1"/>
    <col min="13075" max="13075" width="5.85546875" style="17" customWidth="1"/>
    <col min="13076" max="13076" width="6.42578125" style="17" bestFit="1" customWidth="1"/>
    <col min="13077" max="13306" width="9.140625" style="17"/>
    <col min="13307" max="13307" width="64.28515625" style="17" customWidth="1"/>
    <col min="13308" max="13308" width="12" style="17" customWidth="1"/>
    <col min="13309" max="13310" width="8.42578125" style="17" customWidth="1"/>
    <col min="13311" max="13311" width="11.28515625" style="17" customWidth="1"/>
    <col min="13312" max="13312" width="6.42578125" style="17" customWidth="1"/>
    <col min="13313" max="13313" width="7.28515625" style="17" customWidth="1"/>
    <col min="13314" max="13315" width="6.7109375" style="17" customWidth="1"/>
    <col min="13316" max="13316" width="6.140625" style="17" customWidth="1"/>
    <col min="13317" max="13318" width="6.42578125" style="17" customWidth="1"/>
    <col min="13319" max="13319" width="11.7109375" style="17" customWidth="1"/>
    <col min="13320" max="13320" width="14.140625" style="17" customWidth="1"/>
    <col min="13321" max="13321" width="11.28515625" style="17" customWidth="1"/>
    <col min="13322" max="13322" width="9.140625" style="17"/>
    <col min="13323" max="13323" width="11.7109375" style="17" customWidth="1"/>
    <col min="13324" max="13324" width="13.28515625" style="17" customWidth="1"/>
    <col min="13325" max="13325" width="7" style="17" customWidth="1"/>
    <col min="13326" max="13326" width="8.5703125" style="17" bestFit="1" customWidth="1"/>
    <col min="13327" max="13327" width="5.85546875" style="17" customWidth="1"/>
    <col min="13328" max="13328" width="16.7109375" style="17" customWidth="1"/>
    <col min="13329" max="13329" width="6.28515625" style="17" customWidth="1"/>
    <col min="13330" max="13330" width="6.42578125" style="17" bestFit="1" customWidth="1"/>
    <col min="13331" max="13331" width="5.85546875" style="17" customWidth="1"/>
    <col min="13332" max="13332" width="6.42578125" style="17" bestFit="1" customWidth="1"/>
    <col min="13333" max="13562" width="9.140625" style="17"/>
    <col min="13563" max="13563" width="64.28515625" style="17" customWidth="1"/>
    <col min="13564" max="13564" width="12" style="17" customWidth="1"/>
    <col min="13565" max="13566" width="8.42578125" style="17" customWidth="1"/>
    <col min="13567" max="13567" width="11.28515625" style="17" customWidth="1"/>
    <col min="13568" max="13568" width="6.42578125" style="17" customWidth="1"/>
    <col min="13569" max="13569" width="7.28515625" style="17" customWidth="1"/>
    <col min="13570" max="13571" width="6.7109375" style="17" customWidth="1"/>
    <col min="13572" max="13572" width="6.140625" style="17" customWidth="1"/>
    <col min="13573" max="13574" width="6.42578125" style="17" customWidth="1"/>
    <col min="13575" max="13575" width="11.7109375" style="17" customWidth="1"/>
    <col min="13576" max="13576" width="14.140625" style="17" customWidth="1"/>
    <col min="13577" max="13577" width="11.28515625" style="17" customWidth="1"/>
    <col min="13578" max="13578" width="9.140625" style="17"/>
    <col min="13579" max="13579" width="11.7109375" style="17" customWidth="1"/>
    <col min="13580" max="13580" width="13.28515625" style="17" customWidth="1"/>
    <col min="13581" max="13581" width="7" style="17" customWidth="1"/>
    <col min="13582" max="13582" width="8.5703125" style="17" bestFit="1" customWidth="1"/>
    <col min="13583" max="13583" width="5.85546875" style="17" customWidth="1"/>
    <col min="13584" max="13584" width="16.7109375" style="17" customWidth="1"/>
    <col min="13585" max="13585" width="6.28515625" style="17" customWidth="1"/>
    <col min="13586" max="13586" width="6.42578125" style="17" bestFit="1" customWidth="1"/>
    <col min="13587" max="13587" width="5.85546875" style="17" customWidth="1"/>
    <col min="13588" max="13588" width="6.42578125" style="17" bestFit="1" customWidth="1"/>
    <col min="13589" max="13818" width="9.140625" style="17"/>
    <col min="13819" max="13819" width="64.28515625" style="17" customWidth="1"/>
    <col min="13820" max="13820" width="12" style="17" customWidth="1"/>
    <col min="13821" max="13822" width="8.42578125" style="17" customWidth="1"/>
    <col min="13823" max="13823" width="11.28515625" style="17" customWidth="1"/>
    <col min="13824" max="13824" width="6.42578125" style="17" customWidth="1"/>
    <col min="13825" max="13825" width="7.28515625" style="17" customWidth="1"/>
    <col min="13826" max="13827" width="6.7109375" style="17" customWidth="1"/>
    <col min="13828" max="13828" width="6.140625" style="17" customWidth="1"/>
    <col min="13829" max="13830" width="6.42578125" style="17" customWidth="1"/>
    <col min="13831" max="13831" width="11.7109375" style="17" customWidth="1"/>
    <col min="13832" max="13832" width="14.140625" style="17" customWidth="1"/>
    <col min="13833" max="13833" width="11.28515625" style="17" customWidth="1"/>
    <col min="13834" max="13834" width="9.140625" style="17"/>
    <col min="13835" max="13835" width="11.7109375" style="17" customWidth="1"/>
    <col min="13836" max="13836" width="13.28515625" style="17" customWidth="1"/>
    <col min="13837" max="13837" width="7" style="17" customWidth="1"/>
    <col min="13838" max="13838" width="8.5703125" style="17" bestFit="1" customWidth="1"/>
    <col min="13839" max="13839" width="5.85546875" style="17" customWidth="1"/>
    <col min="13840" max="13840" width="16.7109375" style="17" customWidth="1"/>
    <col min="13841" max="13841" width="6.28515625" style="17" customWidth="1"/>
    <col min="13842" max="13842" width="6.42578125" style="17" bestFit="1" customWidth="1"/>
    <col min="13843" max="13843" width="5.85546875" style="17" customWidth="1"/>
    <col min="13844" max="13844" width="6.42578125" style="17" bestFit="1" customWidth="1"/>
    <col min="13845" max="14074" width="9.140625" style="17"/>
    <col min="14075" max="14075" width="64.28515625" style="17" customWidth="1"/>
    <col min="14076" max="14076" width="12" style="17" customWidth="1"/>
    <col min="14077" max="14078" width="8.42578125" style="17" customWidth="1"/>
    <col min="14079" max="14079" width="11.28515625" style="17" customWidth="1"/>
    <col min="14080" max="14080" width="6.42578125" style="17" customWidth="1"/>
    <col min="14081" max="14081" width="7.28515625" style="17" customWidth="1"/>
    <col min="14082" max="14083" width="6.7109375" style="17" customWidth="1"/>
    <col min="14084" max="14084" width="6.140625" style="17" customWidth="1"/>
    <col min="14085" max="14086" width="6.42578125" style="17" customWidth="1"/>
    <col min="14087" max="14087" width="11.7109375" style="17" customWidth="1"/>
    <col min="14088" max="14088" width="14.140625" style="17" customWidth="1"/>
    <col min="14089" max="14089" width="11.28515625" style="17" customWidth="1"/>
    <col min="14090" max="14090" width="9.140625" style="17"/>
    <col min="14091" max="14091" width="11.7109375" style="17" customWidth="1"/>
    <col min="14092" max="14092" width="13.28515625" style="17" customWidth="1"/>
    <col min="14093" max="14093" width="7" style="17" customWidth="1"/>
    <col min="14094" max="14094" width="8.5703125" style="17" bestFit="1" customWidth="1"/>
    <col min="14095" max="14095" width="5.85546875" style="17" customWidth="1"/>
    <col min="14096" max="14096" width="16.7109375" style="17" customWidth="1"/>
    <col min="14097" max="14097" width="6.28515625" style="17" customWidth="1"/>
    <col min="14098" max="14098" width="6.42578125" style="17" bestFit="1" customWidth="1"/>
    <col min="14099" max="14099" width="5.85546875" style="17" customWidth="1"/>
    <col min="14100" max="14100" width="6.42578125" style="17" bestFit="1" customWidth="1"/>
    <col min="14101" max="14330" width="9.140625" style="17"/>
    <col min="14331" max="14331" width="64.28515625" style="17" customWidth="1"/>
    <col min="14332" max="14332" width="12" style="17" customWidth="1"/>
    <col min="14333" max="14334" width="8.42578125" style="17" customWidth="1"/>
    <col min="14335" max="14335" width="11.28515625" style="17" customWidth="1"/>
    <col min="14336" max="14336" width="6.42578125" style="17" customWidth="1"/>
    <col min="14337" max="14337" width="7.28515625" style="17" customWidth="1"/>
    <col min="14338" max="14339" width="6.7109375" style="17" customWidth="1"/>
    <col min="14340" max="14340" width="6.140625" style="17" customWidth="1"/>
    <col min="14341" max="14342" width="6.42578125" style="17" customWidth="1"/>
    <col min="14343" max="14343" width="11.7109375" style="17" customWidth="1"/>
    <col min="14344" max="14344" width="14.140625" style="17" customWidth="1"/>
    <col min="14345" max="14345" width="11.28515625" style="17" customWidth="1"/>
    <col min="14346" max="14346" width="9.140625" style="17"/>
    <col min="14347" max="14347" width="11.7109375" style="17" customWidth="1"/>
    <col min="14348" max="14348" width="13.28515625" style="17" customWidth="1"/>
    <col min="14349" max="14349" width="7" style="17" customWidth="1"/>
    <col min="14350" max="14350" width="8.5703125" style="17" bestFit="1" customWidth="1"/>
    <col min="14351" max="14351" width="5.85546875" style="17" customWidth="1"/>
    <col min="14352" max="14352" width="16.7109375" style="17" customWidth="1"/>
    <col min="14353" max="14353" width="6.28515625" style="17" customWidth="1"/>
    <col min="14354" max="14354" width="6.42578125" style="17" bestFit="1" customWidth="1"/>
    <col min="14355" max="14355" width="5.85546875" style="17" customWidth="1"/>
    <col min="14356" max="14356" width="6.42578125" style="17" bestFit="1" customWidth="1"/>
    <col min="14357" max="14586" width="9.140625" style="17"/>
    <col min="14587" max="14587" width="64.28515625" style="17" customWidth="1"/>
    <col min="14588" max="14588" width="12" style="17" customWidth="1"/>
    <col min="14589" max="14590" width="8.42578125" style="17" customWidth="1"/>
    <col min="14591" max="14591" width="11.28515625" style="17" customWidth="1"/>
    <col min="14592" max="14592" width="6.42578125" style="17" customWidth="1"/>
    <col min="14593" max="14593" width="7.28515625" style="17" customWidth="1"/>
    <col min="14594" max="14595" width="6.7109375" style="17" customWidth="1"/>
    <col min="14596" max="14596" width="6.140625" style="17" customWidth="1"/>
    <col min="14597" max="14598" width="6.42578125" style="17" customWidth="1"/>
    <col min="14599" max="14599" width="11.7109375" style="17" customWidth="1"/>
    <col min="14600" max="14600" width="14.140625" style="17" customWidth="1"/>
    <col min="14601" max="14601" width="11.28515625" style="17" customWidth="1"/>
    <col min="14602" max="14602" width="9.140625" style="17"/>
    <col min="14603" max="14603" width="11.7109375" style="17" customWidth="1"/>
    <col min="14604" max="14604" width="13.28515625" style="17" customWidth="1"/>
    <col min="14605" max="14605" width="7" style="17" customWidth="1"/>
    <col min="14606" max="14606" width="8.5703125" style="17" bestFit="1" customWidth="1"/>
    <col min="14607" max="14607" width="5.85546875" style="17" customWidth="1"/>
    <col min="14608" max="14608" width="16.7109375" style="17" customWidth="1"/>
    <col min="14609" max="14609" width="6.28515625" style="17" customWidth="1"/>
    <col min="14610" max="14610" width="6.42578125" style="17" bestFit="1" customWidth="1"/>
    <col min="14611" max="14611" width="5.85546875" style="17" customWidth="1"/>
    <col min="14612" max="14612" width="6.42578125" style="17" bestFit="1" customWidth="1"/>
    <col min="14613" max="14842" width="9.140625" style="17"/>
    <col min="14843" max="14843" width="64.28515625" style="17" customWidth="1"/>
    <col min="14844" max="14844" width="12" style="17" customWidth="1"/>
    <col min="14845" max="14846" width="8.42578125" style="17" customWidth="1"/>
    <col min="14847" max="14847" width="11.28515625" style="17" customWidth="1"/>
    <col min="14848" max="14848" width="6.42578125" style="17" customWidth="1"/>
    <col min="14849" max="14849" width="7.28515625" style="17" customWidth="1"/>
    <col min="14850" max="14851" width="6.7109375" style="17" customWidth="1"/>
    <col min="14852" max="14852" width="6.140625" style="17" customWidth="1"/>
    <col min="14853" max="14854" width="6.42578125" style="17" customWidth="1"/>
    <col min="14855" max="14855" width="11.7109375" style="17" customWidth="1"/>
    <col min="14856" max="14856" width="14.140625" style="17" customWidth="1"/>
    <col min="14857" max="14857" width="11.28515625" style="17" customWidth="1"/>
    <col min="14858" max="14858" width="9.140625" style="17"/>
    <col min="14859" max="14859" width="11.7109375" style="17" customWidth="1"/>
    <col min="14860" max="14860" width="13.28515625" style="17" customWidth="1"/>
    <col min="14861" max="14861" width="7" style="17" customWidth="1"/>
    <col min="14862" max="14862" width="8.5703125" style="17" bestFit="1" customWidth="1"/>
    <col min="14863" max="14863" width="5.85546875" style="17" customWidth="1"/>
    <col min="14864" max="14864" width="16.7109375" style="17" customWidth="1"/>
    <col min="14865" max="14865" width="6.28515625" style="17" customWidth="1"/>
    <col min="14866" max="14866" width="6.42578125" style="17" bestFit="1" customWidth="1"/>
    <col min="14867" max="14867" width="5.85546875" style="17" customWidth="1"/>
    <col min="14868" max="14868" width="6.42578125" style="17" bestFit="1" customWidth="1"/>
    <col min="14869" max="15098" width="9.140625" style="17"/>
    <col min="15099" max="15099" width="64.28515625" style="17" customWidth="1"/>
    <col min="15100" max="15100" width="12" style="17" customWidth="1"/>
    <col min="15101" max="15102" width="8.42578125" style="17" customWidth="1"/>
    <col min="15103" max="15103" width="11.28515625" style="17" customWidth="1"/>
    <col min="15104" max="15104" width="6.42578125" style="17" customWidth="1"/>
    <col min="15105" max="15105" width="7.28515625" style="17" customWidth="1"/>
    <col min="15106" max="15107" width="6.7109375" style="17" customWidth="1"/>
    <col min="15108" max="15108" width="6.140625" style="17" customWidth="1"/>
    <col min="15109" max="15110" width="6.42578125" style="17" customWidth="1"/>
    <col min="15111" max="15111" width="11.7109375" style="17" customWidth="1"/>
    <col min="15112" max="15112" width="14.140625" style="17" customWidth="1"/>
    <col min="15113" max="15113" width="11.28515625" style="17" customWidth="1"/>
    <col min="15114" max="15114" width="9.140625" style="17"/>
    <col min="15115" max="15115" width="11.7109375" style="17" customWidth="1"/>
    <col min="15116" max="15116" width="13.28515625" style="17" customWidth="1"/>
    <col min="15117" max="15117" width="7" style="17" customWidth="1"/>
    <col min="15118" max="15118" width="8.5703125" style="17" bestFit="1" customWidth="1"/>
    <col min="15119" max="15119" width="5.85546875" style="17" customWidth="1"/>
    <col min="15120" max="15120" width="16.7109375" style="17" customWidth="1"/>
    <col min="15121" max="15121" width="6.28515625" style="17" customWidth="1"/>
    <col min="15122" max="15122" width="6.42578125" style="17" bestFit="1" customWidth="1"/>
    <col min="15123" max="15123" width="5.85546875" style="17" customWidth="1"/>
    <col min="15124" max="15124" width="6.42578125" style="17" bestFit="1" customWidth="1"/>
    <col min="15125" max="15354" width="9.140625" style="17"/>
    <col min="15355" max="15355" width="64.28515625" style="17" customWidth="1"/>
    <col min="15356" max="15356" width="12" style="17" customWidth="1"/>
    <col min="15357" max="15358" width="8.42578125" style="17" customWidth="1"/>
    <col min="15359" max="15359" width="11.28515625" style="17" customWidth="1"/>
    <col min="15360" max="15360" width="6.42578125" style="17" customWidth="1"/>
    <col min="15361" max="15361" width="7.28515625" style="17" customWidth="1"/>
    <col min="15362" max="15363" width="6.7109375" style="17" customWidth="1"/>
    <col min="15364" max="15364" width="6.140625" style="17" customWidth="1"/>
    <col min="15365" max="15366" width="6.42578125" style="17" customWidth="1"/>
    <col min="15367" max="15367" width="11.7109375" style="17" customWidth="1"/>
    <col min="15368" max="15368" width="14.140625" style="17" customWidth="1"/>
    <col min="15369" max="15369" width="11.28515625" style="17" customWidth="1"/>
    <col min="15370" max="15370" width="9.140625" style="17"/>
    <col min="15371" max="15371" width="11.7109375" style="17" customWidth="1"/>
    <col min="15372" max="15372" width="13.28515625" style="17" customWidth="1"/>
    <col min="15373" max="15373" width="7" style="17" customWidth="1"/>
    <col min="15374" max="15374" width="8.5703125" style="17" bestFit="1" customWidth="1"/>
    <col min="15375" max="15375" width="5.85546875" style="17" customWidth="1"/>
    <col min="15376" max="15376" width="16.7109375" style="17" customWidth="1"/>
    <col min="15377" max="15377" width="6.28515625" style="17" customWidth="1"/>
    <col min="15378" max="15378" width="6.42578125" style="17" bestFit="1" customWidth="1"/>
    <col min="15379" max="15379" width="5.85546875" style="17" customWidth="1"/>
    <col min="15380" max="15380" width="6.42578125" style="17" bestFit="1" customWidth="1"/>
    <col min="15381" max="15610" width="9.140625" style="17"/>
    <col min="15611" max="15611" width="64.28515625" style="17" customWidth="1"/>
    <col min="15612" max="15612" width="12" style="17" customWidth="1"/>
    <col min="15613" max="15614" width="8.42578125" style="17" customWidth="1"/>
    <col min="15615" max="15615" width="11.28515625" style="17" customWidth="1"/>
    <col min="15616" max="15616" width="6.42578125" style="17" customWidth="1"/>
    <col min="15617" max="15617" width="7.28515625" style="17" customWidth="1"/>
    <col min="15618" max="15619" width="6.7109375" style="17" customWidth="1"/>
    <col min="15620" max="15620" width="6.140625" style="17" customWidth="1"/>
    <col min="15621" max="15622" width="6.42578125" style="17" customWidth="1"/>
    <col min="15623" max="15623" width="11.7109375" style="17" customWidth="1"/>
    <col min="15624" max="15624" width="14.140625" style="17" customWidth="1"/>
    <col min="15625" max="15625" width="11.28515625" style="17" customWidth="1"/>
    <col min="15626" max="15626" width="9.140625" style="17"/>
    <col min="15627" max="15627" width="11.7109375" style="17" customWidth="1"/>
    <col min="15628" max="15628" width="13.28515625" style="17" customWidth="1"/>
    <col min="15629" max="15629" width="7" style="17" customWidth="1"/>
    <col min="15630" max="15630" width="8.5703125" style="17" bestFit="1" customWidth="1"/>
    <col min="15631" max="15631" width="5.85546875" style="17" customWidth="1"/>
    <col min="15632" max="15632" width="16.7109375" style="17" customWidth="1"/>
    <col min="15633" max="15633" width="6.28515625" style="17" customWidth="1"/>
    <col min="15634" max="15634" width="6.42578125" style="17" bestFit="1" customWidth="1"/>
    <col min="15635" max="15635" width="5.85546875" style="17" customWidth="1"/>
    <col min="15636" max="15636" width="6.42578125" style="17" bestFit="1" customWidth="1"/>
    <col min="15637" max="15866" width="9.140625" style="17"/>
    <col min="15867" max="15867" width="64.28515625" style="17" customWidth="1"/>
    <col min="15868" max="15868" width="12" style="17" customWidth="1"/>
    <col min="15869" max="15870" width="8.42578125" style="17" customWidth="1"/>
    <col min="15871" max="15871" width="11.28515625" style="17" customWidth="1"/>
    <col min="15872" max="15872" width="6.42578125" style="17" customWidth="1"/>
    <col min="15873" max="15873" width="7.28515625" style="17" customWidth="1"/>
    <col min="15874" max="15875" width="6.7109375" style="17" customWidth="1"/>
    <col min="15876" max="15876" width="6.140625" style="17" customWidth="1"/>
    <col min="15877" max="15878" width="6.42578125" style="17" customWidth="1"/>
    <col min="15879" max="15879" width="11.7109375" style="17" customWidth="1"/>
    <col min="15880" max="15880" width="14.140625" style="17" customWidth="1"/>
    <col min="15881" max="15881" width="11.28515625" style="17" customWidth="1"/>
    <col min="15882" max="15882" width="9.140625" style="17"/>
    <col min="15883" max="15883" width="11.7109375" style="17" customWidth="1"/>
    <col min="15884" max="15884" width="13.28515625" style="17" customWidth="1"/>
    <col min="15885" max="15885" width="7" style="17" customWidth="1"/>
    <col min="15886" max="15886" width="8.5703125" style="17" bestFit="1" customWidth="1"/>
    <col min="15887" max="15887" width="5.85546875" style="17" customWidth="1"/>
    <col min="15888" max="15888" width="16.7109375" style="17" customWidth="1"/>
    <col min="15889" max="15889" width="6.28515625" style="17" customWidth="1"/>
    <col min="15890" max="15890" width="6.42578125" style="17" bestFit="1" customWidth="1"/>
    <col min="15891" max="15891" width="5.85546875" style="17" customWidth="1"/>
    <col min="15892" max="15892" width="6.42578125" style="17" bestFit="1" customWidth="1"/>
    <col min="15893" max="16122" width="9.140625" style="17"/>
    <col min="16123" max="16123" width="64.28515625" style="17" customWidth="1"/>
    <col min="16124" max="16124" width="12" style="17" customWidth="1"/>
    <col min="16125" max="16126" width="8.42578125" style="17" customWidth="1"/>
    <col min="16127" max="16127" width="11.28515625" style="17" customWidth="1"/>
    <col min="16128" max="16128" width="6.42578125" style="17" customWidth="1"/>
    <col min="16129" max="16129" width="7.28515625" style="17" customWidth="1"/>
    <col min="16130" max="16131" width="6.7109375" style="17" customWidth="1"/>
    <col min="16132" max="16132" width="6.140625" style="17" customWidth="1"/>
    <col min="16133" max="16134" width="6.42578125" style="17" customWidth="1"/>
    <col min="16135" max="16135" width="11.7109375" style="17" customWidth="1"/>
    <col min="16136" max="16136" width="14.140625" style="17" customWidth="1"/>
    <col min="16137" max="16137" width="11.28515625" style="17" customWidth="1"/>
    <col min="16138" max="16138" width="9.140625" style="17"/>
    <col min="16139" max="16139" width="11.7109375" style="17" customWidth="1"/>
    <col min="16140" max="16140" width="13.28515625" style="17" customWidth="1"/>
    <col min="16141" max="16141" width="7" style="17" customWidth="1"/>
    <col min="16142" max="16142" width="8.5703125" style="17" bestFit="1" customWidth="1"/>
    <col min="16143" max="16143" width="5.85546875" style="17" customWidth="1"/>
    <col min="16144" max="16144" width="16.7109375" style="17" customWidth="1"/>
    <col min="16145" max="16145" width="6.28515625" style="17" customWidth="1"/>
    <col min="16146" max="16146" width="6.42578125" style="17" bestFit="1" customWidth="1"/>
    <col min="16147" max="16147" width="5.85546875" style="17" customWidth="1"/>
    <col min="16148" max="16148" width="6.42578125" style="17" bestFit="1" customWidth="1"/>
    <col min="16149" max="16384" width="9.140625" style="17"/>
  </cols>
  <sheetData>
    <row r="1" spans="1:20" ht="84" customHeight="1">
      <c r="A1" s="136"/>
      <c r="B1" s="137"/>
      <c r="C1" s="131" t="s">
        <v>125</v>
      </c>
      <c r="D1" s="138"/>
      <c r="E1" s="137"/>
      <c r="F1" s="137"/>
      <c r="G1" s="137"/>
      <c r="H1" s="137"/>
      <c r="I1" s="137"/>
      <c r="J1" s="137"/>
      <c r="K1" s="137"/>
      <c r="L1" s="137"/>
      <c r="M1" s="137"/>
      <c r="N1" s="137"/>
      <c r="O1" s="137"/>
      <c r="P1" s="137"/>
      <c r="Q1" s="136" t="s">
        <v>62</v>
      </c>
      <c r="R1" s="137"/>
      <c r="S1" s="137"/>
      <c r="T1" s="137"/>
    </row>
    <row r="2" spans="1:20" s="25" customFormat="1" ht="90.75" customHeight="1">
      <c r="A2" s="139" t="s">
        <v>168</v>
      </c>
      <c r="B2" s="140"/>
      <c r="C2" s="140"/>
      <c r="D2" s="140"/>
      <c r="E2" s="140"/>
      <c r="F2" s="140"/>
      <c r="G2" s="140"/>
      <c r="H2" s="140"/>
      <c r="I2" s="140"/>
      <c r="J2" s="140"/>
      <c r="K2" s="140"/>
      <c r="L2" s="140"/>
      <c r="M2" s="140"/>
      <c r="N2" s="140"/>
      <c r="O2" s="140"/>
      <c r="P2" s="140"/>
      <c r="Q2" s="140"/>
      <c r="R2" s="140"/>
      <c r="S2" s="141"/>
      <c r="T2" s="142"/>
    </row>
    <row r="3" spans="1:20" s="25" customFormat="1" ht="98.25" customHeight="1">
      <c r="A3" s="143" t="s">
        <v>84</v>
      </c>
      <c r="B3" s="144"/>
      <c r="C3" s="144"/>
      <c r="D3" s="272" t="s">
        <v>0</v>
      </c>
      <c r="E3" s="272" t="s">
        <v>1</v>
      </c>
      <c r="F3" s="272" t="s">
        <v>61</v>
      </c>
      <c r="G3" s="328" t="s">
        <v>2</v>
      </c>
      <c r="H3" s="328"/>
      <c r="I3" s="328"/>
      <c r="J3" s="328"/>
      <c r="K3" s="328"/>
      <c r="L3" s="328"/>
      <c r="M3" s="328"/>
      <c r="N3" s="275" t="s">
        <v>11</v>
      </c>
      <c r="O3" s="277" t="s">
        <v>12</v>
      </c>
      <c r="P3" s="278"/>
      <c r="Q3" s="279" t="s">
        <v>8</v>
      </c>
      <c r="R3" s="277" t="s">
        <v>13</v>
      </c>
      <c r="S3" s="278"/>
      <c r="T3" s="270" t="s">
        <v>14</v>
      </c>
    </row>
    <row r="4" spans="1:20" s="25" customFormat="1" ht="141.75" customHeight="1">
      <c r="A4" s="145"/>
      <c r="B4" s="146"/>
      <c r="C4" s="146"/>
      <c r="D4" s="272"/>
      <c r="E4" s="272"/>
      <c r="F4" s="273"/>
      <c r="G4" s="91" t="s">
        <v>3</v>
      </c>
      <c r="H4" s="128" t="s">
        <v>4</v>
      </c>
      <c r="I4" s="128" t="s">
        <v>5</v>
      </c>
      <c r="J4" s="128" t="s">
        <v>6</v>
      </c>
      <c r="K4" s="128" t="s">
        <v>60</v>
      </c>
      <c r="L4" s="128" t="s">
        <v>7</v>
      </c>
      <c r="M4" s="128" t="s">
        <v>8</v>
      </c>
      <c r="N4" s="276"/>
      <c r="O4" s="129" t="s">
        <v>9</v>
      </c>
      <c r="P4" s="129" t="s">
        <v>10</v>
      </c>
      <c r="Q4" s="280"/>
      <c r="R4" s="129" t="s">
        <v>9</v>
      </c>
      <c r="S4" s="129" t="s">
        <v>10</v>
      </c>
      <c r="T4" s="271"/>
    </row>
    <row r="5" spans="1:20" s="25" customFormat="1" ht="41.25" customHeight="1">
      <c r="A5" s="95"/>
      <c r="B5" s="96"/>
      <c r="C5" s="96"/>
      <c r="D5" s="130">
        <v>1</v>
      </c>
      <c r="E5" s="130">
        <v>2</v>
      </c>
      <c r="F5" s="130">
        <v>3</v>
      </c>
      <c r="G5" s="130">
        <v>4</v>
      </c>
      <c r="H5" s="130">
        <v>5</v>
      </c>
      <c r="I5" s="130">
        <v>6</v>
      </c>
      <c r="J5" s="130">
        <v>7</v>
      </c>
      <c r="K5" s="130">
        <v>8</v>
      </c>
      <c r="L5" s="130">
        <v>9</v>
      </c>
      <c r="M5" s="130">
        <v>10</v>
      </c>
      <c r="N5" s="130">
        <v>11</v>
      </c>
      <c r="O5" s="130">
        <v>12</v>
      </c>
      <c r="P5" s="130">
        <v>13</v>
      </c>
      <c r="Q5" s="130">
        <v>14</v>
      </c>
      <c r="R5" s="130">
        <v>15</v>
      </c>
      <c r="S5" s="130">
        <v>16</v>
      </c>
      <c r="T5" s="130">
        <v>17</v>
      </c>
    </row>
    <row r="6" spans="1:20" s="25" customFormat="1" ht="40.5" customHeight="1">
      <c r="A6" s="160" t="s">
        <v>15</v>
      </c>
      <c r="B6" s="161"/>
      <c r="C6" s="162"/>
      <c r="D6" s="112">
        <f>SUM(D7:D11)</f>
        <v>1</v>
      </c>
      <c r="E6" s="112">
        <f t="shared" ref="E6:T6" si="0">SUM(E7:E11)</f>
        <v>72</v>
      </c>
      <c r="F6" s="112">
        <f t="shared" si="0"/>
        <v>0</v>
      </c>
      <c r="G6" s="112">
        <f t="shared" si="0"/>
        <v>9</v>
      </c>
      <c r="H6" s="112">
        <f t="shared" si="0"/>
        <v>32</v>
      </c>
      <c r="I6" s="112">
        <f t="shared" si="0"/>
        <v>31</v>
      </c>
      <c r="J6" s="112">
        <f t="shared" si="0"/>
        <v>0</v>
      </c>
      <c r="K6" s="112">
        <f t="shared" si="0"/>
        <v>1</v>
      </c>
      <c r="L6" s="112">
        <f t="shared" si="0"/>
        <v>0</v>
      </c>
      <c r="M6" s="112">
        <f t="shared" si="0"/>
        <v>73</v>
      </c>
      <c r="N6" s="115">
        <f t="shared" si="0"/>
        <v>0</v>
      </c>
      <c r="O6" s="112">
        <f t="shared" si="0"/>
        <v>2</v>
      </c>
      <c r="P6" s="112">
        <f t="shared" si="0"/>
        <v>37</v>
      </c>
      <c r="Q6" s="112">
        <f t="shared" si="0"/>
        <v>39</v>
      </c>
      <c r="R6" s="112">
        <f t="shared" si="0"/>
        <v>0</v>
      </c>
      <c r="S6" s="112">
        <f t="shared" si="0"/>
        <v>1</v>
      </c>
      <c r="T6" s="112">
        <f t="shared" si="0"/>
        <v>17</v>
      </c>
    </row>
    <row r="7" spans="1:20" s="25" customFormat="1" ht="46.5" customHeight="1">
      <c r="A7" s="99">
        <v>1</v>
      </c>
      <c r="B7" s="152" t="s">
        <v>16</v>
      </c>
      <c r="C7" s="153"/>
      <c r="D7" s="98"/>
      <c r="E7" s="98">
        <v>35</v>
      </c>
      <c r="F7" s="98"/>
      <c r="G7" s="98">
        <v>5</v>
      </c>
      <c r="H7" s="98">
        <v>17</v>
      </c>
      <c r="I7" s="98">
        <v>13</v>
      </c>
      <c r="J7" s="98"/>
      <c r="K7" s="98"/>
      <c r="L7" s="98"/>
      <c r="M7" s="98">
        <v>35</v>
      </c>
      <c r="N7" s="116"/>
      <c r="O7" s="98">
        <v>2</v>
      </c>
      <c r="P7" s="98">
        <v>13</v>
      </c>
      <c r="Q7" s="98">
        <v>15</v>
      </c>
      <c r="R7" s="98"/>
      <c r="S7" s="98">
        <v>1</v>
      </c>
      <c r="T7" s="98">
        <v>7</v>
      </c>
    </row>
    <row r="8" spans="1:20" s="25" customFormat="1" ht="42" customHeight="1">
      <c r="A8" s="99">
        <v>2</v>
      </c>
      <c r="B8" s="152" t="s">
        <v>63</v>
      </c>
      <c r="C8" s="153"/>
      <c r="D8" s="116">
        <v>1</v>
      </c>
      <c r="E8" s="98">
        <v>33</v>
      </c>
      <c r="F8" s="98"/>
      <c r="G8" s="98">
        <v>4</v>
      </c>
      <c r="H8" s="98">
        <v>13</v>
      </c>
      <c r="I8" s="98">
        <v>16</v>
      </c>
      <c r="J8" s="98"/>
      <c r="K8" s="98">
        <v>1</v>
      </c>
      <c r="L8" s="98"/>
      <c r="M8" s="98">
        <v>34</v>
      </c>
      <c r="N8" s="116"/>
      <c r="O8" s="98"/>
      <c r="P8" s="98">
        <v>22</v>
      </c>
      <c r="Q8" s="98">
        <v>22</v>
      </c>
      <c r="R8" s="98"/>
      <c r="S8" s="98"/>
      <c r="T8" s="98">
        <v>9</v>
      </c>
    </row>
    <row r="9" spans="1:20" s="25" customFormat="1" ht="46.5" customHeight="1">
      <c r="A9" s="99">
        <v>3</v>
      </c>
      <c r="B9" s="152" t="s">
        <v>17</v>
      </c>
      <c r="C9" s="153"/>
      <c r="D9" s="98"/>
      <c r="E9" s="98">
        <v>2</v>
      </c>
      <c r="F9" s="98"/>
      <c r="G9" s="98"/>
      <c r="H9" s="98"/>
      <c r="I9" s="98">
        <v>2</v>
      </c>
      <c r="J9" s="98"/>
      <c r="K9" s="98"/>
      <c r="L9" s="98"/>
      <c r="M9" s="98">
        <v>2</v>
      </c>
      <c r="N9" s="116"/>
      <c r="O9" s="98"/>
      <c r="P9" s="98">
        <v>2</v>
      </c>
      <c r="Q9" s="98">
        <v>2</v>
      </c>
      <c r="R9" s="98"/>
      <c r="S9" s="98"/>
      <c r="T9" s="98">
        <v>1</v>
      </c>
    </row>
    <row r="10" spans="1:20" s="25" customFormat="1" ht="46.5" customHeight="1">
      <c r="A10" s="100">
        <v>4</v>
      </c>
      <c r="B10" s="152" t="s">
        <v>126</v>
      </c>
      <c r="C10" s="325"/>
      <c r="D10" s="98"/>
      <c r="E10" s="98">
        <v>1</v>
      </c>
      <c r="F10" s="98"/>
      <c r="G10" s="98"/>
      <c r="H10" s="98">
        <v>1</v>
      </c>
      <c r="I10" s="98"/>
      <c r="J10" s="98"/>
      <c r="K10" s="98"/>
      <c r="L10" s="98"/>
      <c r="M10" s="98">
        <v>1</v>
      </c>
      <c r="N10" s="116"/>
      <c r="O10" s="98"/>
      <c r="P10" s="98"/>
      <c r="Q10" s="98"/>
      <c r="R10" s="98"/>
      <c r="S10" s="98"/>
      <c r="T10" s="98"/>
    </row>
    <row r="11" spans="1:20" s="25" customFormat="1" ht="41.25" customHeight="1">
      <c r="A11" s="100">
        <v>5</v>
      </c>
      <c r="B11" s="326" t="s">
        <v>58</v>
      </c>
      <c r="C11" s="327"/>
      <c r="D11" s="98"/>
      <c r="E11" s="98">
        <v>1</v>
      </c>
      <c r="F11" s="98"/>
      <c r="G11" s="98"/>
      <c r="H11" s="98">
        <v>1</v>
      </c>
      <c r="I11" s="98"/>
      <c r="J11" s="98"/>
      <c r="K11" s="98"/>
      <c r="L11" s="98"/>
      <c r="M11" s="98">
        <v>1</v>
      </c>
      <c r="N11" s="116"/>
      <c r="O11" s="98"/>
      <c r="P11" s="98"/>
      <c r="Q11" s="98"/>
      <c r="R11" s="98"/>
      <c r="S11" s="98"/>
      <c r="T11" s="98"/>
    </row>
    <row r="12" spans="1:20" s="25" customFormat="1" ht="38.25" customHeight="1">
      <c r="A12" s="175" t="s">
        <v>18</v>
      </c>
      <c r="B12" s="173"/>
      <c r="C12" s="173"/>
      <c r="D12" s="98">
        <f>SUM(D13:D20)</f>
        <v>0</v>
      </c>
      <c r="E12" s="98">
        <f t="shared" ref="E12:T12" si="1">SUM(E13:E20)</f>
        <v>2</v>
      </c>
      <c r="F12" s="98">
        <f t="shared" si="1"/>
        <v>0</v>
      </c>
      <c r="G12" s="98">
        <f t="shared" si="1"/>
        <v>1</v>
      </c>
      <c r="H12" s="98">
        <f t="shared" si="1"/>
        <v>0</v>
      </c>
      <c r="I12" s="98">
        <f t="shared" si="1"/>
        <v>1</v>
      </c>
      <c r="J12" s="98">
        <f t="shared" si="1"/>
        <v>0</v>
      </c>
      <c r="K12" s="98">
        <f t="shared" si="1"/>
        <v>0</v>
      </c>
      <c r="L12" s="98">
        <f t="shared" si="1"/>
        <v>0</v>
      </c>
      <c r="M12" s="98">
        <f t="shared" si="1"/>
        <v>2</v>
      </c>
      <c r="N12" s="116">
        <f t="shared" si="1"/>
        <v>0</v>
      </c>
      <c r="O12" s="98">
        <f t="shared" si="1"/>
        <v>0</v>
      </c>
      <c r="P12" s="98">
        <f t="shared" si="1"/>
        <v>0</v>
      </c>
      <c r="Q12" s="98">
        <f t="shared" si="1"/>
        <v>0</v>
      </c>
      <c r="R12" s="98">
        <f t="shared" si="1"/>
        <v>0</v>
      </c>
      <c r="S12" s="98">
        <f t="shared" si="1"/>
        <v>0</v>
      </c>
      <c r="T12" s="98">
        <f t="shared" si="1"/>
        <v>0</v>
      </c>
    </row>
    <row r="13" spans="1:20" s="25" customFormat="1" ht="47.25" customHeight="1">
      <c r="A13" s="99">
        <v>1</v>
      </c>
      <c r="B13" s="152" t="s">
        <v>19</v>
      </c>
      <c r="C13" s="153"/>
      <c r="D13" s="98">
        <v>0</v>
      </c>
      <c r="E13" s="98">
        <v>1</v>
      </c>
      <c r="F13" s="98"/>
      <c r="G13" s="98">
        <v>1</v>
      </c>
      <c r="H13" s="98"/>
      <c r="I13" s="98"/>
      <c r="J13" s="98"/>
      <c r="K13" s="98"/>
      <c r="L13" s="98"/>
      <c r="M13" s="98">
        <v>1</v>
      </c>
      <c r="N13" s="116"/>
      <c r="O13" s="98"/>
      <c r="P13" s="98"/>
      <c r="Q13" s="98"/>
      <c r="R13" s="98"/>
      <c r="S13" s="98"/>
      <c r="T13" s="98"/>
    </row>
    <row r="14" spans="1:20" s="25" customFormat="1" ht="54" customHeight="1">
      <c r="A14" s="99">
        <v>2</v>
      </c>
      <c r="B14" s="152" t="s">
        <v>20</v>
      </c>
      <c r="C14" s="153"/>
      <c r="D14" s="98">
        <v>0</v>
      </c>
      <c r="E14" s="98">
        <v>1</v>
      </c>
      <c r="F14" s="98"/>
      <c r="G14" s="98"/>
      <c r="H14" s="98"/>
      <c r="I14" s="98">
        <v>1</v>
      </c>
      <c r="J14" s="98"/>
      <c r="K14" s="98"/>
      <c r="L14" s="98"/>
      <c r="M14" s="98">
        <v>1</v>
      </c>
      <c r="N14" s="116"/>
      <c r="O14" s="98"/>
      <c r="P14" s="98"/>
      <c r="Q14" s="98"/>
      <c r="R14" s="98"/>
      <c r="S14" s="98"/>
      <c r="T14" s="98"/>
    </row>
    <row r="15" spans="1:20" s="25" customFormat="1" ht="42" customHeight="1">
      <c r="A15" s="102">
        <v>3</v>
      </c>
      <c r="B15" s="152" t="s">
        <v>21</v>
      </c>
      <c r="C15" s="153"/>
      <c r="D15" s="98">
        <v>0</v>
      </c>
      <c r="E15" s="98"/>
      <c r="F15" s="98"/>
      <c r="G15" s="98"/>
      <c r="H15" s="98"/>
      <c r="I15" s="98"/>
      <c r="J15" s="98"/>
      <c r="K15" s="98"/>
      <c r="L15" s="98"/>
      <c r="M15" s="98"/>
      <c r="N15" s="116"/>
      <c r="O15" s="98"/>
      <c r="P15" s="98"/>
      <c r="Q15" s="98"/>
      <c r="R15" s="98"/>
      <c r="S15" s="98"/>
      <c r="T15" s="98"/>
    </row>
    <row r="16" spans="1:20" s="25" customFormat="1" ht="57" customHeight="1">
      <c r="A16" s="99">
        <v>4</v>
      </c>
      <c r="B16" s="152" t="s">
        <v>22</v>
      </c>
      <c r="C16" s="153"/>
      <c r="D16" s="98">
        <v>0</v>
      </c>
      <c r="E16" s="98"/>
      <c r="F16" s="98"/>
      <c r="G16" s="98"/>
      <c r="H16" s="98"/>
      <c r="I16" s="98"/>
      <c r="J16" s="98"/>
      <c r="K16" s="98"/>
      <c r="L16" s="98"/>
      <c r="M16" s="98"/>
      <c r="N16" s="116"/>
      <c r="O16" s="98"/>
      <c r="P16" s="98"/>
      <c r="Q16" s="98"/>
      <c r="R16" s="98"/>
      <c r="S16" s="98"/>
      <c r="T16" s="98"/>
    </row>
    <row r="17" spans="1:67" s="25" customFormat="1" ht="38.25" customHeight="1">
      <c r="A17" s="99">
        <v>5</v>
      </c>
      <c r="B17" s="152" t="s">
        <v>23</v>
      </c>
      <c r="C17" s="153"/>
      <c r="D17" s="98">
        <v>0</v>
      </c>
      <c r="E17" s="98"/>
      <c r="F17" s="98"/>
      <c r="G17" s="98"/>
      <c r="H17" s="98"/>
      <c r="I17" s="98"/>
      <c r="J17" s="98"/>
      <c r="K17" s="98"/>
      <c r="L17" s="98"/>
      <c r="M17" s="98"/>
      <c r="N17" s="116"/>
      <c r="O17" s="98"/>
      <c r="P17" s="98"/>
      <c r="Q17" s="98"/>
      <c r="R17" s="98"/>
      <c r="S17" s="98"/>
      <c r="T17" s="98"/>
    </row>
    <row r="18" spans="1:67" s="25" customFormat="1" ht="47.25" customHeight="1">
      <c r="A18" s="102">
        <v>6</v>
      </c>
      <c r="B18" s="152" t="s">
        <v>24</v>
      </c>
      <c r="C18" s="153"/>
      <c r="D18" s="98">
        <v>0</v>
      </c>
      <c r="E18" s="98"/>
      <c r="F18" s="98"/>
      <c r="G18" s="98"/>
      <c r="H18" s="98"/>
      <c r="I18" s="98"/>
      <c r="J18" s="98"/>
      <c r="K18" s="98"/>
      <c r="L18" s="98"/>
      <c r="M18" s="98"/>
      <c r="N18" s="116"/>
      <c r="O18" s="98"/>
      <c r="P18" s="98"/>
      <c r="Q18" s="98"/>
      <c r="R18" s="98"/>
      <c r="S18" s="98"/>
      <c r="T18" s="98"/>
    </row>
    <row r="19" spans="1:67" s="25" customFormat="1" ht="44.25" customHeight="1">
      <c r="A19" s="99">
        <v>7</v>
      </c>
      <c r="B19" s="152" t="s">
        <v>25</v>
      </c>
      <c r="C19" s="153"/>
      <c r="D19" s="98">
        <v>0</v>
      </c>
      <c r="E19" s="98"/>
      <c r="F19" s="98"/>
      <c r="G19" s="98"/>
      <c r="H19" s="98"/>
      <c r="I19" s="98"/>
      <c r="J19" s="98"/>
      <c r="K19" s="98"/>
      <c r="L19" s="98"/>
      <c r="M19" s="98"/>
      <c r="N19" s="116"/>
      <c r="O19" s="98"/>
      <c r="P19" s="98"/>
      <c r="Q19" s="98"/>
      <c r="R19" s="98"/>
      <c r="S19" s="98"/>
      <c r="T19" s="98"/>
    </row>
    <row r="20" spans="1:67" s="25" customFormat="1" ht="45.75" customHeight="1">
      <c r="A20" s="99">
        <v>8</v>
      </c>
      <c r="B20" s="152" t="s">
        <v>26</v>
      </c>
      <c r="C20" s="153"/>
      <c r="D20" s="98">
        <v>0</v>
      </c>
      <c r="E20" s="98"/>
      <c r="F20" s="98"/>
      <c r="G20" s="98"/>
      <c r="H20" s="98"/>
      <c r="I20" s="98"/>
      <c r="J20" s="98"/>
      <c r="K20" s="98"/>
      <c r="L20" s="98"/>
      <c r="M20" s="98"/>
      <c r="N20" s="116"/>
      <c r="O20" s="98"/>
      <c r="P20" s="98"/>
      <c r="Q20" s="98"/>
      <c r="R20" s="98"/>
      <c r="S20" s="98"/>
      <c r="T20" s="98"/>
    </row>
    <row r="21" spans="1:67" s="25" customFormat="1" ht="30.75" customHeight="1">
      <c r="A21" s="171" t="s">
        <v>27</v>
      </c>
      <c r="B21" s="171"/>
      <c r="C21" s="171"/>
      <c r="D21" s="98">
        <f>SUM(D22:D28)</f>
        <v>0</v>
      </c>
      <c r="E21" s="98">
        <f t="shared" ref="E21:T21" si="2">SUM(E22:E28)</f>
        <v>246</v>
      </c>
      <c r="F21" s="98">
        <f t="shared" si="2"/>
        <v>0</v>
      </c>
      <c r="G21" s="98">
        <f t="shared" si="2"/>
        <v>62</v>
      </c>
      <c r="H21" s="98">
        <f t="shared" si="2"/>
        <v>172</v>
      </c>
      <c r="I21" s="98">
        <f t="shared" si="2"/>
        <v>0</v>
      </c>
      <c r="J21" s="98">
        <f t="shared" si="2"/>
        <v>0</v>
      </c>
      <c r="K21" s="98">
        <f t="shared" si="2"/>
        <v>12</v>
      </c>
      <c r="L21" s="98">
        <f t="shared" si="2"/>
        <v>0</v>
      </c>
      <c r="M21" s="98">
        <f t="shared" si="2"/>
        <v>246</v>
      </c>
      <c r="N21" s="116">
        <f t="shared" si="2"/>
        <v>0</v>
      </c>
      <c r="O21" s="98">
        <f t="shared" si="2"/>
        <v>0</v>
      </c>
      <c r="P21" s="98">
        <f t="shared" si="2"/>
        <v>6</v>
      </c>
      <c r="Q21" s="98">
        <f t="shared" si="2"/>
        <v>6</v>
      </c>
      <c r="R21" s="98">
        <f t="shared" si="2"/>
        <v>0</v>
      </c>
      <c r="S21" s="98">
        <f t="shared" si="2"/>
        <v>1</v>
      </c>
      <c r="T21" s="98">
        <f t="shared" si="2"/>
        <v>2</v>
      </c>
    </row>
    <row r="22" spans="1:67" s="25" customFormat="1" ht="42" customHeight="1">
      <c r="A22" s="126">
        <v>1</v>
      </c>
      <c r="B22" s="172" t="s">
        <v>28</v>
      </c>
      <c r="C22" s="173"/>
      <c r="D22" s="98"/>
      <c r="E22" s="98">
        <v>81</v>
      </c>
      <c r="F22" s="98"/>
      <c r="G22" s="98">
        <v>23</v>
      </c>
      <c r="H22" s="98">
        <v>55</v>
      </c>
      <c r="I22" s="98"/>
      <c r="J22" s="98"/>
      <c r="K22" s="98">
        <v>3</v>
      </c>
      <c r="L22" s="98"/>
      <c r="M22" s="98">
        <v>81</v>
      </c>
      <c r="N22" s="116"/>
      <c r="O22" s="98"/>
      <c r="P22" s="98">
        <v>1</v>
      </c>
      <c r="Q22" s="98">
        <v>1</v>
      </c>
      <c r="R22" s="98"/>
      <c r="S22" s="98"/>
      <c r="T22" s="98">
        <v>1</v>
      </c>
    </row>
    <row r="23" spans="1:67" s="16" customFormat="1" ht="45" customHeight="1">
      <c r="A23" s="126">
        <v>2</v>
      </c>
      <c r="B23" s="172" t="s">
        <v>29</v>
      </c>
      <c r="C23" s="173"/>
      <c r="D23" s="98"/>
      <c r="E23" s="98"/>
      <c r="F23" s="98"/>
      <c r="G23" s="98"/>
      <c r="H23" s="98"/>
      <c r="I23" s="98"/>
      <c r="J23" s="98"/>
      <c r="K23" s="98"/>
      <c r="L23" s="98"/>
      <c r="M23" s="98"/>
      <c r="N23" s="116"/>
      <c r="O23" s="98"/>
      <c r="P23" s="98"/>
      <c r="Q23" s="98"/>
      <c r="R23" s="98"/>
      <c r="S23" s="98"/>
      <c r="T23" s="98"/>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row>
    <row r="24" spans="1:67" s="25" customFormat="1" ht="48" customHeight="1">
      <c r="A24" s="99">
        <v>3</v>
      </c>
      <c r="B24" s="140" t="s">
        <v>30</v>
      </c>
      <c r="C24" s="170"/>
      <c r="D24" s="98"/>
      <c r="E24" s="98"/>
      <c r="F24" s="98"/>
      <c r="G24" s="98"/>
      <c r="H24" s="98"/>
      <c r="I24" s="98"/>
      <c r="J24" s="98"/>
      <c r="K24" s="98"/>
      <c r="L24" s="98"/>
      <c r="M24" s="98"/>
      <c r="N24" s="116"/>
      <c r="O24" s="98"/>
      <c r="P24" s="98"/>
      <c r="Q24" s="98"/>
      <c r="R24" s="98"/>
      <c r="S24" s="98"/>
      <c r="T24" s="98"/>
    </row>
    <row r="25" spans="1:67" s="25" customFormat="1" ht="42" customHeight="1">
      <c r="A25" s="99">
        <v>4</v>
      </c>
      <c r="B25" s="169" t="s">
        <v>31</v>
      </c>
      <c r="C25" s="170"/>
      <c r="D25" s="98"/>
      <c r="E25" s="98">
        <v>43</v>
      </c>
      <c r="F25" s="98"/>
      <c r="G25" s="98">
        <v>9</v>
      </c>
      <c r="H25" s="98">
        <v>33</v>
      </c>
      <c r="I25" s="98"/>
      <c r="J25" s="98"/>
      <c r="K25" s="98">
        <v>1</v>
      </c>
      <c r="L25" s="98"/>
      <c r="M25" s="98">
        <v>43</v>
      </c>
      <c r="N25" s="116"/>
      <c r="O25" s="98"/>
      <c r="P25" s="98"/>
      <c r="Q25" s="98"/>
      <c r="R25" s="98"/>
      <c r="S25" s="98"/>
      <c r="T25" s="98"/>
    </row>
    <row r="26" spans="1:67" s="25" customFormat="1" ht="44.25" customHeight="1">
      <c r="A26" s="126">
        <v>5</v>
      </c>
      <c r="B26" s="169" t="s">
        <v>93</v>
      </c>
      <c r="C26" s="170"/>
      <c r="D26" s="98"/>
      <c r="E26" s="98">
        <v>67</v>
      </c>
      <c r="F26" s="98"/>
      <c r="G26" s="98">
        <v>19</v>
      </c>
      <c r="H26" s="98">
        <v>46</v>
      </c>
      <c r="I26" s="98"/>
      <c r="J26" s="98"/>
      <c r="K26" s="98">
        <v>2</v>
      </c>
      <c r="L26" s="98"/>
      <c r="M26" s="98">
        <v>67</v>
      </c>
      <c r="N26" s="116"/>
      <c r="O26" s="98"/>
      <c r="P26" s="98">
        <v>2</v>
      </c>
      <c r="Q26" s="98">
        <v>2</v>
      </c>
      <c r="R26" s="98"/>
      <c r="S26" s="98"/>
      <c r="T26" s="98"/>
    </row>
    <row r="27" spans="1:67" s="25" customFormat="1" ht="54.75" customHeight="1">
      <c r="A27" s="99">
        <v>6</v>
      </c>
      <c r="B27" s="169" t="s">
        <v>33</v>
      </c>
      <c r="C27" s="170"/>
      <c r="D27" s="98"/>
      <c r="E27" s="98">
        <v>55</v>
      </c>
      <c r="F27" s="98"/>
      <c r="G27" s="98">
        <v>11</v>
      </c>
      <c r="H27" s="98">
        <v>38</v>
      </c>
      <c r="I27" s="98"/>
      <c r="J27" s="98"/>
      <c r="K27" s="98">
        <v>6</v>
      </c>
      <c r="L27" s="98"/>
      <c r="M27" s="98">
        <v>55</v>
      </c>
      <c r="N27" s="116"/>
      <c r="O27" s="98"/>
      <c r="P27" s="98">
        <v>3</v>
      </c>
      <c r="Q27" s="98">
        <v>3</v>
      </c>
      <c r="R27" s="98"/>
      <c r="S27" s="98">
        <v>1</v>
      </c>
      <c r="T27" s="98">
        <v>1</v>
      </c>
    </row>
    <row r="28" spans="1:67" s="25" customFormat="1" ht="51" customHeight="1">
      <c r="A28" s="99">
        <v>7</v>
      </c>
      <c r="B28" s="169" t="s">
        <v>34</v>
      </c>
      <c r="C28" s="170"/>
      <c r="D28" s="98"/>
      <c r="E28" s="98"/>
      <c r="F28" s="98"/>
      <c r="G28" s="98"/>
      <c r="H28" s="98"/>
      <c r="I28" s="98"/>
      <c r="J28" s="98"/>
      <c r="K28" s="98"/>
      <c r="L28" s="98"/>
      <c r="M28" s="98"/>
      <c r="N28" s="116"/>
      <c r="O28" s="98"/>
      <c r="P28" s="98"/>
      <c r="Q28" s="98"/>
      <c r="R28" s="98"/>
      <c r="S28" s="98"/>
      <c r="T28" s="98"/>
    </row>
    <row r="29" spans="1:67" s="25" customFormat="1" ht="38.25" customHeight="1">
      <c r="A29" s="171" t="s">
        <v>35</v>
      </c>
      <c r="B29" s="171"/>
      <c r="C29" s="171"/>
      <c r="D29" s="98">
        <f>SUM(D30:D41)</f>
        <v>0</v>
      </c>
      <c r="E29" s="98">
        <f t="shared" ref="E29:T29" si="3">SUM(E30:E41)</f>
        <v>4</v>
      </c>
      <c r="F29" s="98">
        <f t="shared" si="3"/>
        <v>0</v>
      </c>
      <c r="G29" s="98">
        <f t="shared" si="3"/>
        <v>3</v>
      </c>
      <c r="H29" s="98">
        <f t="shared" si="3"/>
        <v>0</v>
      </c>
      <c r="I29" s="98">
        <f t="shared" si="3"/>
        <v>0</v>
      </c>
      <c r="J29" s="98">
        <f t="shared" si="3"/>
        <v>0</v>
      </c>
      <c r="K29" s="98">
        <f t="shared" si="3"/>
        <v>1</v>
      </c>
      <c r="L29" s="98">
        <f t="shared" si="3"/>
        <v>0</v>
      </c>
      <c r="M29" s="98">
        <f t="shared" si="3"/>
        <v>4</v>
      </c>
      <c r="N29" s="116">
        <f t="shared" si="3"/>
        <v>0</v>
      </c>
      <c r="O29" s="98">
        <f t="shared" si="3"/>
        <v>0</v>
      </c>
      <c r="P29" s="98">
        <f t="shared" si="3"/>
        <v>1</v>
      </c>
      <c r="Q29" s="98">
        <f t="shared" si="3"/>
        <v>1</v>
      </c>
      <c r="R29" s="98">
        <f t="shared" si="3"/>
        <v>0</v>
      </c>
      <c r="S29" s="98">
        <f t="shared" si="3"/>
        <v>0</v>
      </c>
      <c r="T29" s="98">
        <f t="shared" si="3"/>
        <v>1</v>
      </c>
    </row>
    <row r="30" spans="1:67" s="25" customFormat="1" ht="44.25" customHeight="1">
      <c r="A30" s="99">
        <v>1</v>
      </c>
      <c r="B30" s="152" t="s">
        <v>36</v>
      </c>
      <c r="C30" s="153"/>
      <c r="D30" s="98"/>
      <c r="E30" s="98">
        <v>1</v>
      </c>
      <c r="F30" s="98"/>
      <c r="G30" s="98">
        <v>1</v>
      </c>
      <c r="H30" s="98"/>
      <c r="I30" s="98"/>
      <c r="J30" s="98"/>
      <c r="K30" s="98"/>
      <c r="L30" s="98"/>
      <c r="M30" s="98">
        <v>1</v>
      </c>
      <c r="N30" s="116"/>
      <c r="O30" s="98"/>
      <c r="P30" s="98"/>
      <c r="Q30" s="98"/>
      <c r="R30" s="98"/>
      <c r="S30" s="98"/>
      <c r="T30" s="98"/>
    </row>
    <row r="31" spans="1:67" s="25" customFormat="1" ht="37.5" customHeight="1">
      <c r="A31" s="99">
        <v>2</v>
      </c>
      <c r="B31" s="152" t="s">
        <v>37</v>
      </c>
      <c r="C31" s="153"/>
      <c r="D31" s="98"/>
      <c r="E31" s="98"/>
      <c r="F31" s="98"/>
      <c r="G31" s="98"/>
      <c r="H31" s="98"/>
      <c r="I31" s="98"/>
      <c r="J31" s="98"/>
      <c r="K31" s="98"/>
      <c r="L31" s="98"/>
      <c r="M31" s="98"/>
      <c r="N31" s="116"/>
      <c r="O31" s="98"/>
      <c r="P31" s="98"/>
      <c r="Q31" s="98"/>
      <c r="R31" s="98"/>
      <c r="S31" s="98"/>
      <c r="T31" s="98"/>
    </row>
    <row r="32" spans="1:67" s="25" customFormat="1" ht="51.75" customHeight="1">
      <c r="A32" s="99">
        <v>3</v>
      </c>
      <c r="B32" s="152" t="s">
        <v>38</v>
      </c>
      <c r="C32" s="153"/>
      <c r="D32" s="98"/>
      <c r="E32" s="98"/>
      <c r="F32" s="98"/>
      <c r="G32" s="98"/>
      <c r="H32" s="98"/>
      <c r="I32" s="98"/>
      <c r="J32" s="98"/>
      <c r="K32" s="98"/>
      <c r="L32" s="98"/>
      <c r="M32" s="98"/>
      <c r="N32" s="116"/>
      <c r="O32" s="98"/>
      <c r="P32" s="98"/>
      <c r="Q32" s="98"/>
      <c r="R32" s="98"/>
      <c r="S32" s="98"/>
      <c r="T32" s="98"/>
    </row>
    <row r="33" spans="1:20" s="25" customFormat="1" ht="52.5" customHeight="1">
      <c r="A33" s="99">
        <v>4</v>
      </c>
      <c r="B33" s="152" t="s">
        <v>39</v>
      </c>
      <c r="C33" s="153"/>
      <c r="D33" s="98"/>
      <c r="E33" s="98">
        <v>3</v>
      </c>
      <c r="F33" s="98"/>
      <c r="G33" s="98">
        <v>2</v>
      </c>
      <c r="H33" s="98"/>
      <c r="I33" s="98"/>
      <c r="J33" s="98"/>
      <c r="K33" s="98">
        <v>1</v>
      </c>
      <c r="L33" s="98"/>
      <c r="M33" s="98">
        <v>3</v>
      </c>
      <c r="N33" s="116"/>
      <c r="O33" s="98"/>
      <c r="P33" s="98">
        <v>1</v>
      </c>
      <c r="Q33" s="98">
        <v>1</v>
      </c>
      <c r="R33" s="98"/>
      <c r="S33" s="98"/>
      <c r="T33" s="98">
        <v>1</v>
      </c>
    </row>
    <row r="34" spans="1:20" s="25" customFormat="1" ht="43.5" customHeight="1">
      <c r="A34" s="99">
        <v>5</v>
      </c>
      <c r="B34" s="152" t="s">
        <v>40</v>
      </c>
      <c r="C34" s="153"/>
      <c r="D34" s="98"/>
      <c r="E34" s="98"/>
      <c r="F34" s="98"/>
      <c r="G34" s="98"/>
      <c r="H34" s="98"/>
      <c r="I34" s="98"/>
      <c r="J34" s="98"/>
      <c r="K34" s="98"/>
      <c r="L34" s="98"/>
      <c r="M34" s="98"/>
      <c r="N34" s="116"/>
      <c r="O34" s="98"/>
      <c r="P34" s="98"/>
      <c r="Q34" s="98"/>
      <c r="R34" s="98"/>
      <c r="S34" s="98"/>
      <c r="T34" s="98"/>
    </row>
    <row r="35" spans="1:20" s="25" customFormat="1" ht="44.25" customHeight="1">
      <c r="A35" s="99">
        <v>6</v>
      </c>
      <c r="B35" s="152" t="s">
        <v>41</v>
      </c>
      <c r="C35" s="153"/>
      <c r="D35" s="98"/>
      <c r="E35" s="98"/>
      <c r="F35" s="98"/>
      <c r="G35" s="98"/>
      <c r="H35" s="98"/>
      <c r="I35" s="98"/>
      <c r="J35" s="98"/>
      <c r="K35" s="98"/>
      <c r="L35" s="98"/>
      <c r="M35" s="98"/>
      <c r="N35" s="116"/>
      <c r="O35" s="98"/>
      <c r="P35" s="98"/>
      <c r="Q35" s="98"/>
      <c r="R35" s="98"/>
      <c r="S35" s="98"/>
      <c r="T35" s="98"/>
    </row>
    <row r="36" spans="1:20" s="25" customFormat="1" ht="44.25" customHeight="1">
      <c r="A36" s="99">
        <v>7</v>
      </c>
      <c r="B36" s="174" t="s">
        <v>42</v>
      </c>
      <c r="C36" s="174"/>
      <c r="D36" s="98"/>
      <c r="E36" s="98"/>
      <c r="F36" s="98"/>
      <c r="G36" s="98"/>
      <c r="H36" s="98"/>
      <c r="I36" s="98"/>
      <c r="J36" s="98"/>
      <c r="K36" s="98"/>
      <c r="L36" s="98"/>
      <c r="M36" s="98"/>
      <c r="N36" s="116"/>
      <c r="O36" s="98"/>
      <c r="P36" s="98"/>
      <c r="Q36" s="98"/>
      <c r="R36" s="98"/>
      <c r="S36" s="98"/>
      <c r="T36" s="98"/>
    </row>
    <row r="37" spans="1:20" s="25" customFormat="1" ht="44.25" customHeight="1">
      <c r="A37" s="99">
        <v>8</v>
      </c>
      <c r="B37" s="152" t="s">
        <v>43</v>
      </c>
      <c r="C37" s="153"/>
      <c r="D37" s="98"/>
      <c r="E37" s="98"/>
      <c r="F37" s="98"/>
      <c r="G37" s="98"/>
      <c r="H37" s="98"/>
      <c r="I37" s="98"/>
      <c r="J37" s="98"/>
      <c r="K37" s="98"/>
      <c r="L37" s="98"/>
      <c r="M37" s="98"/>
      <c r="N37" s="116"/>
      <c r="O37" s="98"/>
      <c r="P37" s="98"/>
      <c r="Q37" s="98"/>
      <c r="R37" s="98"/>
      <c r="S37" s="98"/>
      <c r="T37" s="98"/>
    </row>
    <row r="38" spans="1:20" s="25" customFormat="1" ht="44.25" customHeight="1">
      <c r="A38" s="99">
        <v>9</v>
      </c>
      <c r="B38" s="152" t="s">
        <v>44</v>
      </c>
      <c r="C38" s="153"/>
      <c r="D38" s="98"/>
      <c r="E38" s="98"/>
      <c r="F38" s="98"/>
      <c r="G38" s="98"/>
      <c r="H38" s="98"/>
      <c r="I38" s="98"/>
      <c r="J38" s="98"/>
      <c r="K38" s="98"/>
      <c r="L38" s="98"/>
      <c r="M38" s="98"/>
      <c r="N38" s="116"/>
      <c r="O38" s="98"/>
      <c r="P38" s="98"/>
      <c r="Q38" s="98"/>
      <c r="R38" s="98"/>
      <c r="S38" s="98"/>
      <c r="T38" s="98"/>
    </row>
    <row r="39" spans="1:20" s="25" customFormat="1" ht="61.5" customHeight="1">
      <c r="A39" s="99">
        <v>10</v>
      </c>
      <c r="B39" s="152" t="s">
        <v>45</v>
      </c>
      <c r="C39" s="153"/>
      <c r="D39" s="98"/>
      <c r="E39" s="98"/>
      <c r="F39" s="98"/>
      <c r="G39" s="98"/>
      <c r="H39" s="98"/>
      <c r="I39" s="98"/>
      <c r="J39" s="98"/>
      <c r="K39" s="98"/>
      <c r="L39" s="98"/>
      <c r="M39" s="98"/>
      <c r="N39" s="116"/>
      <c r="O39" s="98"/>
      <c r="P39" s="98"/>
      <c r="Q39" s="98"/>
      <c r="R39" s="98"/>
      <c r="S39" s="98"/>
      <c r="T39" s="98"/>
    </row>
    <row r="40" spans="1:20" s="25" customFormat="1" ht="52.5" customHeight="1">
      <c r="A40" s="99">
        <v>11</v>
      </c>
      <c r="B40" s="152" t="s">
        <v>74</v>
      </c>
      <c r="C40" s="153"/>
      <c r="D40" s="98"/>
      <c r="E40" s="98"/>
      <c r="F40" s="98"/>
      <c r="G40" s="98"/>
      <c r="H40" s="98"/>
      <c r="I40" s="98"/>
      <c r="J40" s="98"/>
      <c r="K40" s="98"/>
      <c r="L40" s="98"/>
      <c r="M40" s="98"/>
      <c r="N40" s="116"/>
      <c r="O40" s="98"/>
      <c r="P40" s="98"/>
      <c r="Q40" s="98"/>
      <c r="R40" s="98"/>
      <c r="S40" s="98"/>
      <c r="T40" s="98"/>
    </row>
    <row r="41" spans="1:20" s="25" customFormat="1" ht="61.5" customHeight="1">
      <c r="A41" s="99">
        <v>12</v>
      </c>
      <c r="B41" s="152" t="s">
        <v>46</v>
      </c>
      <c r="C41" s="153"/>
      <c r="D41" s="98"/>
      <c r="E41" s="98"/>
      <c r="F41" s="98"/>
      <c r="G41" s="98"/>
      <c r="H41" s="98"/>
      <c r="I41" s="98"/>
      <c r="J41" s="98"/>
      <c r="K41" s="98"/>
      <c r="L41" s="98"/>
      <c r="M41" s="98"/>
      <c r="N41" s="116"/>
      <c r="O41" s="98"/>
      <c r="P41" s="98"/>
      <c r="Q41" s="98"/>
      <c r="R41" s="98"/>
      <c r="S41" s="98"/>
      <c r="T41" s="98"/>
    </row>
    <row r="42" spans="1:20" s="25" customFormat="1" ht="51.75" customHeight="1">
      <c r="A42" s="175" t="s">
        <v>47</v>
      </c>
      <c r="B42" s="176"/>
      <c r="C42" s="176"/>
      <c r="D42" s="98">
        <f t="shared" ref="D42:T42" si="4">SUM(D43)</f>
        <v>1</v>
      </c>
      <c r="E42" s="98">
        <f t="shared" si="4"/>
        <v>12</v>
      </c>
      <c r="F42" s="98">
        <f t="shared" si="4"/>
        <v>0</v>
      </c>
      <c r="G42" s="98">
        <f t="shared" si="4"/>
        <v>3</v>
      </c>
      <c r="H42" s="98">
        <f t="shared" si="4"/>
        <v>2</v>
      </c>
      <c r="I42" s="98">
        <f t="shared" si="4"/>
        <v>0</v>
      </c>
      <c r="J42" s="98">
        <f t="shared" si="4"/>
        <v>0</v>
      </c>
      <c r="K42" s="98">
        <f t="shared" si="4"/>
        <v>4</v>
      </c>
      <c r="L42" s="98">
        <f t="shared" si="4"/>
        <v>0</v>
      </c>
      <c r="M42" s="98">
        <f t="shared" si="4"/>
        <v>9</v>
      </c>
      <c r="N42" s="116">
        <f t="shared" si="4"/>
        <v>4</v>
      </c>
      <c r="O42" s="98">
        <f t="shared" si="4"/>
        <v>0</v>
      </c>
      <c r="P42" s="98">
        <f t="shared" si="4"/>
        <v>4</v>
      </c>
      <c r="Q42" s="98">
        <f t="shared" si="4"/>
        <v>4</v>
      </c>
      <c r="R42" s="98">
        <f t="shared" si="4"/>
        <v>0</v>
      </c>
      <c r="S42" s="98">
        <f t="shared" si="4"/>
        <v>0</v>
      </c>
      <c r="T42" s="98">
        <f t="shared" si="4"/>
        <v>0</v>
      </c>
    </row>
    <row r="43" spans="1:20" s="25" customFormat="1" ht="65.25" customHeight="1">
      <c r="A43" s="99">
        <v>1</v>
      </c>
      <c r="B43" s="177" t="s">
        <v>48</v>
      </c>
      <c r="C43" s="177"/>
      <c r="D43" s="116">
        <v>1</v>
      </c>
      <c r="E43" s="98">
        <v>12</v>
      </c>
      <c r="F43" s="98"/>
      <c r="G43" s="98">
        <v>3</v>
      </c>
      <c r="H43" s="98">
        <v>2</v>
      </c>
      <c r="I43" s="98"/>
      <c r="J43" s="98"/>
      <c r="K43" s="98">
        <v>4</v>
      </c>
      <c r="L43" s="98"/>
      <c r="M43" s="98">
        <v>9</v>
      </c>
      <c r="N43" s="116">
        <v>4</v>
      </c>
      <c r="O43" s="98"/>
      <c r="P43" s="98">
        <v>4</v>
      </c>
      <c r="Q43" s="98">
        <v>4</v>
      </c>
      <c r="R43" s="98"/>
      <c r="S43" s="98"/>
      <c r="T43" s="98"/>
    </row>
    <row r="44" spans="1:20" s="25" customFormat="1" ht="42.75" customHeight="1">
      <c r="A44" s="175" t="s">
        <v>49</v>
      </c>
      <c r="B44" s="171"/>
      <c r="C44" s="171"/>
      <c r="D44" s="98">
        <f>SUM(D45:D53)</f>
        <v>9</v>
      </c>
      <c r="E44" s="98">
        <f t="shared" ref="E44:T44" si="5">SUM(E45:E53)</f>
        <v>53</v>
      </c>
      <c r="F44" s="98">
        <f t="shared" si="5"/>
        <v>1</v>
      </c>
      <c r="G44" s="98">
        <f t="shared" si="5"/>
        <v>8</v>
      </c>
      <c r="H44" s="98">
        <f t="shared" si="5"/>
        <v>31</v>
      </c>
      <c r="I44" s="98">
        <f t="shared" si="5"/>
        <v>1</v>
      </c>
      <c r="J44" s="98">
        <f t="shared" si="5"/>
        <v>0</v>
      </c>
      <c r="K44" s="98">
        <f t="shared" si="5"/>
        <v>0</v>
      </c>
      <c r="L44" s="98">
        <f t="shared" si="5"/>
        <v>0</v>
      </c>
      <c r="M44" s="98">
        <f t="shared" si="5"/>
        <v>40</v>
      </c>
      <c r="N44" s="116">
        <f t="shared" si="5"/>
        <v>21</v>
      </c>
      <c r="O44" s="98">
        <f t="shared" si="5"/>
        <v>2</v>
      </c>
      <c r="P44" s="98">
        <f t="shared" si="5"/>
        <v>3</v>
      </c>
      <c r="Q44" s="98">
        <f t="shared" si="5"/>
        <v>5</v>
      </c>
      <c r="R44" s="98">
        <f t="shared" si="5"/>
        <v>0</v>
      </c>
      <c r="S44" s="98">
        <f t="shared" si="5"/>
        <v>0</v>
      </c>
      <c r="T44" s="98">
        <f t="shared" si="5"/>
        <v>3</v>
      </c>
    </row>
    <row r="45" spans="1:20" s="25" customFormat="1" ht="40.5" customHeight="1">
      <c r="A45" s="99">
        <v>1</v>
      </c>
      <c r="B45" s="152" t="s">
        <v>86</v>
      </c>
      <c r="C45" s="153"/>
      <c r="D45" s="98"/>
      <c r="E45" s="98">
        <v>2</v>
      </c>
      <c r="F45" s="98"/>
      <c r="G45" s="98">
        <v>1</v>
      </c>
      <c r="H45" s="98"/>
      <c r="I45" s="98"/>
      <c r="J45" s="98"/>
      <c r="K45" s="98"/>
      <c r="L45" s="98"/>
      <c r="M45" s="98">
        <v>1</v>
      </c>
      <c r="N45" s="116">
        <v>1</v>
      </c>
      <c r="O45" s="98"/>
      <c r="P45" s="98">
        <v>1</v>
      </c>
      <c r="Q45" s="98">
        <v>1</v>
      </c>
      <c r="R45" s="98"/>
      <c r="S45" s="98"/>
      <c r="T45" s="98"/>
    </row>
    <row r="46" spans="1:20" s="25" customFormat="1" ht="54" customHeight="1">
      <c r="A46" s="99">
        <v>2</v>
      </c>
      <c r="B46" s="152" t="s">
        <v>51</v>
      </c>
      <c r="C46" s="153"/>
      <c r="D46" s="98"/>
      <c r="E46" s="98"/>
      <c r="F46" s="98"/>
      <c r="G46" s="98"/>
      <c r="H46" s="98"/>
      <c r="I46" s="98"/>
      <c r="J46" s="98"/>
      <c r="K46" s="98"/>
      <c r="L46" s="98"/>
      <c r="M46" s="98"/>
      <c r="N46" s="116"/>
      <c r="O46" s="98"/>
      <c r="P46" s="98"/>
      <c r="Q46" s="98"/>
      <c r="R46" s="98"/>
      <c r="S46" s="98"/>
      <c r="T46" s="98"/>
    </row>
    <row r="47" spans="1:20" s="25" customFormat="1" ht="42.75" customHeight="1">
      <c r="A47" s="99">
        <v>3</v>
      </c>
      <c r="B47" s="152" t="s">
        <v>97</v>
      </c>
      <c r="C47" s="153"/>
      <c r="D47" s="98"/>
      <c r="E47" s="98"/>
      <c r="F47" s="98"/>
      <c r="G47" s="98"/>
      <c r="H47" s="98"/>
      <c r="I47" s="98"/>
      <c r="J47" s="98"/>
      <c r="K47" s="98"/>
      <c r="L47" s="98"/>
      <c r="M47" s="98"/>
      <c r="N47" s="116"/>
      <c r="O47" s="98"/>
      <c r="P47" s="98"/>
      <c r="Q47" s="98"/>
      <c r="R47" s="98"/>
      <c r="S47" s="98"/>
      <c r="T47" s="98"/>
    </row>
    <row r="48" spans="1:20" s="25" customFormat="1" ht="41.25" customHeight="1">
      <c r="A48" s="99">
        <v>4</v>
      </c>
      <c r="B48" s="152" t="s">
        <v>87</v>
      </c>
      <c r="C48" s="153"/>
      <c r="D48" s="116">
        <v>4</v>
      </c>
      <c r="E48" s="98">
        <v>22</v>
      </c>
      <c r="F48" s="98"/>
      <c r="G48" s="98">
        <v>3</v>
      </c>
      <c r="H48" s="98">
        <v>8</v>
      </c>
      <c r="I48" s="98">
        <v>1</v>
      </c>
      <c r="J48" s="98"/>
      <c r="K48" s="98"/>
      <c r="L48" s="98"/>
      <c r="M48" s="98">
        <v>12</v>
      </c>
      <c r="N48" s="116">
        <v>14</v>
      </c>
      <c r="O48" s="98">
        <v>1</v>
      </c>
      <c r="P48" s="98">
        <v>1</v>
      </c>
      <c r="Q48" s="98">
        <v>2</v>
      </c>
      <c r="R48" s="98"/>
      <c r="S48" s="98"/>
      <c r="T48" s="98">
        <v>2</v>
      </c>
    </row>
    <row r="49" spans="1:20" s="25" customFormat="1" ht="41.25" customHeight="1">
      <c r="A49" s="99">
        <v>5</v>
      </c>
      <c r="B49" s="152" t="s">
        <v>54</v>
      </c>
      <c r="C49" s="153"/>
      <c r="D49" s="98"/>
      <c r="E49" s="98"/>
      <c r="F49" s="98"/>
      <c r="G49" s="98"/>
      <c r="H49" s="98"/>
      <c r="I49" s="98"/>
      <c r="J49" s="98"/>
      <c r="K49" s="98"/>
      <c r="L49" s="98"/>
      <c r="M49" s="98"/>
      <c r="N49" s="116"/>
      <c r="O49" s="98"/>
      <c r="P49" s="98"/>
      <c r="Q49" s="98"/>
      <c r="R49" s="98"/>
      <c r="S49" s="98"/>
      <c r="T49" s="98"/>
    </row>
    <row r="50" spans="1:20" s="25" customFormat="1" ht="43.5" customHeight="1">
      <c r="A50" s="99">
        <v>6</v>
      </c>
      <c r="B50" s="152" t="s">
        <v>65</v>
      </c>
      <c r="C50" s="153"/>
      <c r="D50" s="98"/>
      <c r="E50" s="98"/>
      <c r="F50" s="98"/>
      <c r="G50" s="98"/>
      <c r="H50" s="98"/>
      <c r="I50" s="98"/>
      <c r="J50" s="98"/>
      <c r="K50" s="98"/>
      <c r="L50" s="98"/>
      <c r="M50" s="98"/>
      <c r="N50" s="116"/>
      <c r="O50" s="98"/>
      <c r="P50" s="98"/>
      <c r="Q50" s="98"/>
      <c r="R50" s="98"/>
      <c r="S50" s="98"/>
      <c r="T50" s="98"/>
    </row>
    <row r="51" spans="1:20" s="25" customFormat="1" ht="39.75" customHeight="1">
      <c r="A51" s="99">
        <v>7</v>
      </c>
      <c r="B51" s="152" t="s">
        <v>96</v>
      </c>
      <c r="C51" s="153"/>
      <c r="D51" s="98"/>
      <c r="E51" s="98">
        <v>1</v>
      </c>
      <c r="F51" s="98"/>
      <c r="G51" s="98"/>
      <c r="H51" s="98">
        <v>1</v>
      </c>
      <c r="I51" s="98"/>
      <c r="J51" s="98"/>
      <c r="K51" s="98"/>
      <c r="L51" s="98"/>
      <c r="M51" s="98">
        <v>1</v>
      </c>
      <c r="N51" s="116"/>
      <c r="O51" s="98"/>
      <c r="P51" s="98"/>
      <c r="Q51" s="98"/>
      <c r="R51" s="98"/>
      <c r="S51" s="98"/>
      <c r="T51" s="98"/>
    </row>
    <row r="52" spans="1:20" s="25" customFormat="1" ht="27.75" customHeight="1">
      <c r="A52" s="99">
        <v>8</v>
      </c>
      <c r="B52" s="152" t="s">
        <v>56</v>
      </c>
      <c r="C52" s="153"/>
      <c r="D52" s="116">
        <v>5</v>
      </c>
      <c r="E52" s="98">
        <v>27</v>
      </c>
      <c r="F52" s="98">
        <v>1</v>
      </c>
      <c r="G52" s="98">
        <v>4</v>
      </c>
      <c r="H52" s="98">
        <v>22</v>
      </c>
      <c r="I52" s="98"/>
      <c r="J52" s="98"/>
      <c r="K52" s="98"/>
      <c r="L52" s="98"/>
      <c r="M52" s="98">
        <v>26</v>
      </c>
      <c r="N52" s="116">
        <v>5</v>
      </c>
      <c r="O52" s="98">
        <v>1</v>
      </c>
      <c r="P52" s="98">
        <v>1</v>
      </c>
      <c r="Q52" s="98">
        <v>2</v>
      </c>
      <c r="R52" s="98"/>
      <c r="S52" s="98"/>
      <c r="T52" s="98">
        <v>1</v>
      </c>
    </row>
    <row r="53" spans="1:20" s="25" customFormat="1" ht="27.75" customHeight="1">
      <c r="A53" s="99">
        <v>9</v>
      </c>
      <c r="B53" s="152" t="s">
        <v>57</v>
      </c>
      <c r="C53" s="153"/>
      <c r="D53" s="98"/>
      <c r="E53" s="98">
        <v>1</v>
      </c>
      <c r="F53" s="98"/>
      <c r="G53" s="98"/>
      <c r="H53" s="98"/>
      <c r="I53" s="98"/>
      <c r="J53" s="98"/>
      <c r="K53" s="98"/>
      <c r="L53" s="98"/>
      <c r="M53" s="98"/>
      <c r="N53" s="116">
        <v>1</v>
      </c>
      <c r="O53" s="98"/>
      <c r="P53" s="98"/>
      <c r="Q53" s="98"/>
      <c r="R53" s="98"/>
      <c r="S53" s="98"/>
      <c r="T53" s="98"/>
    </row>
    <row r="54" spans="1:20" s="25" customFormat="1" ht="27.75" customHeight="1">
      <c r="A54" s="180" t="s">
        <v>64</v>
      </c>
      <c r="B54" s="181"/>
      <c r="C54" s="182"/>
      <c r="D54" s="106">
        <f>SUM(D6+D12+D21+D29+D42+D44)</f>
        <v>11</v>
      </c>
      <c r="E54" s="106">
        <f t="shared" ref="E54:T54" si="6">SUM(E6+E12+E21+E29+E42+E44)</f>
        <v>389</v>
      </c>
      <c r="F54" s="106">
        <f>SUM(F6+F12+F21+F29+F42+F44)</f>
        <v>1</v>
      </c>
      <c r="G54" s="106">
        <f t="shared" si="6"/>
        <v>86</v>
      </c>
      <c r="H54" s="106">
        <f t="shared" si="6"/>
        <v>237</v>
      </c>
      <c r="I54" s="106">
        <f t="shared" si="6"/>
        <v>33</v>
      </c>
      <c r="J54" s="106">
        <f t="shared" si="6"/>
        <v>0</v>
      </c>
      <c r="K54" s="106">
        <f t="shared" si="6"/>
        <v>18</v>
      </c>
      <c r="L54" s="106">
        <f t="shared" si="6"/>
        <v>0</v>
      </c>
      <c r="M54" s="106">
        <f t="shared" si="6"/>
        <v>374</v>
      </c>
      <c r="N54" s="106">
        <f t="shared" si="6"/>
        <v>25</v>
      </c>
      <c r="O54" s="106">
        <f t="shared" si="6"/>
        <v>4</v>
      </c>
      <c r="P54" s="106">
        <f t="shared" si="6"/>
        <v>51</v>
      </c>
      <c r="Q54" s="106">
        <f t="shared" si="6"/>
        <v>55</v>
      </c>
      <c r="R54" s="106">
        <f t="shared" si="6"/>
        <v>0</v>
      </c>
      <c r="S54" s="106">
        <f t="shared" si="6"/>
        <v>2</v>
      </c>
      <c r="T54" s="106">
        <f t="shared" si="6"/>
        <v>23</v>
      </c>
    </row>
    <row r="57" spans="1:20" ht="17.25">
      <c r="B57" s="63"/>
      <c r="C57" s="63"/>
    </row>
    <row r="58" spans="1:20">
      <c r="K58" s="132"/>
      <c r="N58" s="17"/>
    </row>
    <row r="59" spans="1:20" ht="84.75" customHeight="1">
      <c r="K59" s="132"/>
      <c r="N59" s="17"/>
    </row>
    <row r="60" spans="1:20" ht="61.5" customHeight="1">
      <c r="K60" s="132"/>
      <c r="N60" s="17"/>
    </row>
    <row r="61" spans="1:20" ht="51" customHeight="1">
      <c r="K61" s="132"/>
      <c r="N61" s="17"/>
    </row>
    <row r="62" spans="1:20" ht="66.75" customHeight="1">
      <c r="K62" s="132"/>
      <c r="N62" s="17"/>
    </row>
  </sheetData>
  <mergeCells count="63">
    <mergeCell ref="A42:C42"/>
    <mergeCell ref="B51:C51"/>
    <mergeCell ref="B52:C52"/>
    <mergeCell ref="B53:C53"/>
    <mergeCell ref="A54:C54"/>
    <mergeCell ref="B45:C45"/>
    <mergeCell ref="B46:C46"/>
    <mergeCell ref="B47:C47"/>
    <mergeCell ref="B48:C48"/>
    <mergeCell ref="B50:C50"/>
    <mergeCell ref="B49:C49"/>
    <mergeCell ref="B28:C28"/>
    <mergeCell ref="B43:C43"/>
    <mergeCell ref="A44:C44"/>
    <mergeCell ref="A29:C29"/>
    <mergeCell ref="B30:C30"/>
    <mergeCell ref="B31:C31"/>
    <mergeCell ref="B32:C32"/>
    <mergeCell ref="B33:C33"/>
    <mergeCell ref="B34:C34"/>
    <mergeCell ref="B37:C37"/>
    <mergeCell ref="B35:C35"/>
    <mergeCell ref="B36:C36"/>
    <mergeCell ref="B38:C38"/>
    <mergeCell ref="B39:C39"/>
    <mergeCell ref="B40:C40"/>
    <mergeCell ref="B41:C41"/>
    <mergeCell ref="B23:C23"/>
    <mergeCell ref="B24:C24"/>
    <mergeCell ref="B25:C25"/>
    <mergeCell ref="B26:C26"/>
    <mergeCell ref="B27:C27"/>
    <mergeCell ref="B18:C18"/>
    <mergeCell ref="B19:C19"/>
    <mergeCell ref="B20:C20"/>
    <mergeCell ref="A21:C21"/>
    <mergeCell ref="B22:C22"/>
    <mergeCell ref="A6:C6"/>
    <mergeCell ref="B7:C7"/>
    <mergeCell ref="B15:C15"/>
    <mergeCell ref="B16:C16"/>
    <mergeCell ref="B17:C17"/>
    <mergeCell ref="B11:C11"/>
    <mergeCell ref="A12:C12"/>
    <mergeCell ref="B13:C13"/>
    <mergeCell ref="B8:C8"/>
    <mergeCell ref="B14:C14"/>
    <mergeCell ref="B9:C9"/>
    <mergeCell ref="B10:C10"/>
    <mergeCell ref="A1:B1"/>
    <mergeCell ref="D1:P1"/>
    <mergeCell ref="Q1:T1"/>
    <mergeCell ref="A2:T2"/>
    <mergeCell ref="A3:C4"/>
    <mergeCell ref="T3:T4"/>
    <mergeCell ref="N3:N4"/>
    <mergeCell ref="O3:P3"/>
    <mergeCell ref="Q3:Q4"/>
    <mergeCell ref="R3:S3"/>
    <mergeCell ref="F3:F4"/>
    <mergeCell ref="G3:M3"/>
    <mergeCell ref="D3:D4"/>
    <mergeCell ref="E3:E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3"/>
  <sheetViews>
    <sheetView zoomScale="70" zoomScaleNormal="70" workbookViewId="0">
      <selection activeCell="A2" sqref="A2:T2"/>
    </sheetView>
  </sheetViews>
  <sheetFormatPr defaultRowHeight="15"/>
  <cols>
    <col min="1" max="2" width="9.140625" style="53" customWidth="1"/>
    <col min="3" max="3" width="64.28515625" style="53" customWidth="1"/>
    <col min="4" max="4" width="12" style="53" customWidth="1"/>
    <col min="5" max="6" width="8.42578125" style="53" customWidth="1"/>
    <col min="7" max="7" width="11.28515625" style="53" customWidth="1"/>
    <col min="8" max="8" width="6.42578125" style="53" customWidth="1"/>
    <col min="9" max="9" width="7.28515625" style="53" customWidth="1"/>
    <col min="10" max="11" width="6.7109375" style="53" customWidth="1"/>
    <col min="12" max="12" width="6.140625" style="53" customWidth="1"/>
    <col min="13" max="13" width="6.42578125" style="53" customWidth="1"/>
    <col min="14" max="14" width="6.42578125" style="62" customWidth="1"/>
    <col min="15" max="15" width="8" style="53" customWidth="1"/>
    <col min="16" max="16" width="14.140625" style="53" customWidth="1"/>
    <col min="17" max="17" width="10.7109375" style="53" customWidth="1"/>
    <col min="18" max="18" width="10.85546875" style="53" customWidth="1"/>
    <col min="19" max="19" width="12.5703125" style="53" customWidth="1"/>
    <col min="20" max="20" width="13.28515625" style="53" customWidth="1"/>
    <col min="21" max="250" width="9.140625" style="53"/>
    <col min="251" max="251" width="64.28515625" style="53" customWidth="1"/>
    <col min="252" max="252" width="12" style="53" customWidth="1"/>
    <col min="253" max="254" width="8.42578125" style="53" customWidth="1"/>
    <col min="255" max="255" width="11.28515625" style="53" customWidth="1"/>
    <col min="256" max="256" width="6.42578125" style="53" customWidth="1"/>
    <col min="257" max="257" width="7.28515625" style="53" customWidth="1"/>
    <col min="258" max="259" width="6.7109375" style="53" customWidth="1"/>
    <col min="260" max="260" width="6.140625" style="53" customWidth="1"/>
    <col min="261" max="262" width="6.42578125" style="53" customWidth="1"/>
    <col min="263" max="263" width="8" style="53" customWidth="1"/>
    <col min="264" max="264" width="14.140625" style="53" customWidth="1"/>
    <col min="265" max="265" width="10.7109375" style="53" customWidth="1"/>
    <col min="266" max="266" width="10.85546875" style="53" customWidth="1"/>
    <col min="267" max="267" width="12.5703125" style="53" customWidth="1"/>
    <col min="268" max="268" width="13.28515625" style="53" customWidth="1"/>
    <col min="269" max="269" width="7" style="53" customWidth="1"/>
    <col min="270" max="270" width="8.5703125" style="53" bestFit="1" customWidth="1"/>
    <col min="271" max="271" width="5.85546875" style="53" customWidth="1"/>
    <col min="272" max="272" width="14" style="53" customWidth="1"/>
    <col min="273" max="273" width="6.28515625" style="53" customWidth="1"/>
    <col min="274" max="274" width="6.42578125" style="53" bestFit="1" customWidth="1"/>
    <col min="275" max="275" width="5.85546875" style="53" customWidth="1"/>
    <col min="276" max="276" width="6.42578125" style="53" bestFit="1" customWidth="1"/>
    <col min="277" max="506" width="9.140625" style="53"/>
    <col min="507" max="507" width="64.28515625" style="53" customWidth="1"/>
    <col min="508" max="508" width="12" style="53" customWidth="1"/>
    <col min="509" max="510" width="8.42578125" style="53" customWidth="1"/>
    <col min="511" max="511" width="11.28515625" style="53" customWidth="1"/>
    <col min="512" max="512" width="6.42578125" style="53" customWidth="1"/>
    <col min="513" max="513" width="7.28515625" style="53" customWidth="1"/>
    <col min="514" max="515" width="6.7109375" style="53" customWidth="1"/>
    <col min="516" max="516" width="6.140625" style="53" customWidth="1"/>
    <col min="517" max="518" width="6.42578125" style="53" customWidth="1"/>
    <col min="519" max="519" width="8" style="53" customWidth="1"/>
    <col min="520" max="520" width="14.140625" style="53" customWidth="1"/>
    <col min="521" max="521" width="10.7109375" style="53" customWidth="1"/>
    <col min="522" max="522" width="10.85546875" style="53" customWidth="1"/>
    <col min="523" max="523" width="12.5703125" style="53" customWidth="1"/>
    <col min="524" max="524" width="13.28515625" style="53" customWidth="1"/>
    <col min="525" max="525" width="7" style="53" customWidth="1"/>
    <col min="526" max="526" width="8.5703125" style="53" bestFit="1" customWidth="1"/>
    <col min="527" max="527" width="5.85546875" style="53" customWidth="1"/>
    <col min="528" max="528" width="14" style="53" customWidth="1"/>
    <col min="529" max="529" width="6.28515625" style="53" customWidth="1"/>
    <col min="530" max="530" width="6.42578125" style="53" bestFit="1" customWidth="1"/>
    <col min="531" max="531" width="5.85546875" style="53" customWidth="1"/>
    <col min="532" max="532" width="6.42578125" style="53" bestFit="1" customWidth="1"/>
    <col min="533" max="762" width="9.140625" style="53"/>
    <col min="763" max="763" width="64.28515625" style="53" customWidth="1"/>
    <col min="764" max="764" width="12" style="53" customWidth="1"/>
    <col min="765" max="766" width="8.42578125" style="53" customWidth="1"/>
    <col min="767" max="767" width="11.28515625" style="53" customWidth="1"/>
    <col min="768" max="768" width="6.42578125" style="53" customWidth="1"/>
    <col min="769" max="769" width="7.28515625" style="53" customWidth="1"/>
    <col min="770" max="771" width="6.7109375" style="53" customWidth="1"/>
    <col min="772" max="772" width="6.140625" style="53" customWidth="1"/>
    <col min="773" max="774" width="6.42578125" style="53" customWidth="1"/>
    <col min="775" max="775" width="8" style="53" customWidth="1"/>
    <col min="776" max="776" width="14.140625" style="53" customWidth="1"/>
    <col min="777" max="777" width="10.7109375" style="53" customWidth="1"/>
    <col min="778" max="778" width="10.85546875" style="53" customWidth="1"/>
    <col min="779" max="779" width="12.5703125" style="53" customWidth="1"/>
    <col min="780" max="780" width="13.28515625" style="53" customWidth="1"/>
    <col min="781" max="781" width="7" style="53" customWidth="1"/>
    <col min="782" max="782" width="8.5703125" style="53" bestFit="1" customWidth="1"/>
    <col min="783" max="783" width="5.85546875" style="53" customWidth="1"/>
    <col min="784" max="784" width="14" style="53" customWidth="1"/>
    <col min="785" max="785" width="6.28515625" style="53" customWidth="1"/>
    <col min="786" max="786" width="6.42578125" style="53" bestFit="1" customWidth="1"/>
    <col min="787" max="787" width="5.85546875" style="53" customWidth="1"/>
    <col min="788" max="788" width="6.42578125" style="53" bestFit="1" customWidth="1"/>
    <col min="789" max="1018" width="9.140625" style="53"/>
    <col min="1019" max="1019" width="64.28515625" style="53" customWidth="1"/>
    <col min="1020" max="1020" width="12" style="53" customWidth="1"/>
    <col min="1021" max="1022" width="8.42578125" style="53" customWidth="1"/>
    <col min="1023" max="1023" width="11.28515625" style="53" customWidth="1"/>
    <col min="1024" max="1024" width="6.42578125" style="53" customWidth="1"/>
    <col min="1025" max="1025" width="7.28515625" style="53" customWidth="1"/>
    <col min="1026" max="1027" width="6.7109375" style="53" customWidth="1"/>
    <col min="1028" max="1028" width="6.140625" style="53" customWidth="1"/>
    <col min="1029" max="1030" width="6.42578125" style="53" customWidth="1"/>
    <col min="1031" max="1031" width="8" style="53" customWidth="1"/>
    <col min="1032" max="1032" width="14.140625" style="53" customWidth="1"/>
    <col min="1033" max="1033" width="10.7109375" style="53" customWidth="1"/>
    <col min="1034" max="1034" width="10.85546875" style="53" customWidth="1"/>
    <col min="1035" max="1035" width="12.5703125" style="53" customWidth="1"/>
    <col min="1036" max="1036" width="13.28515625" style="53" customWidth="1"/>
    <col min="1037" max="1037" width="7" style="53" customWidth="1"/>
    <col min="1038" max="1038" width="8.5703125" style="53" bestFit="1" customWidth="1"/>
    <col min="1039" max="1039" width="5.85546875" style="53" customWidth="1"/>
    <col min="1040" max="1040" width="14" style="53" customWidth="1"/>
    <col min="1041" max="1041" width="6.28515625" style="53" customWidth="1"/>
    <col min="1042" max="1042" width="6.42578125" style="53" bestFit="1" customWidth="1"/>
    <col min="1043" max="1043" width="5.85546875" style="53" customWidth="1"/>
    <col min="1044" max="1044" width="6.42578125" style="53" bestFit="1" customWidth="1"/>
    <col min="1045" max="1274" width="9.140625" style="53"/>
    <col min="1275" max="1275" width="64.28515625" style="53" customWidth="1"/>
    <col min="1276" max="1276" width="12" style="53" customWidth="1"/>
    <col min="1277" max="1278" width="8.42578125" style="53" customWidth="1"/>
    <col min="1279" max="1279" width="11.28515625" style="53" customWidth="1"/>
    <col min="1280" max="1280" width="6.42578125" style="53" customWidth="1"/>
    <col min="1281" max="1281" width="7.28515625" style="53" customWidth="1"/>
    <col min="1282" max="1283" width="6.7109375" style="53" customWidth="1"/>
    <col min="1284" max="1284" width="6.140625" style="53" customWidth="1"/>
    <col min="1285" max="1286" width="6.42578125" style="53" customWidth="1"/>
    <col min="1287" max="1287" width="8" style="53" customWidth="1"/>
    <col min="1288" max="1288" width="14.140625" style="53" customWidth="1"/>
    <col min="1289" max="1289" width="10.7109375" style="53" customWidth="1"/>
    <col min="1290" max="1290" width="10.85546875" style="53" customWidth="1"/>
    <col min="1291" max="1291" width="12.5703125" style="53" customWidth="1"/>
    <col min="1292" max="1292" width="13.28515625" style="53" customWidth="1"/>
    <col min="1293" max="1293" width="7" style="53" customWidth="1"/>
    <col min="1294" max="1294" width="8.5703125" style="53" bestFit="1" customWidth="1"/>
    <col min="1295" max="1295" width="5.85546875" style="53" customWidth="1"/>
    <col min="1296" max="1296" width="14" style="53" customWidth="1"/>
    <col min="1297" max="1297" width="6.28515625" style="53" customWidth="1"/>
    <col min="1298" max="1298" width="6.42578125" style="53" bestFit="1" customWidth="1"/>
    <col min="1299" max="1299" width="5.85546875" style="53" customWidth="1"/>
    <col min="1300" max="1300" width="6.42578125" style="53" bestFit="1" customWidth="1"/>
    <col min="1301" max="1530" width="9.140625" style="53"/>
    <col min="1531" max="1531" width="64.28515625" style="53" customWidth="1"/>
    <col min="1532" max="1532" width="12" style="53" customWidth="1"/>
    <col min="1533" max="1534" width="8.42578125" style="53" customWidth="1"/>
    <col min="1535" max="1535" width="11.28515625" style="53" customWidth="1"/>
    <col min="1536" max="1536" width="6.42578125" style="53" customWidth="1"/>
    <col min="1537" max="1537" width="7.28515625" style="53" customWidth="1"/>
    <col min="1538" max="1539" width="6.7109375" style="53" customWidth="1"/>
    <col min="1540" max="1540" width="6.140625" style="53" customWidth="1"/>
    <col min="1541" max="1542" width="6.42578125" style="53" customWidth="1"/>
    <col min="1543" max="1543" width="8" style="53" customWidth="1"/>
    <col min="1544" max="1544" width="14.140625" style="53" customWidth="1"/>
    <col min="1545" max="1545" width="10.7109375" style="53" customWidth="1"/>
    <col min="1546" max="1546" width="10.85546875" style="53" customWidth="1"/>
    <col min="1547" max="1547" width="12.5703125" style="53" customWidth="1"/>
    <col min="1548" max="1548" width="13.28515625" style="53" customWidth="1"/>
    <col min="1549" max="1549" width="7" style="53" customWidth="1"/>
    <col min="1550" max="1550" width="8.5703125" style="53" bestFit="1" customWidth="1"/>
    <col min="1551" max="1551" width="5.85546875" style="53" customWidth="1"/>
    <col min="1552" max="1552" width="14" style="53" customWidth="1"/>
    <col min="1553" max="1553" width="6.28515625" style="53" customWidth="1"/>
    <col min="1554" max="1554" width="6.42578125" style="53" bestFit="1" customWidth="1"/>
    <col min="1555" max="1555" width="5.85546875" style="53" customWidth="1"/>
    <col min="1556" max="1556" width="6.42578125" style="53" bestFit="1" customWidth="1"/>
    <col min="1557" max="1786" width="9.140625" style="53"/>
    <col min="1787" max="1787" width="64.28515625" style="53" customWidth="1"/>
    <col min="1788" max="1788" width="12" style="53" customWidth="1"/>
    <col min="1789" max="1790" width="8.42578125" style="53" customWidth="1"/>
    <col min="1791" max="1791" width="11.28515625" style="53" customWidth="1"/>
    <col min="1792" max="1792" width="6.42578125" style="53" customWidth="1"/>
    <col min="1793" max="1793" width="7.28515625" style="53" customWidth="1"/>
    <col min="1794" max="1795" width="6.7109375" style="53" customWidth="1"/>
    <col min="1796" max="1796" width="6.140625" style="53" customWidth="1"/>
    <col min="1797" max="1798" width="6.42578125" style="53" customWidth="1"/>
    <col min="1799" max="1799" width="8" style="53" customWidth="1"/>
    <col min="1800" max="1800" width="14.140625" style="53" customWidth="1"/>
    <col min="1801" max="1801" width="10.7109375" style="53" customWidth="1"/>
    <col min="1802" max="1802" width="10.85546875" style="53" customWidth="1"/>
    <col min="1803" max="1803" width="12.5703125" style="53" customWidth="1"/>
    <col min="1804" max="1804" width="13.28515625" style="53" customWidth="1"/>
    <col min="1805" max="1805" width="7" style="53" customWidth="1"/>
    <col min="1806" max="1806" width="8.5703125" style="53" bestFit="1" customWidth="1"/>
    <col min="1807" max="1807" width="5.85546875" style="53" customWidth="1"/>
    <col min="1808" max="1808" width="14" style="53" customWidth="1"/>
    <col min="1809" max="1809" width="6.28515625" style="53" customWidth="1"/>
    <col min="1810" max="1810" width="6.42578125" style="53" bestFit="1" customWidth="1"/>
    <col min="1811" max="1811" width="5.85546875" style="53" customWidth="1"/>
    <col min="1812" max="1812" width="6.42578125" style="53" bestFit="1" customWidth="1"/>
    <col min="1813" max="2042" width="9.140625" style="53"/>
    <col min="2043" max="2043" width="64.28515625" style="53" customWidth="1"/>
    <col min="2044" max="2044" width="12" style="53" customWidth="1"/>
    <col min="2045" max="2046" width="8.42578125" style="53" customWidth="1"/>
    <col min="2047" max="2047" width="11.28515625" style="53" customWidth="1"/>
    <col min="2048" max="2048" width="6.42578125" style="53" customWidth="1"/>
    <col min="2049" max="2049" width="7.28515625" style="53" customWidth="1"/>
    <col min="2050" max="2051" width="6.7109375" style="53" customWidth="1"/>
    <col min="2052" max="2052" width="6.140625" style="53" customWidth="1"/>
    <col min="2053" max="2054" width="6.42578125" style="53" customWidth="1"/>
    <col min="2055" max="2055" width="8" style="53" customWidth="1"/>
    <col min="2056" max="2056" width="14.140625" style="53" customWidth="1"/>
    <col min="2057" max="2057" width="10.7109375" style="53" customWidth="1"/>
    <col min="2058" max="2058" width="10.85546875" style="53" customWidth="1"/>
    <col min="2059" max="2059" width="12.5703125" style="53" customWidth="1"/>
    <col min="2060" max="2060" width="13.28515625" style="53" customWidth="1"/>
    <col min="2061" max="2061" width="7" style="53" customWidth="1"/>
    <col min="2062" max="2062" width="8.5703125" style="53" bestFit="1" customWidth="1"/>
    <col min="2063" max="2063" width="5.85546875" style="53" customWidth="1"/>
    <col min="2064" max="2064" width="14" style="53" customWidth="1"/>
    <col min="2065" max="2065" width="6.28515625" style="53" customWidth="1"/>
    <col min="2066" max="2066" width="6.42578125" style="53" bestFit="1" customWidth="1"/>
    <col min="2067" max="2067" width="5.85546875" style="53" customWidth="1"/>
    <col min="2068" max="2068" width="6.42578125" style="53" bestFit="1" customWidth="1"/>
    <col min="2069" max="2298" width="9.140625" style="53"/>
    <col min="2299" max="2299" width="64.28515625" style="53" customWidth="1"/>
    <col min="2300" max="2300" width="12" style="53" customWidth="1"/>
    <col min="2301" max="2302" width="8.42578125" style="53" customWidth="1"/>
    <col min="2303" max="2303" width="11.28515625" style="53" customWidth="1"/>
    <col min="2304" max="2304" width="6.42578125" style="53" customWidth="1"/>
    <col min="2305" max="2305" width="7.28515625" style="53" customWidth="1"/>
    <col min="2306" max="2307" width="6.7109375" style="53" customWidth="1"/>
    <col min="2308" max="2308" width="6.140625" style="53" customWidth="1"/>
    <col min="2309" max="2310" width="6.42578125" style="53" customWidth="1"/>
    <col min="2311" max="2311" width="8" style="53" customWidth="1"/>
    <col min="2312" max="2312" width="14.140625" style="53" customWidth="1"/>
    <col min="2313" max="2313" width="10.7109375" style="53" customWidth="1"/>
    <col min="2314" max="2314" width="10.85546875" style="53" customWidth="1"/>
    <col min="2315" max="2315" width="12.5703125" style="53" customWidth="1"/>
    <col min="2316" max="2316" width="13.28515625" style="53" customWidth="1"/>
    <col min="2317" max="2317" width="7" style="53" customWidth="1"/>
    <col min="2318" max="2318" width="8.5703125" style="53" bestFit="1" customWidth="1"/>
    <col min="2319" max="2319" width="5.85546875" style="53" customWidth="1"/>
    <col min="2320" max="2320" width="14" style="53" customWidth="1"/>
    <col min="2321" max="2321" width="6.28515625" style="53" customWidth="1"/>
    <col min="2322" max="2322" width="6.42578125" style="53" bestFit="1" customWidth="1"/>
    <col min="2323" max="2323" width="5.85546875" style="53" customWidth="1"/>
    <col min="2324" max="2324" width="6.42578125" style="53" bestFit="1" customWidth="1"/>
    <col min="2325" max="2554" width="9.140625" style="53"/>
    <col min="2555" max="2555" width="64.28515625" style="53" customWidth="1"/>
    <col min="2556" max="2556" width="12" style="53" customWidth="1"/>
    <col min="2557" max="2558" width="8.42578125" style="53" customWidth="1"/>
    <col min="2559" max="2559" width="11.28515625" style="53" customWidth="1"/>
    <col min="2560" max="2560" width="6.42578125" style="53" customWidth="1"/>
    <col min="2561" max="2561" width="7.28515625" style="53" customWidth="1"/>
    <col min="2562" max="2563" width="6.7109375" style="53" customWidth="1"/>
    <col min="2564" max="2564" width="6.140625" style="53" customWidth="1"/>
    <col min="2565" max="2566" width="6.42578125" style="53" customWidth="1"/>
    <col min="2567" max="2567" width="8" style="53" customWidth="1"/>
    <col min="2568" max="2568" width="14.140625" style="53" customWidth="1"/>
    <col min="2569" max="2569" width="10.7109375" style="53" customWidth="1"/>
    <col min="2570" max="2570" width="10.85546875" style="53" customWidth="1"/>
    <col min="2571" max="2571" width="12.5703125" style="53" customWidth="1"/>
    <col min="2572" max="2572" width="13.28515625" style="53" customWidth="1"/>
    <col min="2573" max="2573" width="7" style="53" customWidth="1"/>
    <col min="2574" max="2574" width="8.5703125" style="53" bestFit="1" customWidth="1"/>
    <col min="2575" max="2575" width="5.85546875" style="53" customWidth="1"/>
    <col min="2576" max="2576" width="14" style="53" customWidth="1"/>
    <col min="2577" max="2577" width="6.28515625" style="53" customWidth="1"/>
    <col min="2578" max="2578" width="6.42578125" style="53" bestFit="1" customWidth="1"/>
    <col min="2579" max="2579" width="5.85546875" style="53" customWidth="1"/>
    <col min="2580" max="2580" width="6.42578125" style="53" bestFit="1" customWidth="1"/>
    <col min="2581" max="2810" width="9.140625" style="53"/>
    <col min="2811" max="2811" width="64.28515625" style="53" customWidth="1"/>
    <col min="2812" max="2812" width="12" style="53" customWidth="1"/>
    <col min="2813" max="2814" width="8.42578125" style="53" customWidth="1"/>
    <col min="2815" max="2815" width="11.28515625" style="53" customWidth="1"/>
    <col min="2816" max="2816" width="6.42578125" style="53" customWidth="1"/>
    <col min="2817" max="2817" width="7.28515625" style="53" customWidth="1"/>
    <col min="2818" max="2819" width="6.7109375" style="53" customWidth="1"/>
    <col min="2820" max="2820" width="6.140625" style="53" customWidth="1"/>
    <col min="2821" max="2822" width="6.42578125" style="53" customWidth="1"/>
    <col min="2823" max="2823" width="8" style="53" customWidth="1"/>
    <col min="2824" max="2824" width="14.140625" style="53" customWidth="1"/>
    <col min="2825" max="2825" width="10.7109375" style="53" customWidth="1"/>
    <col min="2826" max="2826" width="10.85546875" style="53" customWidth="1"/>
    <col min="2827" max="2827" width="12.5703125" style="53" customWidth="1"/>
    <col min="2828" max="2828" width="13.28515625" style="53" customWidth="1"/>
    <col min="2829" max="2829" width="7" style="53" customWidth="1"/>
    <col min="2830" max="2830" width="8.5703125" style="53" bestFit="1" customWidth="1"/>
    <col min="2831" max="2831" width="5.85546875" style="53" customWidth="1"/>
    <col min="2832" max="2832" width="14" style="53" customWidth="1"/>
    <col min="2833" max="2833" width="6.28515625" style="53" customWidth="1"/>
    <col min="2834" max="2834" width="6.42578125" style="53" bestFit="1" customWidth="1"/>
    <col min="2835" max="2835" width="5.85546875" style="53" customWidth="1"/>
    <col min="2836" max="2836" width="6.42578125" style="53" bestFit="1" customWidth="1"/>
    <col min="2837" max="3066" width="9.140625" style="53"/>
    <col min="3067" max="3067" width="64.28515625" style="53" customWidth="1"/>
    <col min="3068" max="3068" width="12" style="53" customWidth="1"/>
    <col min="3069" max="3070" width="8.42578125" style="53" customWidth="1"/>
    <col min="3071" max="3071" width="11.28515625" style="53" customWidth="1"/>
    <col min="3072" max="3072" width="6.42578125" style="53" customWidth="1"/>
    <col min="3073" max="3073" width="7.28515625" style="53" customWidth="1"/>
    <col min="3074" max="3075" width="6.7109375" style="53" customWidth="1"/>
    <col min="3076" max="3076" width="6.140625" style="53" customWidth="1"/>
    <col min="3077" max="3078" width="6.42578125" style="53" customWidth="1"/>
    <col min="3079" max="3079" width="8" style="53" customWidth="1"/>
    <col min="3080" max="3080" width="14.140625" style="53" customWidth="1"/>
    <col min="3081" max="3081" width="10.7109375" style="53" customWidth="1"/>
    <col min="3082" max="3082" width="10.85546875" style="53" customWidth="1"/>
    <col min="3083" max="3083" width="12.5703125" style="53" customWidth="1"/>
    <col min="3084" max="3084" width="13.28515625" style="53" customWidth="1"/>
    <col min="3085" max="3085" width="7" style="53" customWidth="1"/>
    <col min="3086" max="3086" width="8.5703125" style="53" bestFit="1" customWidth="1"/>
    <col min="3087" max="3087" width="5.85546875" style="53" customWidth="1"/>
    <col min="3088" max="3088" width="14" style="53" customWidth="1"/>
    <col min="3089" max="3089" width="6.28515625" style="53" customWidth="1"/>
    <col min="3090" max="3090" width="6.42578125" style="53" bestFit="1" customWidth="1"/>
    <col min="3091" max="3091" width="5.85546875" style="53" customWidth="1"/>
    <col min="3092" max="3092" width="6.42578125" style="53" bestFit="1" customWidth="1"/>
    <col min="3093" max="3322" width="9.140625" style="53"/>
    <col min="3323" max="3323" width="64.28515625" style="53" customWidth="1"/>
    <col min="3324" max="3324" width="12" style="53" customWidth="1"/>
    <col min="3325" max="3326" width="8.42578125" style="53" customWidth="1"/>
    <col min="3327" max="3327" width="11.28515625" style="53" customWidth="1"/>
    <col min="3328" max="3328" width="6.42578125" style="53" customWidth="1"/>
    <col min="3329" max="3329" width="7.28515625" style="53" customWidth="1"/>
    <col min="3330" max="3331" width="6.7109375" style="53" customWidth="1"/>
    <col min="3332" max="3332" width="6.140625" style="53" customWidth="1"/>
    <col min="3333" max="3334" width="6.42578125" style="53" customWidth="1"/>
    <col min="3335" max="3335" width="8" style="53" customWidth="1"/>
    <col min="3336" max="3336" width="14.140625" style="53" customWidth="1"/>
    <col min="3337" max="3337" width="10.7109375" style="53" customWidth="1"/>
    <col min="3338" max="3338" width="10.85546875" style="53" customWidth="1"/>
    <col min="3339" max="3339" width="12.5703125" style="53" customWidth="1"/>
    <col min="3340" max="3340" width="13.28515625" style="53" customWidth="1"/>
    <col min="3341" max="3341" width="7" style="53" customWidth="1"/>
    <col min="3342" max="3342" width="8.5703125" style="53" bestFit="1" customWidth="1"/>
    <col min="3343" max="3343" width="5.85546875" style="53" customWidth="1"/>
    <col min="3344" max="3344" width="14" style="53" customWidth="1"/>
    <col min="3345" max="3345" width="6.28515625" style="53" customWidth="1"/>
    <col min="3346" max="3346" width="6.42578125" style="53" bestFit="1" customWidth="1"/>
    <col min="3347" max="3347" width="5.85546875" style="53" customWidth="1"/>
    <col min="3348" max="3348" width="6.42578125" style="53" bestFit="1" customWidth="1"/>
    <col min="3349" max="3578" width="9.140625" style="53"/>
    <col min="3579" max="3579" width="64.28515625" style="53" customWidth="1"/>
    <col min="3580" max="3580" width="12" style="53" customWidth="1"/>
    <col min="3581" max="3582" width="8.42578125" style="53" customWidth="1"/>
    <col min="3583" max="3583" width="11.28515625" style="53" customWidth="1"/>
    <col min="3584" max="3584" width="6.42578125" style="53" customWidth="1"/>
    <col min="3585" max="3585" width="7.28515625" style="53" customWidth="1"/>
    <col min="3586" max="3587" width="6.7109375" style="53" customWidth="1"/>
    <col min="3588" max="3588" width="6.140625" style="53" customWidth="1"/>
    <col min="3589" max="3590" width="6.42578125" style="53" customWidth="1"/>
    <col min="3591" max="3591" width="8" style="53" customWidth="1"/>
    <col min="3592" max="3592" width="14.140625" style="53" customWidth="1"/>
    <col min="3593" max="3593" width="10.7109375" style="53" customWidth="1"/>
    <col min="3594" max="3594" width="10.85546875" style="53" customWidth="1"/>
    <col min="3595" max="3595" width="12.5703125" style="53" customWidth="1"/>
    <col min="3596" max="3596" width="13.28515625" style="53" customWidth="1"/>
    <col min="3597" max="3597" width="7" style="53" customWidth="1"/>
    <col min="3598" max="3598" width="8.5703125" style="53" bestFit="1" customWidth="1"/>
    <col min="3599" max="3599" width="5.85546875" style="53" customWidth="1"/>
    <col min="3600" max="3600" width="14" style="53" customWidth="1"/>
    <col min="3601" max="3601" width="6.28515625" style="53" customWidth="1"/>
    <col min="3602" max="3602" width="6.42578125" style="53" bestFit="1" customWidth="1"/>
    <col min="3603" max="3603" width="5.85546875" style="53" customWidth="1"/>
    <col min="3604" max="3604" width="6.42578125" style="53" bestFit="1" customWidth="1"/>
    <col min="3605" max="3834" width="9.140625" style="53"/>
    <col min="3835" max="3835" width="64.28515625" style="53" customWidth="1"/>
    <col min="3836" max="3836" width="12" style="53" customWidth="1"/>
    <col min="3837" max="3838" width="8.42578125" style="53" customWidth="1"/>
    <col min="3839" max="3839" width="11.28515625" style="53" customWidth="1"/>
    <col min="3840" max="3840" width="6.42578125" style="53" customWidth="1"/>
    <col min="3841" max="3841" width="7.28515625" style="53" customWidth="1"/>
    <col min="3842" max="3843" width="6.7109375" style="53" customWidth="1"/>
    <col min="3844" max="3844" width="6.140625" style="53" customWidth="1"/>
    <col min="3845" max="3846" width="6.42578125" style="53" customWidth="1"/>
    <col min="3847" max="3847" width="8" style="53" customWidth="1"/>
    <col min="3848" max="3848" width="14.140625" style="53" customWidth="1"/>
    <col min="3849" max="3849" width="10.7109375" style="53" customWidth="1"/>
    <col min="3850" max="3850" width="10.85546875" style="53" customWidth="1"/>
    <col min="3851" max="3851" width="12.5703125" style="53" customWidth="1"/>
    <col min="3852" max="3852" width="13.28515625" style="53" customWidth="1"/>
    <col min="3853" max="3853" width="7" style="53" customWidth="1"/>
    <col min="3854" max="3854" width="8.5703125" style="53" bestFit="1" customWidth="1"/>
    <col min="3855" max="3855" width="5.85546875" style="53" customWidth="1"/>
    <col min="3856" max="3856" width="14" style="53" customWidth="1"/>
    <col min="3857" max="3857" width="6.28515625" style="53" customWidth="1"/>
    <col min="3858" max="3858" width="6.42578125" style="53" bestFit="1" customWidth="1"/>
    <col min="3859" max="3859" width="5.85546875" style="53" customWidth="1"/>
    <col min="3860" max="3860" width="6.42578125" style="53" bestFit="1" customWidth="1"/>
    <col min="3861" max="4090" width="9.140625" style="53"/>
    <col min="4091" max="4091" width="64.28515625" style="53" customWidth="1"/>
    <col min="4092" max="4092" width="12" style="53" customWidth="1"/>
    <col min="4093" max="4094" width="8.42578125" style="53" customWidth="1"/>
    <col min="4095" max="4095" width="11.28515625" style="53" customWidth="1"/>
    <col min="4096" max="4096" width="6.42578125" style="53" customWidth="1"/>
    <col min="4097" max="4097" width="7.28515625" style="53" customWidth="1"/>
    <col min="4098" max="4099" width="6.7109375" style="53" customWidth="1"/>
    <col min="4100" max="4100" width="6.140625" style="53" customWidth="1"/>
    <col min="4101" max="4102" width="6.42578125" style="53" customWidth="1"/>
    <col min="4103" max="4103" width="8" style="53" customWidth="1"/>
    <col min="4104" max="4104" width="14.140625" style="53" customWidth="1"/>
    <col min="4105" max="4105" width="10.7109375" style="53" customWidth="1"/>
    <col min="4106" max="4106" width="10.85546875" style="53" customWidth="1"/>
    <col min="4107" max="4107" width="12.5703125" style="53" customWidth="1"/>
    <col min="4108" max="4108" width="13.28515625" style="53" customWidth="1"/>
    <col min="4109" max="4109" width="7" style="53" customWidth="1"/>
    <col min="4110" max="4110" width="8.5703125" style="53" bestFit="1" customWidth="1"/>
    <col min="4111" max="4111" width="5.85546875" style="53" customWidth="1"/>
    <col min="4112" max="4112" width="14" style="53" customWidth="1"/>
    <col min="4113" max="4113" width="6.28515625" style="53" customWidth="1"/>
    <col min="4114" max="4114" width="6.42578125" style="53" bestFit="1" customWidth="1"/>
    <col min="4115" max="4115" width="5.85546875" style="53" customWidth="1"/>
    <col min="4116" max="4116" width="6.42578125" style="53" bestFit="1" customWidth="1"/>
    <col min="4117" max="4346" width="9.140625" style="53"/>
    <col min="4347" max="4347" width="64.28515625" style="53" customWidth="1"/>
    <col min="4348" max="4348" width="12" style="53" customWidth="1"/>
    <col min="4349" max="4350" width="8.42578125" style="53" customWidth="1"/>
    <col min="4351" max="4351" width="11.28515625" style="53" customWidth="1"/>
    <col min="4352" max="4352" width="6.42578125" style="53" customWidth="1"/>
    <col min="4353" max="4353" width="7.28515625" style="53" customWidth="1"/>
    <col min="4354" max="4355" width="6.7109375" style="53" customWidth="1"/>
    <col min="4356" max="4356" width="6.140625" style="53" customWidth="1"/>
    <col min="4357" max="4358" width="6.42578125" style="53" customWidth="1"/>
    <col min="4359" max="4359" width="8" style="53" customWidth="1"/>
    <col min="4360" max="4360" width="14.140625" style="53" customWidth="1"/>
    <col min="4361" max="4361" width="10.7109375" style="53" customWidth="1"/>
    <col min="4362" max="4362" width="10.85546875" style="53" customWidth="1"/>
    <col min="4363" max="4363" width="12.5703125" style="53" customWidth="1"/>
    <col min="4364" max="4364" width="13.28515625" style="53" customWidth="1"/>
    <col min="4365" max="4365" width="7" style="53" customWidth="1"/>
    <col min="4366" max="4366" width="8.5703125" style="53" bestFit="1" customWidth="1"/>
    <col min="4367" max="4367" width="5.85546875" style="53" customWidth="1"/>
    <col min="4368" max="4368" width="14" style="53" customWidth="1"/>
    <col min="4369" max="4369" width="6.28515625" style="53" customWidth="1"/>
    <col min="4370" max="4370" width="6.42578125" style="53" bestFit="1" customWidth="1"/>
    <col min="4371" max="4371" width="5.85546875" style="53" customWidth="1"/>
    <col min="4372" max="4372" width="6.42578125" style="53" bestFit="1" customWidth="1"/>
    <col min="4373" max="4602" width="9.140625" style="53"/>
    <col min="4603" max="4603" width="64.28515625" style="53" customWidth="1"/>
    <col min="4604" max="4604" width="12" style="53" customWidth="1"/>
    <col min="4605" max="4606" width="8.42578125" style="53" customWidth="1"/>
    <col min="4607" max="4607" width="11.28515625" style="53" customWidth="1"/>
    <col min="4608" max="4608" width="6.42578125" style="53" customWidth="1"/>
    <col min="4609" max="4609" width="7.28515625" style="53" customWidth="1"/>
    <col min="4610" max="4611" width="6.7109375" style="53" customWidth="1"/>
    <col min="4612" max="4612" width="6.140625" style="53" customWidth="1"/>
    <col min="4613" max="4614" width="6.42578125" style="53" customWidth="1"/>
    <col min="4615" max="4615" width="8" style="53" customWidth="1"/>
    <col min="4616" max="4616" width="14.140625" style="53" customWidth="1"/>
    <col min="4617" max="4617" width="10.7109375" style="53" customWidth="1"/>
    <col min="4618" max="4618" width="10.85546875" style="53" customWidth="1"/>
    <col min="4619" max="4619" width="12.5703125" style="53" customWidth="1"/>
    <col min="4620" max="4620" width="13.28515625" style="53" customWidth="1"/>
    <col min="4621" max="4621" width="7" style="53" customWidth="1"/>
    <col min="4622" max="4622" width="8.5703125" style="53" bestFit="1" customWidth="1"/>
    <col min="4623" max="4623" width="5.85546875" style="53" customWidth="1"/>
    <col min="4624" max="4624" width="14" style="53" customWidth="1"/>
    <col min="4625" max="4625" width="6.28515625" style="53" customWidth="1"/>
    <col min="4626" max="4626" width="6.42578125" style="53" bestFit="1" customWidth="1"/>
    <col min="4627" max="4627" width="5.85546875" style="53" customWidth="1"/>
    <col min="4628" max="4628" width="6.42578125" style="53" bestFit="1" customWidth="1"/>
    <col min="4629" max="4858" width="9.140625" style="53"/>
    <col min="4859" max="4859" width="64.28515625" style="53" customWidth="1"/>
    <col min="4860" max="4860" width="12" style="53" customWidth="1"/>
    <col min="4861" max="4862" width="8.42578125" style="53" customWidth="1"/>
    <col min="4863" max="4863" width="11.28515625" style="53" customWidth="1"/>
    <col min="4864" max="4864" width="6.42578125" style="53" customWidth="1"/>
    <col min="4865" max="4865" width="7.28515625" style="53" customWidth="1"/>
    <col min="4866" max="4867" width="6.7109375" style="53" customWidth="1"/>
    <col min="4868" max="4868" width="6.140625" style="53" customWidth="1"/>
    <col min="4869" max="4870" width="6.42578125" style="53" customWidth="1"/>
    <col min="4871" max="4871" width="8" style="53" customWidth="1"/>
    <col min="4872" max="4872" width="14.140625" style="53" customWidth="1"/>
    <col min="4873" max="4873" width="10.7109375" style="53" customWidth="1"/>
    <col min="4874" max="4874" width="10.85546875" style="53" customWidth="1"/>
    <col min="4875" max="4875" width="12.5703125" style="53" customWidth="1"/>
    <col min="4876" max="4876" width="13.28515625" style="53" customWidth="1"/>
    <col min="4877" max="4877" width="7" style="53" customWidth="1"/>
    <col min="4878" max="4878" width="8.5703125" style="53" bestFit="1" customWidth="1"/>
    <col min="4879" max="4879" width="5.85546875" style="53" customWidth="1"/>
    <col min="4880" max="4880" width="14" style="53" customWidth="1"/>
    <col min="4881" max="4881" width="6.28515625" style="53" customWidth="1"/>
    <col min="4882" max="4882" width="6.42578125" style="53" bestFit="1" customWidth="1"/>
    <col min="4883" max="4883" width="5.85546875" style="53" customWidth="1"/>
    <col min="4884" max="4884" width="6.42578125" style="53" bestFit="1" customWidth="1"/>
    <col min="4885" max="5114" width="9.140625" style="53"/>
    <col min="5115" max="5115" width="64.28515625" style="53" customWidth="1"/>
    <col min="5116" max="5116" width="12" style="53" customWidth="1"/>
    <col min="5117" max="5118" width="8.42578125" style="53" customWidth="1"/>
    <col min="5119" max="5119" width="11.28515625" style="53" customWidth="1"/>
    <col min="5120" max="5120" width="6.42578125" style="53" customWidth="1"/>
    <col min="5121" max="5121" width="7.28515625" style="53" customWidth="1"/>
    <col min="5122" max="5123" width="6.7109375" style="53" customWidth="1"/>
    <col min="5124" max="5124" width="6.140625" style="53" customWidth="1"/>
    <col min="5125" max="5126" width="6.42578125" style="53" customWidth="1"/>
    <col min="5127" max="5127" width="8" style="53" customWidth="1"/>
    <col min="5128" max="5128" width="14.140625" style="53" customWidth="1"/>
    <col min="5129" max="5129" width="10.7109375" style="53" customWidth="1"/>
    <col min="5130" max="5130" width="10.85546875" style="53" customWidth="1"/>
    <col min="5131" max="5131" width="12.5703125" style="53" customWidth="1"/>
    <col min="5132" max="5132" width="13.28515625" style="53" customWidth="1"/>
    <col min="5133" max="5133" width="7" style="53" customWidth="1"/>
    <col min="5134" max="5134" width="8.5703125" style="53" bestFit="1" customWidth="1"/>
    <col min="5135" max="5135" width="5.85546875" style="53" customWidth="1"/>
    <col min="5136" max="5136" width="14" style="53" customWidth="1"/>
    <col min="5137" max="5137" width="6.28515625" style="53" customWidth="1"/>
    <col min="5138" max="5138" width="6.42578125" style="53" bestFit="1" customWidth="1"/>
    <col min="5139" max="5139" width="5.85546875" style="53" customWidth="1"/>
    <col min="5140" max="5140" width="6.42578125" style="53" bestFit="1" customWidth="1"/>
    <col min="5141" max="5370" width="9.140625" style="53"/>
    <col min="5371" max="5371" width="64.28515625" style="53" customWidth="1"/>
    <col min="5372" max="5372" width="12" style="53" customWidth="1"/>
    <col min="5373" max="5374" width="8.42578125" style="53" customWidth="1"/>
    <col min="5375" max="5375" width="11.28515625" style="53" customWidth="1"/>
    <col min="5376" max="5376" width="6.42578125" style="53" customWidth="1"/>
    <col min="5377" max="5377" width="7.28515625" style="53" customWidth="1"/>
    <col min="5378" max="5379" width="6.7109375" style="53" customWidth="1"/>
    <col min="5380" max="5380" width="6.140625" style="53" customWidth="1"/>
    <col min="5381" max="5382" width="6.42578125" style="53" customWidth="1"/>
    <col min="5383" max="5383" width="8" style="53" customWidth="1"/>
    <col min="5384" max="5384" width="14.140625" style="53" customWidth="1"/>
    <col min="5385" max="5385" width="10.7109375" style="53" customWidth="1"/>
    <col min="5386" max="5386" width="10.85546875" style="53" customWidth="1"/>
    <col min="5387" max="5387" width="12.5703125" style="53" customWidth="1"/>
    <col min="5388" max="5388" width="13.28515625" style="53" customWidth="1"/>
    <col min="5389" max="5389" width="7" style="53" customWidth="1"/>
    <col min="5390" max="5390" width="8.5703125" style="53" bestFit="1" customWidth="1"/>
    <col min="5391" max="5391" width="5.85546875" style="53" customWidth="1"/>
    <col min="5392" max="5392" width="14" style="53" customWidth="1"/>
    <col min="5393" max="5393" width="6.28515625" style="53" customWidth="1"/>
    <col min="5394" max="5394" width="6.42578125" style="53" bestFit="1" customWidth="1"/>
    <col min="5395" max="5395" width="5.85546875" style="53" customWidth="1"/>
    <col min="5396" max="5396" width="6.42578125" style="53" bestFit="1" customWidth="1"/>
    <col min="5397" max="5626" width="9.140625" style="53"/>
    <col min="5627" max="5627" width="64.28515625" style="53" customWidth="1"/>
    <col min="5628" max="5628" width="12" style="53" customWidth="1"/>
    <col min="5629" max="5630" width="8.42578125" style="53" customWidth="1"/>
    <col min="5631" max="5631" width="11.28515625" style="53" customWidth="1"/>
    <col min="5632" max="5632" width="6.42578125" style="53" customWidth="1"/>
    <col min="5633" max="5633" width="7.28515625" style="53" customWidth="1"/>
    <col min="5634" max="5635" width="6.7109375" style="53" customWidth="1"/>
    <col min="5636" max="5636" width="6.140625" style="53" customWidth="1"/>
    <col min="5637" max="5638" width="6.42578125" style="53" customWidth="1"/>
    <col min="5639" max="5639" width="8" style="53" customWidth="1"/>
    <col min="5640" max="5640" width="14.140625" style="53" customWidth="1"/>
    <col min="5641" max="5641" width="10.7109375" style="53" customWidth="1"/>
    <col min="5642" max="5642" width="10.85546875" style="53" customWidth="1"/>
    <col min="5643" max="5643" width="12.5703125" style="53" customWidth="1"/>
    <col min="5644" max="5644" width="13.28515625" style="53" customWidth="1"/>
    <col min="5645" max="5645" width="7" style="53" customWidth="1"/>
    <col min="5646" max="5646" width="8.5703125" style="53" bestFit="1" customWidth="1"/>
    <col min="5647" max="5647" width="5.85546875" style="53" customWidth="1"/>
    <col min="5648" max="5648" width="14" style="53" customWidth="1"/>
    <col min="5649" max="5649" width="6.28515625" style="53" customWidth="1"/>
    <col min="5650" max="5650" width="6.42578125" style="53" bestFit="1" customWidth="1"/>
    <col min="5651" max="5651" width="5.85546875" style="53" customWidth="1"/>
    <col min="5652" max="5652" width="6.42578125" style="53" bestFit="1" customWidth="1"/>
    <col min="5653" max="5882" width="9.140625" style="53"/>
    <col min="5883" max="5883" width="64.28515625" style="53" customWidth="1"/>
    <col min="5884" max="5884" width="12" style="53" customWidth="1"/>
    <col min="5885" max="5886" width="8.42578125" style="53" customWidth="1"/>
    <col min="5887" max="5887" width="11.28515625" style="53" customWidth="1"/>
    <col min="5888" max="5888" width="6.42578125" style="53" customWidth="1"/>
    <col min="5889" max="5889" width="7.28515625" style="53" customWidth="1"/>
    <col min="5890" max="5891" width="6.7109375" style="53" customWidth="1"/>
    <col min="5892" max="5892" width="6.140625" style="53" customWidth="1"/>
    <col min="5893" max="5894" width="6.42578125" style="53" customWidth="1"/>
    <col min="5895" max="5895" width="8" style="53" customWidth="1"/>
    <col min="5896" max="5896" width="14.140625" style="53" customWidth="1"/>
    <col min="5897" max="5897" width="10.7109375" style="53" customWidth="1"/>
    <col min="5898" max="5898" width="10.85546875" style="53" customWidth="1"/>
    <col min="5899" max="5899" width="12.5703125" style="53" customWidth="1"/>
    <col min="5900" max="5900" width="13.28515625" style="53" customWidth="1"/>
    <col min="5901" max="5901" width="7" style="53" customWidth="1"/>
    <col min="5902" max="5902" width="8.5703125" style="53" bestFit="1" customWidth="1"/>
    <col min="5903" max="5903" width="5.85546875" style="53" customWidth="1"/>
    <col min="5904" max="5904" width="14" style="53" customWidth="1"/>
    <col min="5905" max="5905" width="6.28515625" style="53" customWidth="1"/>
    <col min="5906" max="5906" width="6.42578125" style="53" bestFit="1" customWidth="1"/>
    <col min="5907" max="5907" width="5.85546875" style="53" customWidth="1"/>
    <col min="5908" max="5908" width="6.42578125" style="53" bestFit="1" customWidth="1"/>
    <col min="5909" max="6138" width="9.140625" style="53"/>
    <col min="6139" max="6139" width="64.28515625" style="53" customWidth="1"/>
    <col min="6140" max="6140" width="12" style="53" customWidth="1"/>
    <col min="6141" max="6142" width="8.42578125" style="53" customWidth="1"/>
    <col min="6143" max="6143" width="11.28515625" style="53" customWidth="1"/>
    <col min="6144" max="6144" width="6.42578125" style="53" customWidth="1"/>
    <col min="6145" max="6145" width="7.28515625" style="53" customWidth="1"/>
    <col min="6146" max="6147" width="6.7109375" style="53" customWidth="1"/>
    <col min="6148" max="6148" width="6.140625" style="53" customWidth="1"/>
    <col min="6149" max="6150" width="6.42578125" style="53" customWidth="1"/>
    <col min="6151" max="6151" width="8" style="53" customWidth="1"/>
    <col min="6152" max="6152" width="14.140625" style="53" customWidth="1"/>
    <col min="6153" max="6153" width="10.7109375" style="53" customWidth="1"/>
    <col min="6154" max="6154" width="10.85546875" style="53" customWidth="1"/>
    <col min="6155" max="6155" width="12.5703125" style="53" customWidth="1"/>
    <col min="6156" max="6156" width="13.28515625" style="53" customWidth="1"/>
    <col min="6157" max="6157" width="7" style="53" customWidth="1"/>
    <col min="6158" max="6158" width="8.5703125" style="53" bestFit="1" customWidth="1"/>
    <col min="6159" max="6159" width="5.85546875" style="53" customWidth="1"/>
    <col min="6160" max="6160" width="14" style="53" customWidth="1"/>
    <col min="6161" max="6161" width="6.28515625" style="53" customWidth="1"/>
    <col min="6162" max="6162" width="6.42578125" style="53" bestFit="1" customWidth="1"/>
    <col min="6163" max="6163" width="5.85546875" style="53" customWidth="1"/>
    <col min="6164" max="6164" width="6.42578125" style="53" bestFit="1" customWidth="1"/>
    <col min="6165" max="6394" width="9.140625" style="53"/>
    <col min="6395" max="6395" width="64.28515625" style="53" customWidth="1"/>
    <col min="6396" max="6396" width="12" style="53" customWidth="1"/>
    <col min="6397" max="6398" width="8.42578125" style="53" customWidth="1"/>
    <col min="6399" max="6399" width="11.28515625" style="53" customWidth="1"/>
    <col min="6400" max="6400" width="6.42578125" style="53" customWidth="1"/>
    <col min="6401" max="6401" width="7.28515625" style="53" customWidth="1"/>
    <col min="6402" max="6403" width="6.7109375" style="53" customWidth="1"/>
    <col min="6404" max="6404" width="6.140625" style="53" customWidth="1"/>
    <col min="6405" max="6406" width="6.42578125" style="53" customWidth="1"/>
    <col min="6407" max="6407" width="8" style="53" customWidth="1"/>
    <col min="6408" max="6408" width="14.140625" style="53" customWidth="1"/>
    <col min="6409" max="6409" width="10.7109375" style="53" customWidth="1"/>
    <col min="6410" max="6410" width="10.85546875" style="53" customWidth="1"/>
    <col min="6411" max="6411" width="12.5703125" style="53" customWidth="1"/>
    <col min="6412" max="6412" width="13.28515625" style="53" customWidth="1"/>
    <col min="6413" max="6413" width="7" style="53" customWidth="1"/>
    <col min="6414" max="6414" width="8.5703125" style="53" bestFit="1" customWidth="1"/>
    <col min="6415" max="6415" width="5.85546875" style="53" customWidth="1"/>
    <col min="6416" max="6416" width="14" style="53" customWidth="1"/>
    <col min="6417" max="6417" width="6.28515625" style="53" customWidth="1"/>
    <col min="6418" max="6418" width="6.42578125" style="53" bestFit="1" customWidth="1"/>
    <col min="6419" max="6419" width="5.85546875" style="53" customWidth="1"/>
    <col min="6420" max="6420" width="6.42578125" style="53" bestFit="1" customWidth="1"/>
    <col min="6421" max="6650" width="9.140625" style="53"/>
    <col min="6651" max="6651" width="64.28515625" style="53" customWidth="1"/>
    <col min="6652" max="6652" width="12" style="53" customWidth="1"/>
    <col min="6653" max="6654" width="8.42578125" style="53" customWidth="1"/>
    <col min="6655" max="6655" width="11.28515625" style="53" customWidth="1"/>
    <col min="6656" max="6656" width="6.42578125" style="53" customWidth="1"/>
    <col min="6657" max="6657" width="7.28515625" style="53" customWidth="1"/>
    <col min="6658" max="6659" width="6.7109375" style="53" customWidth="1"/>
    <col min="6660" max="6660" width="6.140625" style="53" customWidth="1"/>
    <col min="6661" max="6662" width="6.42578125" style="53" customWidth="1"/>
    <col min="6663" max="6663" width="8" style="53" customWidth="1"/>
    <col min="6664" max="6664" width="14.140625" style="53" customWidth="1"/>
    <col min="6665" max="6665" width="10.7109375" style="53" customWidth="1"/>
    <col min="6666" max="6666" width="10.85546875" style="53" customWidth="1"/>
    <col min="6667" max="6667" width="12.5703125" style="53" customWidth="1"/>
    <col min="6668" max="6668" width="13.28515625" style="53" customWidth="1"/>
    <col min="6669" max="6669" width="7" style="53" customWidth="1"/>
    <col min="6670" max="6670" width="8.5703125" style="53" bestFit="1" customWidth="1"/>
    <col min="6671" max="6671" width="5.85546875" style="53" customWidth="1"/>
    <col min="6672" max="6672" width="14" style="53" customWidth="1"/>
    <col min="6673" max="6673" width="6.28515625" style="53" customWidth="1"/>
    <col min="6674" max="6674" width="6.42578125" style="53" bestFit="1" customWidth="1"/>
    <col min="6675" max="6675" width="5.85546875" style="53" customWidth="1"/>
    <col min="6676" max="6676" width="6.42578125" style="53" bestFit="1" customWidth="1"/>
    <col min="6677" max="6906" width="9.140625" style="53"/>
    <col min="6907" max="6907" width="64.28515625" style="53" customWidth="1"/>
    <col min="6908" max="6908" width="12" style="53" customWidth="1"/>
    <col min="6909" max="6910" width="8.42578125" style="53" customWidth="1"/>
    <col min="6911" max="6911" width="11.28515625" style="53" customWidth="1"/>
    <col min="6912" max="6912" width="6.42578125" style="53" customWidth="1"/>
    <col min="6913" max="6913" width="7.28515625" style="53" customWidth="1"/>
    <col min="6914" max="6915" width="6.7109375" style="53" customWidth="1"/>
    <col min="6916" max="6916" width="6.140625" style="53" customWidth="1"/>
    <col min="6917" max="6918" width="6.42578125" style="53" customWidth="1"/>
    <col min="6919" max="6919" width="8" style="53" customWidth="1"/>
    <col min="6920" max="6920" width="14.140625" style="53" customWidth="1"/>
    <col min="6921" max="6921" width="10.7109375" style="53" customWidth="1"/>
    <col min="6922" max="6922" width="10.85546875" style="53" customWidth="1"/>
    <col min="6923" max="6923" width="12.5703125" style="53" customWidth="1"/>
    <col min="6924" max="6924" width="13.28515625" style="53" customWidth="1"/>
    <col min="6925" max="6925" width="7" style="53" customWidth="1"/>
    <col min="6926" max="6926" width="8.5703125" style="53" bestFit="1" customWidth="1"/>
    <col min="6927" max="6927" width="5.85546875" style="53" customWidth="1"/>
    <col min="6928" max="6928" width="14" style="53" customWidth="1"/>
    <col min="6929" max="6929" width="6.28515625" style="53" customWidth="1"/>
    <col min="6930" max="6930" width="6.42578125" style="53" bestFit="1" customWidth="1"/>
    <col min="6931" max="6931" width="5.85546875" style="53" customWidth="1"/>
    <col min="6932" max="6932" width="6.42578125" style="53" bestFit="1" customWidth="1"/>
    <col min="6933" max="7162" width="9.140625" style="53"/>
    <col min="7163" max="7163" width="64.28515625" style="53" customWidth="1"/>
    <col min="7164" max="7164" width="12" style="53" customWidth="1"/>
    <col min="7165" max="7166" width="8.42578125" style="53" customWidth="1"/>
    <col min="7167" max="7167" width="11.28515625" style="53" customWidth="1"/>
    <col min="7168" max="7168" width="6.42578125" style="53" customWidth="1"/>
    <col min="7169" max="7169" width="7.28515625" style="53" customWidth="1"/>
    <col min="7170" max="7171" width="6.7109375" style="53" customWidth="1"/>
    <col min="7172" max="7172" width="6.140625" style="53" customWidth="1"/>
    <col min="7173" max="7174" width="6.42578125" style="53" customWidth="1"/>
    <col min="7175" max="7175" width="8" style="53" customWidth="1"/>
    <col min="7176" max="7176" width="14.140625" style="53" customWidth="1"/>
    <col min="7177" max="7177" width="10.7109375" style="53" customWidth="1"/>
    <col min="7178" max="7178" width="10.85546875" style="53" customWidth="1"/>
    <col min="7179" max="7179" width="12.5703125" style="53" customWidth="1"/>
    <col min="7180" max="7180" width="13.28515625" style="53" customWidth="1"/>
    <col min="7181" max="7181" width="7" style="53" customWidth="1"/>
    <col min="7182" max="7182" width="8.5703125" style="53" bestFit="1" customWidth="1"/>
    <col min="7183" max="7183" width="5.85546875" style="53" customWidth="1"/>
    <col min="7184" max="7184" width="14" style="53" customWidth="1"/>
    <col min="7185" max="7185" width="6.28515625" style="53" customWidth="1"/>
    <col min="7186" max="7186" width="6.42578125" style="53" bestFit="1" customWidth="1"/>
    <col min="7187" max="7187" width="5.85546875" style="53" customWidth="1"/>
    <col min="7188" max="7188" width="6.42578125" style="53" bestFit="1" customWidth="1"/>
    <col min="7189" max="7418" width="9.140625" style="53"/>
    <col min="7419" max="7419" width="64.28515625" style="53" customWidth="1"/>
    <col min="7420" max="7420" width="12" style="53" customWidth="1"/>
    <col min="7421" max="7422" width="8.42578125" style="53" customWidth="1"/>
    <col min="7423" max="7423" width="11.28515625" style="53" customWidth="1"/>
    <col min="7424" max="7424" width="6.42578125" style="53" customWidth="1"/>
    <col min="7425" max="7425" width="7.28515625" style="53" customWidth="1"/>
    <col min="7426" max="7427" width="6.7109375" style="53" customWidth="1"/>
    <col min="7428" max="7428" width="6.140625" style="53" customWidth="1"/>
    <col min="7429" max="7430" width="6.42578125" style="53" customWidth="1"/>
    <col min="7431" max="7431" width="8" style="53" customWidth="1"/>
    <col min="7432" max="7432" width="14.140625" style="53" customWidth="1"/>
    <col min="7433" max="7433" width="10.7109375" style="53" customWidth="1"/>
    <col min="7434" max="7434" width="10.85546875" style="53" customWidth="1"/>
    <col min="7435" max="7435" width="12.5703125" style="53" customWidth="1"/>
    <col min="7436" max="7436" width="13.28515625" style="53" customWidth="1"/>
    <col min="7437" max="7437" width="7" style="53" customWidth="1"/>
    <col min="7438" max="7438" width="8.5703125" style="53" bestFit="1" customWidth="1"/>
    <col min="7439" max="7439" width="5.85546875" style="53" customWidth="1"/>
    <col min="7440" max="7440" width="14" style="53" customWidth="1"/>
    <col min="7441" max="7441" width="6.28515625" style="53" customWidth="1"/>
    <col min="7442" max="7442" width="6.42578125" style="53" bestFit="1" customWidth="1"/>
    <col min="7443" max="7443" width="5.85546875" style="53" customWidth="1"/>
    <col min="7444" max="7444" width="6.42578125" style="53" bestFit="1" customWidth="1"/>
    <col min="7445" max="7674" width="9.140625" style="53"/>
    <col min="7675" max="7675" width="64.28515625" style="53" customWidth="1"/>
    <col min="7676" max="7676" width="12" style="53" customWidth="1"/>
    <col min="7677" max="7678" width="8.42578125" style="53" customWidth="1"/>
    <col min="7679" max="7679" width="11.28515625" style="53" customWidth="1"/>
    <col min="7680" max="7680" width="6.42578125" style="53" customWidth="1"/>
    <col min="7681" max="7681" width="7.28515625" style="53" customWidth="1"/>
    <col min="7682" max="7683" width="6.7109375" style="53" customWidth="1"/>
    <col min="7684" max="7684" width="6.140625" style="53" customWidth="1"/>
    <col min="7685" max="7686" width="6.42578125" style="53" customWidth="1"/>
    <col min="7687" max="7687" width="8" style="53" customWidth="1"/>
    <col min="7688" max="7688" width="14.140625" style="53" customWidth="1"/>
    <col min="7689" max="7689" width="10.7109375" style="53" customWidth="1"/>
    <col min="7690" max="7690" width="10.85546875" style="53" customWidth="1"/>
    <col min="7691" max="7691" width="12.5703125" style="53" customWidth="1"/>
    <col min="7692" max="7692" width="13.28515625" style="53" customWidth="1"/>
    <col min="7693" max="7693" width="7" style="53" customWidth="1"/>
    <col min="7694" max="7694" width="8.5703125" style="53" bestFit="1" customWidth="1"/>
    <col min="7695" max="7695" width="5.85546875" style="53" customWidth="1"/>
    <col min="7696" max="7696" width="14" style="53" customWidth="1"/>
    <col min="7697" max="7697" width="6.28515625" style="53" customWidth="1"/>
    <col min="7698" max="7698" width="6.42578125" style="53" bestFit="1" customWidth="1"/>
    <col min="7699" max="7699" width="5.85546875" style="53" customWidth="1"/>
    <col min="7700" max="7700" width="6.42578125" style="53" bestFit="1" customWidth="1"/>
    <col min="7701" max="7930" width="9.140625" style="53"/>
    <col min="7931" max="7931" width="64.28515625" style="53" customWidth="1"/>
    <col min="7932" max="7932" width="12" style="53" customWidth="1"/>
    <col min="7933" max="7934" width="8.42578125" style="53" customWidth="1"/>
    <col min="7935" max="7935" width="11.28515625" style="53" customWidth="1"/>
    <col min="7936" max="7936" width="6.42578125" style="53" customWidth="1"/>
    <col min="7937" max="7937" width="7.28515625" style="53" customWidth="1"/>
    <col min="7938" max="7939" width="6.7109375" style="53" customWidth="1"/>
    <col min="7940" max="7940" width="6.140625" style="53" customWidth="1"/>
    <col min="7941" max="7942" width="6.42578125" style="53" customWidth="1"/>
    <col min="7943" max="7943" width="8" style="53" customWidth="1"/>
    <col min="7944" max="7944" width="14.140625" style="53" customWidth="1"/>
    <col min="7945" max="7945" width="10.7109375" style="53" customWidth="1"/>
    <col min="7946" max="7946" width="10.85546875" style="53" customWidth="1"/>
    <col min="7947" max="7947" width="12.5703125" style="53" customWidth="1"/>
    <col min="7948" max="7948" width="13.28515625" style="53" customWidth="1"/>
    <col min="7949" max="7949" width="7" style="53" customWidth="1"/>
    <col min="7950" max="7950" width="8.5703125" style="53" bestFit="1" customWidth="1"/>
    <col min="7951" max="7951" width="5.85546875" style="53" customWidth="1"/>
    <col min="7952" max="7952" width="14" style="53" customWidth="1"/>
    <col min="7953" max="7953" width="6.28515625" style="53" customWidth="1"/>
    <col min="7954" max="7954" width="6.42578125" style="53" bestFit="1" customWidth="1"/>
    <col min="7955" max="7955" width="5.85546875" style="53" customWidth="1"/>
    <col min="7956" max="7956" width="6.42578125" style="53" bestFit="1" customWidth="1"/>
    <col min="7957" max="8186" width="9.140625" style="53"/>
    <col min="8187" max="8187" width="64.28515625" style="53" customWidth="1"/>
    <col min="8188" max="8188" width="12" style="53" customWidth="1"/>
    <col min="8189" max="8190" width="8.42578125" style="53" customWidth="1"/>
    <col min="8191" max="8191" width="11.28515625" style="53" customWidth="1"/>
    <col min="8192" max="8192" width="6.42578125" style="53" customWidth="1"/>
    <col min="8193" max="8193" width="7.28515625" style="53" customWidth="1"/>
    <col min="8194" max="8195" width="6.7109375" style="53" customWidth="1"/>
    <col min="8196" max="8196" width="6.140625" style="53" customWidth="1"/>
    <col min="8197" max="8198" width="6.42578125" style="53" customWidth="1"/>
    <col min="8199" max="8199" width="8" style="53" customWidth="1"/>
    <col min="8200" max="8200" width="14.140625" style="53" customWidth="1"/>
    <col min="8201" max="8201" width="10.7109375" style="53" customWidth="1"/>
    <col min="8202" max="8202" width="10.85546875" style="53" customWidth="1"/>
    <col min="8203" max="8203" width="12.5703125" style="53" customWidth="1"/>
    <col min="8204" max="8204" width="13.28515625" style="53" customWidth="1"/>
    <col min="8205" max="8205" width="7" style="53" customWidth="1"/>
    <col min="8206" max="8206" width="8.5703125" style="53" bestFit="1" customWidth="1"/>
    <col min="8207" max="8207" width="5.85546875" style="53" customWidth="1"/>
    <col min="8208" max="8208" width="14" style="53" customWidth="1"/>
    <col min="8209" max="8209" width="6.28515625" style="53" customWidth="1"/>
    <col min="8210" max="8210" width="6.42578125" style="53" bestFit="1" customWidth="1"/>
    <col min="8211" max="8211" width="5.85546875" style="53" customWidth="1"/>
    <col min="8212" max="8212" width="6.42578125" style="53" bestFit="1" customWidth="1"/>
    <col min="8213" max="8442" width="9.140625" style="53"/>
    <col min="8443" max="8443" width="64.28515625" style="53" customWidth="1"/>
    <col min="8444" max="8444" width="12" style="53" customWidth="1"/>
    <col min="8445" max="8446" width="8.42578125" style="53" customWidth="1"/>
    <col min="8447" max="8447" width="11.28515625" style="53" customWidth="1"/>
    <col min="8448" max="8448" width="6.42578125" style="53" customWidth="1"/>
    <col min="8449" max="8449" width="7.28515625" style="53" customWidth="1"/>
    <col min="8450" max="8451" width="6.7109375" style="53" customWidth="1"/>
    <col min="8452" max="8452" width="6.140625" style="53" customWidth="1"/>
    <col min="8453" max="8454" width="6.42578125" style="53" customWidth="1"/>
    <col min="8455" max="8455" width="8" style="53" customWidth="1"/>
    <col min="8456" max="8456" width="14.140625" style="53" customWidth="1"/>
    <col min="8457" max="8457" width="10.7109375" style="53" customWidth="1"/>
    <col min="8458" max="8458" width="10.85546875" style="53" customWidth="1"/>
    <col min="8459" max="8459" width="12.5703125" style="53" customWidth="1"/>
    <col min="8460" max="8460" width="13.28515625" style="53" customWidth="1"/>
    <col min="8461" max="8461" width="7" style="53" customWidth="1"/>
    <col min="8462" max="8462" width="8.5703125" style="53" bestFit="1" customWidth="1"/>
    <col min="8463" max="8463" width="5.85546875" style="53" customWidth="1"/>
    <col min="8464" max="8464" width="14" style="53" customWidth="1"/>
    <col min="8465" max="8465" width="6.28515625" style="53" customWidth="1"/>
    <col min="8466" max="8466" width="6.42578125" style="53" bestFit="1" customWidth="1"/>
    <col min="8467" max="8467" width="5.85546875" style="53" customWidth="1"/>
    <col min="8468" max="8468" width="6.42578125" style="53" bestFit="1" customWidth="1"/>
    <col min="8469" max="8698" width="9.140625" style="53"/>
    <col min="8699" max="8699" width="64.28515625" style="53" customWidth="1"/>
    <col min="8700" max="8700" width="12" style="53" customWidth="1"/>
    <col min="8701" max="8702" width="8.42578125" style="53" customWidth="1"/>
    <col min="8703" max="8703" width="11.28515625" style="53" customWidth="1"/>
    <col min="8704" max="8704" width="6.42578125" style="53" customWidth="1"/>
    <col min="8705" max="8705" width="7.28515625" style="53" customWidth="1"/>
    <col min="8706" max="8707" width="6.7109375" style="53" customWidth="1"/>
    <col min="8708" max="8708" width="6.140625" style="53" customWidth="1"/>
    <col min="8709" max="8710" width="6.42578125" style="53" customWidth="1"/>
    <col min="8711" max="8711" width="8" style="53" customWidth="1"/>
    <col min="8712" max="8712" width="14.140625" style="53" customWidth="1"/>
    <col min="8713" max="8713" width="10.7109375" style="53" customWidth="1"/>
    <col min="8714" max="8714" width="10.85546875" style="53" customWidth="1"/>
    <col min="8715" max="8715" width="12.5703125" style="53" customWidth="1"/>
    <col min="8716" max="8716" width="13.28515625" style="53" customWidth="1"/>
    <col min="8717" max="8717" width="7" style="53" customWidth="1"/>
    <col min="8718" max="8718" width="8.5703125" style="53" bestFit="1" customWidth="1"/>
    <col min="8719" max="8719" width="5.85546875" style="53" customWidth="1"/>
    <col min="8720" max="8720" width="14" style="53" customWidth="1"/>
    <col min="8721" max="8721" width="6.28515625" style="53" customWidth="1"/>
    <col min="8722" max="8722" width="6.42578125" style="53" bestFit="1" customWidth="1"/>
    <col min="8723" max="8723" width="5.85546875" style="53" customWidth="1"/>
    <col min="8724" max="8724" width="6.42578125" style="53" bestFit="1" customWidth="1"/>
    <col min="8725" max="8954" width="9.140625" style="53"/>
    <col min="8955" max="8955" width="64.28515625" style="53" customWidth="1"/>
    <col min="8956" max="8956" width="12" style="53" customWidth="1"/>
    <col min="8957" max="8958" width="8.42578125" style="53" customWidth="1"/>
    <col min="8959" max="8959" width="11.28515625" style="53" customWidth="1"/>
    <col min="8960" max="8960" width="6.42578125" style="53" customWidth="1"/>
    <col min="8961" max="8961" width="7.28515625" style="53" customWidth="1"/>
    <col min="8962" max="8963" width="6.7109375" style="53" customWidth="1"/>
    <col min="8964" max="8964" width="6.140625" style="53" customWidth="1"/>
    <col min="8965" max="8966" width="6.42578125" style="53" customWidth="1"/>
    <col min="8967" max="8967" width="8" style="53" customWidth="1"/>
    <col min="8968" max="8968" width="14.140625" style="53" customWidth="1"/>
    <col min="8969" max="8969" width="10.7109375" style="53" customWidth="1"/>
    <col min="8970" max="8970" width="10.85546875" style="53" customWidth="1"/>
    <col min="8971" max="8971" width="12.5703125" style="53" customWidth="1"/>
    <col min="8972" max="8972" width="13.28515625" style="53" customWidth="1"/>
    <col min="8973" max="8973" width="7" style="53" customWidth="1"/>
    <col min="8974" max="8974" width="8.5703125" style="53" bestFit="1" customWidth="1"/>
    <col min="8975" max="8975" width="5.85546875" style="53" customWidth="1"/>
    <col min="8976" max="8976" width="14" style="53" customWidth="1"/>
    <col min="8977" max="8977" width="6.28515625" style="53" customWidth="1"/>
    <col min="8978" max="8978" width="6.42578125" style="53" bestFit="1" customWidth="1"/>
    <col min="8979" max="8979" width="5.85546875" style="53" customWidth="1"/>
    <col min="8980" max="8980" width="6.42578125" style="53" bestFit="1" customWidth="1"/>
    <col min="8981" max="9210" width="9.140625" style="53"/>
    <col min="9211" max="9211" width="64.28515625" style="53" customWidth="1"/>
    <col min="9212" max="9212" width="12" style="53" customWidth="1"/>
    <col min="9213" max="9214" width="8.42578125" style="53" customWidth="1"/>
    <col min="9215" max="9215" width="11.28515625" style="53" customWidth="1"/>
    <col min="9216" max="9216" width="6.42578125" style="53" customWidth="1"/>
    <col min="9217" max="9217" width="7.28515625" style="53" customWidth="1"/>
    <col min="9218" max="9219" width="6.7109375" style="53" customWidth="1"/>
    <col min="9220" max="9220" width="6.140625" style="53" customWidth="1"/>
    <col min="9221" max="9222" width="6.42578125" style="53" customWidth="1"/>
    <col min="9223" max="9223" width="8" style="53" customWidth="1"/>
    <col min="9224" max="9224" width="14.140625" style="53" customWidth="1"/>
    <col min="9225" max="9225" width="10.7109375" style="53" customWidth="1"/>
    <col min="9226" max="9226" width="10.85546875" style="53" customWidth="1"/>
    <col min="9227" max="9227" width="12.5703125" style="53" customWidth="1"/>
    <col min="9228" max="9228" width="13.28515625" style="53" customWidth="1"/>
    <col min="9229" max="9229" width="7" style="53" customWidth="1"/>
    <col min="9230" max="9230" width="8.5703125" style="53" bestFit="1" customWidth="1"/>
    <col min="9231" max="9231" width="5.85546875" style="53" customWidth="1"/>
    <col min="9232" max="9232" width="14" style="53" customWidth="1"/>
    <col min="9233" max="9233" width="6.28515625" style="53" customWidth="1"/>
    <col min="9234" max="9234" width="6.42578125" style="53" bestFit="1" customWidth="1"/>
    <col min="9235" max="9235" width="5.85546875" style="53" customWidth="1"/>
    <col min="9236" max="9236" width="6.42578125" style="53" bestFit="1" customWidth="1"/>
    <col min="9237" max="9466" width="9.140625" style="53"/>
    <col min="9467" max="9467" width="64.28515625" style="53" customWidth="1"/>
    <col min="9468" max="9468" width="12" style="53" customWidth="1"/>
    <col min="9469" max="9470" width="8.42578125" style="53" customWidth="1"/>
    <col min="9471" max="9471" width="11.28515625" style="53" customWidth="1"/>
    <col min="9472" max="9472" width="6.42578125" style="53" customWidth="1"/>
    <col min="9473" max="9473" width="7.28515625" style="53" customWidth="1"/>
    <col min="9474" max="9475" width="6.7109375" style="53" customWidth="1"/>
    <col min="9476" max="9476" width="6.140625" style="53" customWidth="1"/>
    <col min="9477" max="9478" width="6.42578125" style="53" customWidth="1"/>
    <col min="9479" max="9479" width="8" style="53" customWidth="1"/>
    <col min="9480" max="9480" width="14.140625" style="53" customWidth="1"/>
    <col min="9481" max="9481" width="10.7109375" style="53" customWidth="1"/>
    <col min="9482" max="9482" width="10.85546875" style="53" customWidth="1"/>
    <col min="9483" max="9483" width="12.5703125" style="53" customWidth="1"/>
    <col min="9484" max="9484" width="13.28515625" style="53" customWidth="1"/>
    <col min="9485" max="9485" width="7" style="53" customWidth="1"/>
    <col min="9486" max="9486" width="8.5703125" style="53" bestFit="1" customWidth="1"/>
    <col min="9487" max="9487" width="5.85546875" style="53" customWidth="1"/>
    <col min="9488" max="9488" width="14" style="53" customWidth="1"/>
    <col min="9489" max="9489" width="6.28515625" style="53" customWidth="1"/>
    <col min="9490" max="9490" width="6.42578125" style="53" bestFit="1" customWidth="1"/>
    <col min="9491" max="9491" width="5.85546875" style="53" customWidth="1"/>
    <col min="9492" max="9492" width="6.42578125" style="53" bestFit="1" customWidth="1"/>
    <col min="9493" max="9722" width="9.140625" style="53"/>
    <col min="9723" max="9723" width="64.28515625" style="53" customWidth="1"/>
    <col min="9724" max="9724" width="12" style="53" customWidth="1"/>
    <col min="9725" max="9726" width="8.42578125" style="53" customWidth="1"/>
    <col min="9727" max="9727" width="11.28515625" style="53" customWidth="1"/>
    <col min="9728" max="9728" width="6.42578125" style="53" customWidth="1"/>
    <col min="9729" max="9729" width="7.28515625" style="53" customWidth="1"/>
    <col min="9730" max="9731" width="6.7109375" style="53" customWidth="1"/>
    <col min="9732" max="9732" width="6.140625" style="53" customWidth="1"/>
    <col min="9733" max="9734" width="6.42578125" style="53" customWidth="1"/>
    <col min="9735" max="9735" width="8" style="53" customWidth="1"/>
    <col min="9736" max="9736" width="14.140625" style="53" customWidth="1"/>
    <col min="9737" max="9737" width="10.7109375" style="53" customWidth="1"/>
    <col min="9738" max="9738" width="10.85546875" style="53" customWidth="1"/>
    <col min="9739" max="9739" width="12.5703125" style="53" customWidth="1"/>
    <col min="9740" max="9740" width="13.28515625" style="53" customWidth="1"/>
    <col min="9741" max="9741" width="7" style="53" customWidth="1"/>
    <col min="9742" max="9742" width="8.5703125" style="53" bestFit="1" customWidth="1"/>
    <col min="9743" max="9743" width="5.85546875" style="53" customWidth="1"/>
    <col min="9744" max="9744" width="14" style="53" customWidth="1"/>
    <col min="9745" max="9745" width="6.28515625" style="53" customWidth="1"/>
    <col min="9746" max="9746" width="6.42578125" style="53" bestFit="1" customWidth="1"/>
    <col min="9747" max="9747" width="5.85546875" style="53" customWidth="1"/>
    <col min="9748" max="9748" width="6.42578125" style="53" bestFit="1" customWidth="1"/>
    <col min="9749" max="9978" width="9.140625" style="53"/>
    <col min="9979" max="9979" width="64.28515625" style="53" customWidth="1"/>
    <col min="9980" max="9980" width="12" style="53" customWidth="1"/>
    <col min="9981" max="9982" width="8.42578125" style="53" customWidth="1"/>
    <col min="9983" max="9983" width="11.28515625" style="53" customWidth="1"/>
    <col min="9984" max="9984" width="6.42578125" style="53" customWidth="1"/>
    <col min="9985" max="9985" width="7.28515625" style="53" customWidth="1"/>
    <col min="9986" max="9987" width="6.7109375" style="53" customWidth="1"/>
    <col min="9988" max="9988" width="6.140625" style="53" customWidth="1"/>
    <col min="9989" max="9990" width="6.42578125" style="53" customWidth="1"/>
    <col min="9991" max="9991" width="8" style="53" customWidth="1"/>
    <col min="9992" max="9992" width="14.140625" style="53" customWidth="1"/>
    <col min="9993" max="9993" width="10.7109375" style="53" customWidth="1"/>
    <col min="9994" max="9994" width="10.85546875" style="53" customWidth="1"/>
    <col min="9995" max="9995" width="12.5703125" style="53" customWidth="1"/>
    <col min="9996" max="9996" width="13.28515625" style="53" customWidth="1"/>
    <col min="9997" max="9997" width="7" style="53" customWidth="1"/>
    <col min="9998" max="9998" width="8.5703125" style="53" bestFit="1" customWidth="1"/>
    <col min="9999" max="9999" width="5.85546875" style="53" customWidth="1"/>
    <col min="10000" max="10000" width="14" style="53" customWidth="1"/>
    <col min="10001" max="10001" width="6.28515625" style="53" customWidth="1"/>
    <col min="10002" max="10002" width="6.42578125" style="53" bestFit="1" customWidth="1"/>
    <col min="10003" max="10003" width="5.85546875" style="53" customWidth="1"/>
    <col min="10004" max="10004" width="6.42578125" style="53" bestFit="1" customWidth="1"/>
    <col min="10005" max="10234" width="9.140625" style="53"/>
    <col min="10235" max="10235" width="64.28515625" style="53" customWidth="1"/>
    <col min="10236" max="10236" width="12" style="53" customWidth="1"/>
    <col min="10237" max="10238" width="8.42578125" style="53" customWidth="1"/>
    <col min="10239" max="10239" width="11.28515625" style="53" customWidth="1"/>
    <col min="10240" max="10240" width="6.42578125" style="53" customWidth="1"/>
    <col min="10241" max="10241" width="7.28515625" style="53" customWidth="1"/>
    <col min="10242" max="10243" width="6.7109375" style="53" customWidth="1"/>
    <col min="10244" max="10244" width="6.140625" style="53" customWidth="1"/>
    <col min="10245" max="10246" width="6.42578125" style="53" customWidth="1"/>
    <col min="10247" max="10247" width="8" style="53" customWidth="1"/>
    <col min="10248" max="10248" width="14.140625" style="53" customWidth="1"/>
    <col min="10249" max="10249" width="10.7109375" style="53" customWidth="1"/>
    <col min="10250" max="10250" width="10.85546875" style="53" customWidth="1"/>
    <col min="10251" max="10251" width="12.5703125" style="53" customWidth="1"/>
    <col min="10252" max="10252" width="13.28515625" style="53" customWidth="1"/>
    <col min="10253" max="10253" width="7" style="53" customWidth="1"/>
    <col min="10254" max="10254" width="8.5703125" style="53" bestFit="1" customWidth="1"/>
    <col min="10255" max="10255" width="5.85546875" style="53" customWidth="1"/>
    <col min="10256" max="10256" width="14" style="53" customWidth="1"/>
    <col min="10257" max="10257" width="6.28515625" style="53" customWidth="1"/>
    <col min="10258" max="10258" width="6.42578125" style="53" bestFit="1" customWidth="1"/>
    <col min="10259" max="10259" width="5.85546875" style="53" customWidth="1"/>
    <col min="10260" max="10260" width="6.42578125" style="53" bestFit="1" customWidth="1"/>
    <col min="10261" max="10490" width="9.140625" style="53"/>
    <col min="10491" max="10491" width="64.28515625" style="53" customWidth="1"/>
    <col min="10492" max="10492" width="12" style="53" customWidth="1"/>
    <col min="10493" max="10494" width="8.42578125" style="53" customWidth="1"/>
    <col min="10495" max="10495" width="11.28515625" style="53" customWidth="1"/>
    <col min="10496" max="10496" width="6.42578125" style="53" customWidth="1"/>
    <col min="10497" max="10497" width="7.28515625" style="53" customWidth="1"/>
    <col min="10498" max="10499" width="6.7109375" style="53" customWidth="1"/>
    <col min="10500" max="10500" width="6.140625" style="53" customWidth="1"/>
    <col min="10501" max="10502" width="6.42578125" style="53" customWidth="1"/>
    <col min="10503" max="10503" width="8" style="53" customWidth="1"/>
    <col min="10504" max="10504" width="14.140625" style="53" customWidth="1"/>
    <col min="10505" max="10505" width="10.7109375" style="53" customWidth="1"/>
    <col min="10506" max="10506" width="10.85546875" style="53" customWidth="1"/>
    <col min="10507" max="10507" width="12.5703125" style="53" customWidth="1"/>
    <col min="10508" max="10508" width="13.28515625" style="53" customWidth="1"/>
    <col min="10509" max="10509" width="7" style="53" customWidth="1"/>
    <col min="10510" max="10510" width="8.5703125" style="53" bestFit="1" customWidth="1"/>
    <col min="10511" max="10511" width="5.85546875" style="53" customWidth="1"/>
    <col min="10512" max="10512" width="14" style="53" customWidth="1"/>
    <col min="10513" max="10513" width="6.28515625" style="53" customWidth="1"/>
    <col min="10514" max="10514" width="6.42578125" style="53" bestFit="1" customWidth="1"/>
    <col min="10515" max="10515" width="5.85546875" style="53" customWidth="1"/>
    <col min="10516" max="10516" width="6.42578125" style="53" bestFit="1" customWidth="1"/>
    <col min="10517" max="10746" width="9.140625" style="53"/>
    <col min="10747" max="10747" width="64.28515625" style="53" customWidth="1"/>
    <col min="10748" max="10748" width="12" style="53" customWidth="1"/>
    <col min="10749" max="10750" width="8.42578125" style="53" customWidth="1"/>
    <col min="10751" max="10751" width="11.28515625" style="53" customWidth="1"/>
    <col min="10752" max="10752" width="6.42578125" style="53" customWidth="1"/>
    <col min="10753" max="10753" width="7.28515625" style="53" customWidth="1"/>
    <col min="10754" max="10755" width="6.7109375" style="53" customWidth="1"/>
    <col min="10756" max="10756" width="6.140625" style="53" customWidth="1"/>
    <col min="10757" max="10758" width="6.42578125" style="53" customWidth="1"/>
    <col min="10759" max="10759" width="8" style="53" customWidth="1"/>
    <col min="10760" max="10760" width="14.140625" style="53" customWidth="1"/>
    <col min="10761" max="10761" width="10.7109375" style="53" customWidth="1"/>
    <col min="10762" max="10762" width="10.85546875" style="53" customWidth="1"/>
    <col min="10763" max="10763" width="12.5703125" style="53" customWidth="1"/>
    <col min="10764" max="10764" width="13.28515625" style="53" customWidth="1"/>
    <col min="10765" max="10765" width="7" style="53" customWidth="1"/>
    <col min="10766" max="10766" width="8.5703125" style="53" bestFit="1" customWidth="1"/>
    <col min="10767" max="10767" width="5.85546875" style="53" customWidth="1"/>
    <col min="10768" max="10768" width="14" style="53" customWidth="1"/>
    <col min="10769" max="10769" width="6.28515625" style="53" customWidth="1"/>
    <col min="10770" max="10770" width="6.42578125" style="53" bestFit="1" customWidth="1"/>
    <col min="10771" max="10771" width="5.85546875" style="53" customWidth="1"/>
    <col min="10772" max="10772" width="6.42578125" style="53" bestFit="1" customWidth="1"/>
    <col min="10773" max="11002" width="9.140625" style="53"/>
    <col min="11003" max="11003" width="64.28515625" style="53" customWidth="1"/>
    <col min="11004" max="11004" width="12" style="53" customWidth="1"/>
    <col min="11005" max="11006" width="8.42578125" style="53" customWidth="1"/>
    <col min="11007" max="11007" width="11.28515625" style="53" customWidth="1"/>
    <col min="11008" max="11008" width="6.42578125" style="53" customWidth="1"/>
    <col min="11009" max="11009" width="7.28515625" style="53" customWidth="1"/>
    <col min="11010" max="11011" width="6.7109375" style="53" customWidth="1"/>
    <col min="11012" max="11012" width="6.140625" style="53" customWidth="1"/>
    <col min="11013" max="11014" width="6.42578125" style="53" customWidth="1"/>
    <col min="11015" max="11015" width="8" style="53" customWidth="1"/>
    <col min="11016" max="11016" width="14.140625" style="53" customWidth="1"/>
    <col min="11017" max="11017" width="10.7109375" style="53" customWidth="1"/>
    <col min="11018" max="11018" width="10.85546875" style="53" customWidth="1"/>
    <col min="11019" max="11019" width="12.5703125" style="53" customWidth="1"/>
    <col min="11020" max="11020" width="13.28515625" style="53" customWidth="1"/>
    <col min="11021" max="11021" width="7" style="53" customWidth="1"/>
    <col min="11022" max="11022" width="8.5703125" style="53" bestFit="1" customWidth="1"/>
    <col min="11023" max="11023" width="5.85546875" style="53" customWidth="1"/>
    <col min="11024" max="11024" width="14" style="53" customWidth="1"/>
    <col min="11025" max="11025" width="6.28515625" style="53" customWidth="1"/>
    <col min="11026" max="11026" width="6.42578125" style="53" bestFit="1" customWidth="1"/>
    <col min="11027" max="11027" width="5.85546875" style="53" customWidth="1"/>
    <col min="11028" max="11028" width="6.42578125" style="53" bestFit="1" customWidth="1"/>
    <col min="11029" max="11258" width="9.140625" style="53"/>
    <col min="11259" max="11259" width="64.28515625" style="53" customWidth="1"/>
    <col min="11260" max="11260" width="12" style="53" customWidth="1"/>
    <col min="11261" max="11262" width="8.42578125" style="53" customWidth="1"/>
    <col min="11263" max="11263" width="11.28515625" style="53" customWidth="1"/>
    <col min="11264" max="11264" width="6.42578125" style="53" customWidth="1"/>
    <col min="11265" max="11265" width="7.28515625" style="53" customWidth="1"/>
    <col min="11266" max="11267" width="6.7109375" style="53" customWidth="1"/>
    <col min="11268" max="11268" width="6.140625" style="53" customWidth="1"/>
    <col min="11269" max="11270" width="6.42578125" style="53" customWidth="1"/>
    <col min="11271" max="11271" width="8" style="53" customWidth="1"/>
    <col min="11272" max="11272" width="14.140625" style="53" customWidth="1"/>
    <col min="11273" max="11273" width="10.7109375" style="53" customWidth="1"/>
    <col min="11274" max="11274" width="10.85546875" style="53" customWidth="1"/>
    <col min="11275" max="11275" width="12.5703125" style="53" customWidth="1"/>
    <col min="11276" max="11276" width="13.28515625" style="53" customWidth="1"/>
    <col min="11277" max="11277" width="7" style="53" customWidth="1"/>
    <col min="11278" max="11278" width="8.5703125" style="53" bestFit="1" customWidth="1"/>
    <col min="11279" max="11279" width="5.85546875" style="53" customWidth="1"/>
    <col min="11280" max="11280" width="14" style="53" customWidth="1"/>
    <col min="11281" max="11281" width="6.28515625" style="53" customWidth="1"/>
    <col min="11282" max="11282" width="6.42578125" style="53" bestFit="1" customWidth="1"/>
    <col min="11283" max="11283" width="5.85546875" style="53" customWidth="1"/>
    <col min="11284" max="11284" width="6.42578125" style="53" bestFit="1" customWidth="1"/>
    <col min="11285" max="11514" width="9.140625" style="53"/>
    <col min="11515" max="11515" width="64.28515625" style="53" customWidth="1"/>
    <col min="11516" max="11516" width="12" style="53" customWidth="1"/>
    <col min="11517" max="11518" width="8.42578125" style="53" customWidth="1"/>
    <col min="11519" max="11519" width="11.28515625" style="53" customWidth="1"/>
    <col min="11520" max="11520" width="6.42578125" style="53" customWidth="1"/>
    <col min="11521" max="11521" width="7.28515625" style="53" customWidth="1"/>
    <col min="11522" max="11523" width="6.7109375" style="53" customWidth="1"/>
    <col min="11524" max="11524" width="6.140625" style="53" customWidth="1"/>
    <col min="11525" max="11526" width="6.42578125" style="53" customWidth="1"/>
    <col min="11527" max="11527" width="8" style="53" customWidth="1"/>
    <col min="11528" max="11528" width="14.140625" style="53" customWidth="1"/>
    <col min="11529" max="11529" width="10.7109375" style="53" customWidth="1"/>
    <col min="11530" max="11530" width="10.85546875" style="53" customWidth="1"/>
    <col min="11531" max="11531" width="12.5703125" style="53" customWidth="1"/>
    <col min="11532" max="11532" width="13.28515625" style="53" customWidth="1"/>
    <col min="11533" max="11533" width="7" style="53" customWidth="1"/>
    <col min="11534" max="11534" width="8.5703125" style="53" bestFit="1" customWidth="1"/>
    <col min="11535" max="11535" width="5.85546875" style="53" customWidth="1"/>
    <col min="11536" max="11536" width="14" style="53" customWidth="1"/>
    <col min="11537" max="11537" width="6.28515625" style="53" customWidth="1"/>
    <col min="11538" max="11538" width="6.42578125" style="53" bestFit="1" customWidth="1"/>
    <col min="11539" max="11539" width="5.85546875" style="53" customWidth="1"/>
    <col min="11540" max="11540" width="6.42578125" style="53" bestFit="1" customWidth="1"/>
    <col min="11541" max="11770" width="9.140625" style="53"/>
    <col min="11771" max="11771" width="64.28515625" style="53" customWidth="1"/>
    <col min="11772" max="11772" width="12" style="53" customWidth="1"/>
    <col min="11773" max="11774" width="8.42578125" style="53" customWidth="1"/>
    <col min="11775" max="11775" width="11.28515625" style="53" customWidth="1"/>
    <col min="11776" max="11776" width="6.42578125" style="53" customWidth="1"/>
    <col min="11777" max="11777" width="7.28515625" style="53" customWidth="1"/>
    <col min="11778" max="11779" width="6.7109375" style="53" customWidth="1"/>
    <col min="11780" max="11780" width="6.140625" style="53" customWidth="1"/>
    <col min="11781" max="11782" width="6.42578125" style="53" customWidth="1"/>
    <col min="11783" max="11783" width="8" style="53" customWidth="1"/>
    <col min="11784" max="11784" width="14.140625" style="53" customWidth="1"/>
    <col min="11785" max="11785" width="10.7109375" style="53" customWidth="1"/>
    <col min="11786" max="11786" width="10.85546875" style="53" customWidth="1"/>
    <col min="11787" max="11787" width="12.5703125" style="53" customWidth="1"/>
    <col min="11788" max="11788" width="13.28515625" style="53" customWidth="1"/>
    <col min="11789" max="11789" width="7" style="53" customWidth="1"/>
    <col min="11790" max="11790" width="8.5703125" style="53" bestFit="1" customWidth="1"/>
    <col min="11791" max="11791" width="5.85546875" style="53" customWidth="1"/>
    <col min="11792" max="11792" width="14" style="53" customWidth="1"/>
    <col min="11793" max="11793" width="6.28515625" style="53" customWidth="1"/>
    <col min="11794" max="11794" width="6.42578125" style="53" bestFit="1" customWidth="1"/>
    <col min="11795" max="11795" width="5.85546875" style="53" customWidth="1"/>
    <col min="11796" max="11796" width="6.42578125" style="53" bestFit="1" customWidth="1"/>
    <col min="11797" max="12026" width="9.140625" style="53"/>
    <col min="12027" max="12027" width="64.28515625" style="53" customWidth="1"/>
    <col min="12028" max="12028" width="12" style="53" customWidth="1"/>
    <col min="12029" max="12030" width="8.42578125" style="53" customWidth="1"/>
    <col min="12031" max="12031" width="11.28515625" style="53" customWidth="1"/>
    <col min="12032" max="12032" width="6.42578125" style="53" customWidth="1"/>
    <col min="12033" max="12033" width="7.28515625" style="53" customWidth="1"/>
    <col min="12034" max="12035" width="6.7109375" style="53" customWidth="1"/>
    <col min="12036" max="12036" width="6.140625" style="53" customWidth="1"/>
    <col min="12037" max="12038" width="6.42578125" style="53" customWidth="1"/>
    <col min="12039" max="12039" width="8" style="53" customWidth="1"/>
    <col min="12040" max="12040" width="14.140625" style="53" customWidth="1"/>
    <col min="12041" max="12041" width="10.7109375" style="53" customWidth="1"/>
    <col min="12042" max="12042" width="10.85546875" style="53" customWidth="1"/>
    <col min="12043" max="12043" width="12.5703125" style="53" customWidth="1"/>
    <col min="12044" max="12044" width="13.28515625" style="53" customWidth="1"/>
    <col min="12045" max="12045" width="7" style="53" customWidth="1"/>
    <col min="12046" max="12046" width="8.5703125" style="53" bestFit="1" customWidth="1"/>
    <col min="12047" max="12047" width="5.85546875" style="53" customWidth="1"/>
    <col min="12048" max="12048" width="14" style="53" customWidth="1"/>
    <col min="12049" max="12049" width="6.28515625" style="53" customWidth="1"/>
    <col min="12050" max="12050" width="6.42578125" style="53" bestFit="1" customWidth="1"/>
    <col min="12051" max="12051" width="5.85546875" style="53" customWidth="1"/>
    <col min="12052" max="12052" width="6.42578125" style="53" bestFit="1" customWidth="1"/>
    <col min="12053" max="12282" width="9.140625" style="53"/>
    <col min="12283" max="12283" width="64.28515625" style="53" customWidth="1"/>
    <col min="12284" max="12284" width="12" style="53" customWidth="1"/>
    <col min="12285" max="12286" width="8.42578125" style="53" customWidth="1"/>
    <col min="12287" max="12287" width="11.28515625" style="53" customWidth="1"/>
    <col min="12288" max="12288" width="6.42578125" style="53" customWidth="1"/>
    <col min="12289" max="12289" width="7.28515625" style="53" customWidth="1"/>
    <col min="12290" max="12291" width="6.7109375" style="53" customWidth="1"/>
    <col min="12292" max="12292" width="6.140625" style="53" customWidth="1"/>
    <col min="12293" max="12294" width="6.42578125" style="53" customWidth="1"/>
    <col min="12295" max="12295" width="8" style="53" customWidth="1"/>
    <col min="12296" max="12296" width="14.140625" style="53" customWidth="1"/>
    <col min="12297" max="12297" width="10.7109375" style="53" customWidth="1"/>
    <col min="12298" max="12298" width="10.85546875" style="53" customWidth="1"/>
    <col min="12299" max="12299" width="12.5703125" style="53" customWidth="1"/>
    <col min="12300" max="12300" width="13.28515625" style="53" customWidth="1"/>
    <col min="12301" max="12301" width="7" style="53" customWidth="1"/>
    <col min="12302" max="12302" width="8.5703125" style="53" bestFit="1" customWidth="1"/>
    <col min="12303" max="12303" width="5.85546875" style="53" customWidth="1"/>
    <col min="12304" max="12304" width="14" style="53" customWidth="1"/>
    <col min="12305" max="12305" width="6.28515625" style="53" customWidth="1"/>
    <col min="12306" max="12306" width="6.42578125" style="53" bestFit="1" customWidth="1"/>
    <col min="12307" max="12307" width="5.85546875" style="53" customWidth="1"/>
    <col min="12308" max="12308" width="6.42578125" style="53" bestFit="1" customWidth="1"/>
    <col min="12309" max="12538" width="9.140625" style="53"/>
    <col min="12539" max="12539" width="64.28515625" style="53" customWidth="1"/>
    <col min="12540" max="12540" width="12" style="53" customWidth="1"/>
    <col min="12541" max="12542" width="8.42578125" style="53" customWidth="1"/>
    <col min="12543" max="12543" width="11.28515625" style="53" customWidth="1"/>
    <col min="12544" max="12544" width="6.42578125" style="53" customWidth="1"/>
    <col min="12545" max="12545" width="7.28515625" style="53" customWidth="1"/>
    <col min="12546" max="12547" width="6.7109375" style="53" customWidth="1"/>
    <col min="12548" max="12548" width="6.140625" style="53" customWidth="1"/>
    <col min="12549" max="12550" width="6.42578125" style="53" customWidth="1"/>
    <col min="12551" max="12551" width="8" style="53" customWidth="1"/>
    <col min="12552" max="12552" width="14.140625" style="53" customWidth="1"/>
    <col min="12553" max="12553" width="10.7109375" style="53" customWidth="1"/>
    <col min="12554" max="12554" width="10.85546875" style="53" customWidth="1"/>
    <col min="12555" max="12555" width="12.5703125" style="53" customWidth="1"/>
    <col min="12556" max="12556" width="13.28515625" style="53" customWidth="1"/>
    <col min="12557" max="12557" width="7" style="53" customWidth="1"/>
    <col min="12558" max="12558" width="8.5703125" style="53" bestFit="1" customWidth="1"/>
    <col min="12559" max="12559" width="5.85546875" style="53" customWidth="1"/>
    <col min="12560" max="12560" width="14" style="53" customWidth="1"/>
    <col min="12561" max="12561" width="6.28515625" style="53" customWidth="1"/>
    <col min="12562" max="12562" width="6.42578125" style="53" bestFit="1" customWidth="1"/>
    <col min="12563" max="12563" width="5.85546875" style="53" customWidth="1"/>
    <col min="12564" max="12564" width="6.42578125" style="53" bestFit="1" customWidth="1"/>
    <col min="12565" max="12794" width="9.140625" style="53"/>
    <col min="12795" max="12795" width="64.28515625" style="53" customWidth="1"/>
    <col min="12796" max="12796" width="12" style="53" customWidth="1"/>
    <col min="12797" max="12798" width="8.42578125" style="53" customWidth="1"/>
    <col min="12799" max="12799" width="11.28515625" style="53" customWidth="1"/>
    <col min="12800" max="12800" width="6.42578125" style="53" customWidth="1"/>
    <col min="12801" max="12801" width="7.28515625" style="53" customWidth="1"/>
    <col min="12802" max="12803" width="6.7109375" style="53" customWidth="1"/>
    <col min="12804" max="12804" width="6.140625" style="53" customWidth="1"/>
    <col min="12805" max="12806" width="6.42578125" style="53" customWidth="1"/>
    <col min="12807" max="12807" width="8" style="53" customWidth="1"/>
    <col min="12808" max="12808" width="14.140625" style="53" customWidth="1"/>
    <col min="12809" max="12809" width="10.7109375" style="53" customWidth="1"/>
    <col min="12810" max="12810" width="10.85546875" style="53" customWidth="1"/>
    <col min="12811" max="12811" width="12.5703125" style="53" customWidth="1"/>
    <col min="12812" max="12812" width="13.28515625" style="53" customWidth="1"/>
    <col min="12813" max="12813" width="7" style="53" customWidth="1"/>
    <col min="12814" max="12814" width="8.5703125" style="53" bestFit="1" customWidth="1"/>
    <col min="12815" max="12815" width="5.85546875" style="53" customWidth="1"/>
    <col min="12816" max="12816" width="14" style="53" customWidth="1"/>
    <col min="12817" max="12817" width="6.28515625" style="53" customWidth="1"/>
    <col min="12818" max="12818" width="6.42578125" style="53" bestFit="1" customWidth="1"/>
    <col min="12819" max="12819" width="5.85546875" style="53" customWidth="1"/>
    <col min="12820" max="12820" width="6.42578125" style="53" bestFit="1" customWidth="1"/>
    <col min="12821" max="13050" width="9.140625" style="53"/>
    <col min="13051" max="13051" width="64.28515625" style="53" customWidth="1"/>
    <col min="13052" max="13052" width="12" style="53" customWidth="1"/>
    <col min="13053" max="13054" width="8.42578125" style="53" customWidth="1"/>
    <col min="13055" max="13055" width="11.28515625" style="53" customWidth="1"/>
    <col min="13056" max="13056" width="6.42578125" style="53" customWidth="1"/>
    <col min="13057" max="13057" width="7.28515625" style="53" customWidth="1"/>
    <col min="13058" max="13059" width="6.7109375" style="53" customWidth="1"/>
    <col min="13060" max="13060" width="6.140625" style="53" customWidth="1"/>
    <col min="13061" max="13062" width="6.42578125" style="53" customWidth="1"/>
    <col min="13063" max="13063" width="8" style="53" customWidth="1"/>
    <col min="13064" max="13064" width="14.140625" style="53" customWidth="1"/>
    <col min="13065" max="13065" width="10.7109375" style="53" customWidth="1"/>
    <col min="13066" max="13066" width="10.85546875" style="53" customWidth="1"/>
    <col min="13067" max="13067" width="12.5703125" style="53" customWidth="1"/>
    <col min="13068" max="13068" width="13.28515625" style="53" customWidth="1"/>
    <col min="13069" max="13069" width="7" style="53" customWidth="1"/>
    <col min="13070" max="13070" width="8.5703125" style="53" bestFit="1" customWidth="1"/>
    <col min="13071" max="13071" width="5.85546875" style="53" customWidth="1"/>
    <col min="13072" max="13072" width="14" style="53" customWidth="1"/>
    <col min="13073" max="13073" width="6.28515625" style="53" customWidth="1"/>
    <col min="13074" max="13074" width="6.42578125" style="53" bestFit="1" customWidth="1"/>
    <col min="13075" max="13075" width="5.85546875" style="53" customWidth="1"/>
    <col min="13076" max="13076" width="6.42578125" style="53" bestFit="1" customWidth="1"/>
    <col min="13077" max="13306" width="9.140625" style="53"/>
    <col min="13307" max="13307" width="64.28515625" style="53" customWidth="1"/>
    <col min="13308" max="13308" width="12" style="53" customWidth="1"/>
    <col min="13309" max="13310" width="8.42578125" style="53" customWidth="1"/>
    <col min="13311" max="13311" width="11.28515625" style="53" customWidth="1"/>
    <col min="13312" max="13312" width="6.42578125" style="53" customWidth="1"/>
    <col min="13313" max="13313" width="7.28515625" style="53" customWidth="1"/>
    <col min="13314" max="13315" width="6.7109375" style="53" customWidth="1"/>
    <col min="13316" max="13316" width="6.140625" style="53" customWidth="1"/>
    <col min="13317" max="13318" width="6.42578125" style="53" customWidth="1"/>
    <col min="13319" max="13319" width="8" style="53" customWidth="1"/>
    <col min="13320" max="13320" width="14.140625" style="53" customWidth="1"/>
    <col min="13321" max="13321" width="10.7109375" style="53" customWidth="1"/>
    <col min="13322" max="13322" width="10.85546875" style="53" customWidth="1"/>
    <col min="13323" max="13323" width="12.5703125" style="53" customWidth="1"/>
    <col min="13324" max="13324" width="13.28515625" style="53" customWidth="1"/>
    <col min="13325" max="13325" width="7" style="53" customWidth="1"/>
    <col min="13326" max="13326" width="8.5703125" style="53" bestFit="1" customWidth="1"/>
    <col min="13327" max="13327" width="5.85546875" style="53" customWidth="1"/>
    <col min="13328" max="13328" width="14" style="53" customWidth="1"/>
    <col min="13329" max="13329" width="6.28515625" style="53" customWidth="1"/>
    <col min="13330" max="13330" width="6.42578125" style="53" bestFit="1" customWidth="1"/>
    <col min="13331" max="13331" width="5.85546875" style="53" customWidth="1"/>
    <col min="13332" max="13332" width="6.42578125" style="53" bestFit="1" customWidth="1"/>
    <col min="13333" max="13562" width="9.140625" style="53"/>
    <col min="13563" max="13563" width="64.28515625" style="53" customWidth="1"/>
    <col min="13564" max="13564" width="12" style="53" customWidth="1"/>
    <col min="13565" max="13566" width="8.42578125" style="53" customWidth="1"/>
    <col min="13567" max="13567" width="11.28515625" style="53" customWidth="1"/>
    <col min="13568" max="13568" width="6.42578125" style="53" customWidth="1"/>
    <col min="13569" max="13569" width="7.28515625" style="53" customWidth="1"/>
    <col min="13570" max="13571" width="6.7109375" style="53" customWidth="1"/>
    <col min="13572" max="13572" width="6.140625" style="53" customWidth="1"/>
    <col min="13573" max="13574" width="6.42578125" style="53" customWidth="1"/>
    <col min="13575" max="13575" width="8" style="53" customWidth="1"/>
    <col min="13576" max="13576" width="14.140625" style="53" customWidth="1"/>
    <col min="13577" max="13577" width="10.7109375" style="53" customWidth="1"/>
    <col min="13578" max="13578" width="10.85546875" style="53" customWidth="1"/>
    <col min="13579" max="13579" width="12.5703125" style="53" customWidth="1"/>
    <col min="13580" max="13580" width="13.28515625" style="53" customWidth="1"/>
    <col min="13581" max="13581" width="7" style="53" customWidth="1"/>
    <col min="13582" max="13582" width="8.5703125" style="53" bestFit="1" customWidth="1"/>
    <col min="13583" max="13583" width="5.85546875" style="53" customWidth="1"/>
    <col min="13584" max="13584" width="14" style="53" customWidth="1"/>
    <col min="13585" max="13585" width="6.28515625" style="53" customWidth="1"/>
    <col min="13586" max="13586" width="6.42578125" style="53" bestFit="1" customWidth="1"/>
    <col min="13587" max="13587" width="5.85546875" style="53" customWidth="1"/>
    <col min="13588" max="13588" width="6.42578125" style="53" bestFit="1" customWidth="1"/>
    <col min="13589" max="13818" width="9.140625" style="53"/>
    <col min="13819" max="13819" width="64.28515625" style="53" customWidth="1"/>
    <col min="13820" max="13820" width="12" style="53" customWidth="1"/>
    <col min="13821" max="13822" width="8.42578125" style="53" customWidth="1"/>
    <col min="13823" max="13823" width="11.28515625" style="53" customWidth="1"/>
    <col min="13824" max="13824" width="6.42578125" style="53" customWidth="1"/>
    <col min="13825" max="13825" width="7.28515625" style="53" customWidth="1"/>
    <col min="13826" max="13827" width="6.7109375" style="53" customWidth="1"/>
    <col min="13828" max="13828" width="6.140625" style="53" customWidth="1"/>
    <col min="13829" max="13830" width="6.42578125" style="53" customWidth="1"/>
    <col min="13831" max="13831" width="8" style="53" customWidth="1"/>
    <col min="13832" max="13832" width="14.140625" style="53" customWidth="1"/>
    <col min="13833" max="13833" width="10.7109375" style="53" customWidth="1"/>
    <col min="13834" max="13834" width="10.85546875" style="53" customWidth="1"/>
    <col min="13835" max="13835" width="12.5703125" style="53" customWidth="1"/>
    <col min="13836" max="13836" width="13.28515625" style="53" customWidth="1"/>
    <col min="13837" max="13837" width="7" style="53" customWidth="1"/>
    <col min="13838" max="13838" width="8.5703125" style="53" bestFit="1" customWidth="1"/>
    <col min="13839" max="13839" width="5.85546875" style="53" customWidth="1"/>
    <col min="13840" max="13840" width="14" style="53" customWidth="1"/>
    <col min="13841" max="13841" width="6.28515625" style="53" customWidth="1"/>
    <col min="13842" max="13842" width="6.42578125" style="53" bestFit="1" customWidth="1"/>
    <col min="13843" max="13843" width="5.85546875" style="53" customWidth="1"/>
    <col min="13844" max="13844" width="6.42578125" style="53" bestFit="1" customWidth="1"/>
    <col min="13845" max="14074" width="9.140625" style="53"/>
    <col min="14075" max="14075" width="64.28515625" style="53" customWidth="1"/>
    <col min="14076" max="14076" width="12" style="53" customWidth="1"/>
    <col min="14077" max="14078" width="8.42578125" style="53" customWidth="1"/>
    <col min="14079" max="14079" width="11.28515625" style="53" customWidth="1"/>
    <col min="14080" max="14080" width="6.42578125" style="53" customWidth="1"/>
    <col min="14081" max="14081" width="7.28515625" style="53" customWidth="1"/>
    <col min="14082" max="14083" width="6.7109375" style="53" customWidth="1"/>
    <col min="14084" max="14084" width="6.140625" style="53" customWidth="1"/>
    <col min="14085" max="14086" width="6.42578125" style="53" customWidth="1"/>
    <col min="14087" max="14087" width="8" style="53" customWidth="1"/>
    <col min="14088" max="14088" width="14.140625" style="53" customWidth="1"/>
    <col min="14089" max="14089" width="10.7109375" style="53" customWidth="1"/>
    <col min="14090" max="14090" width="10.85546875" style="53" customWidth="1"/>
    <col min="14091" max="14091" width="12.5703125" style="53" customWidth="1"/>
    <col min="14092" max="14092" width="13.28515625" style="53" customWidth="1"/>
    <col min="14093" max="14093" width="7" style="53" customWidth="1"/>
    <col min="14094" max="14094" width="8.5703125" style="53" bestFit="1" customWidth="1"/>
    <col min="14095" max="14095" width="5.85546875" style="53" customWidth="1"/>
    <col min="14096" max="14096" width="14" style="53" customWidth="1"/>
    <col min="14097" max="14097" width="6.28515625" style="53" customWidth="1"/>
    <col min="14098" max="14098" width="6.42578125" style="53" bestFit="1" customWidth="1"/>
    <col min="14099" max="14099" width="5.85546875" style="53" customWidth="1"/>
    <col min="14100" max="14100" width="6.42578125" style="53" bestFit="1" customWidth="1"/>
    <col min="14101" max="14330" width="9.140625" style="53"/>
    <col min="14331" max="14331" width="64.28515625" style="53" customWidth="1"/>
    <col min="14332" max="14332" width="12" style="53" customWidth="1"/>
    <col min="14333" max="14334" width="8.42578125" style="53" customWidth="1"/>
    <col min="14335" max="14335" width="11.28515625" style="53" customWidth="1"/>
    <col min="14336" max="14336" width="6.42578125" style="53" customWidth="1"/>
    <col min="14337" max="14337" width="7.28515625" style="53" customWidth="1"/>
    <col min="14338" max="14339" width="6.7109375" style="53" customWidth="1"/>
    <col min="14340" max="14340" width="6.140625" style="53" customWidth="1"/>
    <col min="14341" max="14342" width="6.42578125" style="53" customWidth="1"/>
    <col min="14343" max="14343" width="8" style="53" customWidth="1"/>
    <col min="14344" max="14344" width="14.140625" style="53" customWidth="1"/>
    <col min="14345" max="14345" width="10.7109375" style="53" customWidth="1"/>
    <col min="14346" max="14346" width="10.85546875" style="53" customWidth="1"/>
    <col min="14347" max="14347" width="12.5703125" style="53" customWidth="1"/>
    <col min="14348" max="14348" width="13.28515625" style="53" customWidth="1"/>
    <col min="14349" max="14349" width="7" style="53" customWidth="1"/>
    <col min="14350" max="14350" width="8.5703125" style="53" bestFit="1" customWidth="1"/>
    <col min="14351" max="14351" width="5.85546875" style="53" customWidth="1"/>
    <col min="14352" max="14352" width="14" style="53" customWidth="1"/>
    <col min="14353" max="14353" width="6.28515625" style="53" customWidth="1"/>
    <col min="14354" max="14354" width="6.42578125" style="53" bestFit="1" customWidth="1"/>
    <col min="14355" max="14355" width="5.85546875" style="53" customWidth="1"/>
    <col min="14356" max="14356" width="6.42578125" style="53" bestFit="1" customWidth="1"/>
    <col min="14357" max="14586" width="9.140625" style="53"/>
    <col min="14587" max="14587" width="64.28515625" style="53" customWidth="1"/>
    <col min="14588" max="14588" width="12" style="53" customWidth="1"/>
    <col min="14589" max="14590" width="8.42578125" style="53" customWidth="1"/>
    <col min="14591" max="14591" width="11.28515625" style="53" customWidth="1"/>
    <col min="14592" max="14592" width="6.42578125" style="53" customWidth="1"/>
    <col min="14593" max="14593" width="7.28515625" style="53" customWidth="1"/>
    <col min="14594" max="14595" width="6.7109375" style="53" customWidth="1"/>
    <col min="14596" max="14596" width="6.140625" style="53" customWidth="1"/>
    <col min="14597" max="14598" width="6.42578125" style="53" customWidth="1"/>
    <col min="14599" max="14599" width="8" style="53" customWidth="1"/>
    <col min="14600" max="14600" width="14.140625" style="53" customWidth="1"/>
    <col min="14601" max="14601" width="10.7109375" style="53" customWidth="1"/>
    <col min="14602" max="14602" width="10.85546875" style="53" customWidth="1"/>
    <col min="14603" max="14603" width="12.5703125" style="53" customWidth="1"/>
    <col min="14604" max="14604" width="13.28515625" style="53" customWidth="1"/>
    <col min="14605" max="14605" width="7" style="53" customWidth="1"/>
    <col min="14606" max="14606" width="8.5703125" style="53" bestFit="1" customWidth="1"/>
    <col min="14607" max="14607" width="5.85546875" style="53" customWidth="1"/>
    <col min="14608" max="14608" width="14" style="53" customWidth="1"/>
    <col min="14609" max="14609" width="6.28515625" style="53" customWidth="1"/>
    <col min="14610" max="14610" width="6.42578125" style="53" bestFit="1" customWidth="1"/>
    <col min="14611" max="14611" width="5.85546875" style="53" customWidth="1"/>
    <col min="14612" max="14612" width="6.42578125" style="53" bestFit="1" customWidth="1"/>
    <col min="14613" max="14842" width="9.140625" style="53"/>
    <col min="14843" max="14843" width="64.28515625" style="53" customWidth="1"/>
    <col min="14844" max="14844" width="12" style="53" customWidth="1"/>
    <col min="14845" max="14846" width="8.42578125" style="53" customWidth="1"/>
    <col min="14847" max="14847" width="11.28515625" style="53" customWidth="1"/>
    <col min="14848" max="14848" width="6.42578125" style="53" customWidth="1"/>
    <col min="14849" max="14849" width="7.28515625" style="53" customWidth="1"/>
    <col min="14850" max="14851" width="6.7109375" style="53" customWidth="1"/>
    <col min="14852" max="14852" width="6.140625" style="53" customWidth="1"/>
    <col min="14853" max="14854" width="6.42578125" style="53" customWidth="1"/>
    <col min="14855" max="14855" width="8" style="53" customWidth="1"/>
    <col min="14856" max="14856" width="14.140625" style="53" customWidth="1"/>
    <col min="14857" max="14857" width="10.7109375" style="53" customWidth="1"/>
    <col min="14858" max="14858" width="10.85546875" style="53" customWidth="1"/>
    <col min="14859" max="14859" width="12.5703125" style="53" customWidth="1"/>
    <col min="14860" max="14860" width="13.28515625" style="53" customWidth="1"/>
    <col min="14861" max="14861" width="7" style="53" customWidth="1"/>
    <col min="14862" max="14862" width="8.5703125" style="53" bestFit="1" customWidth="1"/>
    <col min="14863" max="14863" width="5.85546875" style="53" customWidth="1"/>
    <col min="14864" max="14864" width="14" style="53" customWidth="1"/>
    <col min="14865" max="14865" width="6.28515625" style="53" customWidth="1"/>
    <col min="14866" max="14866" width="6.42578125" style="53" bestFit="1" customWidth="1"/>
    <col min="14867" max="14867" width="5.85546875" style="53" customWidth="1"/>
    <col min="14868" max="14868" width="6.42578125" style="53" bestFit="1" customWidth="1"/>
    <col min="14869" max="15098" width="9.140625" style="53"/>
    <col min="15099" max="15099" width="64.28515625" style="53" customWidth="1"/>
    <col min="15100" max="15100" width="12" style="53" customWidth="1"/>
    <col min="15101" max="15102" width="8.42578125" style="53" customWidth="1"/>
    <col min="15103" max="15103" width="11.28515625" style="53" customWidth="1"/>
    <col min="15104" max="15104" width="6.42578125" style="53" customWidth="1"/>
    <col min="15105" max="15105" width="7.28515625" style="53" customWidth="1"/>
    <col min="15106" max="15107" width="6.7109375" style="53" customWidth="1"/>
    <col min="15108" max="15108" width="6.140625" style="53" customWidth="1"/>
    <col min="15109" max="15110" width="6.42578125" style="53" customWidth="1"/>
    <col min="15111" max="15111" width="8" style="53" customWidth="1"/>
    <col min="15112" max="15112" width="14.140625" style="53" customWidth="1"/>
    <col min="15113" max="15113" width="10.7109375" style="53" customWidth="1"/>
    <col min="15114" max="15114" width="10.85546875" style="53" customWidth="1"/>
    <col min="15115" max="15115" width="12.5703125" style="53" customWidth="1"/>
    <col min="15116" max="15116" width="13.28515625" style="53" customWidth="1"/>
    <col min="15117" max="15117" width="7" style="53" customWidth="1"/>
    <col min="15118" max="15118" width="8.5703125" style="53" bestFit="1" customWidth="1"/>
    <col min="15119" max="15119" width="5.85546875" style="53" customWidth="1"/>
    <col min="15120" max="15120" width="14" style="53" customWidth="1"/>
    <col min="15121" max="15121" width="6.28515625" style="53" customWidth="1"/>
    <col min="15122" max="15122" width="6.42578125" style="53" bestFit="1" customWidth="1"/>
    <col min="15123" max="15123" width="5.85546875" style="53" customWidth="1"/>
    <col min="15124" max="15124" width="6.42578125" style="53" bestFit="1" customWidth="1"/>
    <col min="15125" max="15354" width="9.140625" style="53"/>
    <col min="15355" max="15355" width="64.28515625" style="53" customWidth="1"/>
    <col min="15356" max="15356" width="12" style="53" customWidth="1"/>
    <col min="15357" max="15358" width="8.42578125" style="53" customWidth="1"/>
    <col min="15359" max="15359" width="11.28515625" style="53" customWidth="1"/>
    <col min="15360" max="15360" width="6.42578125" style="53" customWidth="1"/>
    <col min="15361" max="15361" width="7.28515625" style="53" customWidth="1"/>
    <col min="15362" max="15363" width="6.7109375" style="53" customWidth="1"/>
    <col min="15364" max="15364" width="6.140625" style="53" customWidth="1"/>
    <col min="15365" max="15366" width="6.42578125" style="53" customWidth="1"/>
    <col min="15367" max="15367" width="8" style="53" customWidth="1"/>
    <col min="15368" max="15368" width="14.140625" style="53" customWidth="1"/>
    <col min="15369" max="15369" width="10.7109375" style="53" customWidth="1"/>
    <col min="15370" max="15370" width="10.85546875" style="53" customWidth="1"/>
    <col min="15371" max="15371" width="12.5703125" style="53" customWidth="1"/>
    <col min="15372" max="15372" width="13.28515625" style="53" customWidth="1"/>
    <col min="15373" max="15373" width="7" style="53" customWidth="1"/>
    <col min="15374" max="15374" width="8.5703125" style="53" bestFit="1" customWidth="1"/>
    <col min="15375" max="15375" width="5.85546875" style="53" customWidth="1"/>
    <col min="15376" max="15376" width="14" style="53" customWidth="1"/>
    <col min="15377" max="15377" width="6.28515625" style="53" customWidth="1"/>
    <col min="15378" max="15378" width="6.42578125" style="53" bestFit="1" customWidth="1"/>
    <col min="15379" max="15379" width="5.85546875" style="53" customWidth="1"/>
    <col min="15380" max="15380" width="6.42578125" style="53" bestFit="1" customWidth="1"/>
    <col min="15381" max="15610" width="9.140625" style="53"/>
    <col min="15611" max="15611" width="64.28515625" style="53" customWidth="1"/>
    <col min="15612" max="15612" width="12" style="53" customWidth="1"/>
    <col min="15613" max="15614" width="8.42578125" style="53" customWidth="1"/>
    <col min="15615" max="15615" width="11.28515625" style="53" customWidth="1"/>
    <col min="15616" max="15616" width="6.42578125" style="53" customWidth="1"/>
    <col min="15617" max="15617" width="7.28515625" style="53" customWidth="1"/>
    <col min="15618" max="15619" width="6.7109375" style="53" customWidth="1"/>
    <col min="15620" max="15620" width="6.140625" style="53" customWidth="1"/>
    <col min="15621" max="15622" width="6.42578125" style="53" customWidth="1"/>
    <col min="15623" max="15623" width="8" style="53" customWidth="1"/>
    <col min="15624" max="15624" width="14.140625" style="53" customWidth="1"/>
    <col min="15625" max="15625" width="10.7109375" style="53" customWidth="1"/>
    <col min="15626" max="15626" width="10.85546875" style="53" customWidth="1"/>
    <col min="15627" max="15627" width="12.5703125" style="53" customWidth="1"/>
    <col min="15628" max="15628" width="13.28515625" style="53" customWidth="1"/>
    <col min="15629" max="15629" width="7" style="53" customWidth="1"/>
    <col min="15630" max="15630" width="8.5703125" style="53" bestFit="1" customWidth="1"/>
    <col min="15631" max="15631" width="5.85546875" style="53" customWidth="1"/>
    <col min="15632" max="15632" width="14" style="53" customWidth="1"/>
    <col min="15633" max="15633" width="6.28515625" style="53" customWidth="1"/>
    <col min="15634" max="15634" width="6.42578125" style="53" bestFit="1" customWidth="1"/>
    <col min="15635" max="15635" width="5.85546875" style="53" customWidth="1"/>
    <col min="15636" max="15636" width="6.42578125" style="53" bestFit="1" customWidth="1"/>
    <col min="15637" max="15866" width="9.140625" style="53"/>
    <col min="15867" max="15867" width="64.28515625" style="53" customWidth="1"/>
    <col min="15868" max="15868" width="12" style="53" customWidth="1"/>
    <col min="15869" max="15870" width="8.42578125" style="53" customWidth="1"/>
    <col min="15871" max="15871" width="11.28515625" style="53" customWidth="1"/>
    <col min="15872" max="15872" width="6.42578125" style="53" customWidth="1"/>
    <col min="15873" max="15873" width="7.28515625" style="53" customWidth="1"/>
    <col min="15874" max="15875" width="6.7109375" style="53" customWidth="1"/>
    <col min="15876" max="15876" width="6.140625" style="53" customWidth="1"/>
    <col min="15877" max="15878" width="6.42578125" style="53" customWidth="1"/>
    <col min="15879" max="15879" width="8" style="53" customWidth="1"/>
    <col min="15880" max="15880" width="14.140625" style="53" customWidth="1"/>
    <col min="15881" max="15881" width="10.7109375" style="53" customWidth="1"/>
    <col min="15882" max="15882" width="10.85546875" style="53" customWidth="1"/>
    <col min="15883" max="15883" width="12.5703125" style="53" customWidth="1"/>
    <col min="15884" max="15884" width="13.28515625" style="53" customWidth="1"/>
    <col min="15885" max="15885" width="7" style="53" customWidth="1"/>
    <col min="15886" max="15886" width="8.5703125" style="53" bestFit="1" customWidth="1"/>
    <col min="15887" max="15887" width="5.85546875" style="53" customWidth="1"/>
    <col min="15888" max="15888" width="14" style="53" customWidth="1"/>
    <col min="15889" max="15889" width="6.28515625" style="53" customWidth="1"/>
    <col min="15890" max="15890" width="6.42578125" style="53" bestFit="1" customWidth="1"/>
    <col min="15891" max="15891" width="5.85546875" style="53" customWidth="1"/>
    <col min="15892" max="15892" width="6.42578125" style="53" bestFit="1" customWidth="1"/>
    <col min="15893" max="16122" width="9.140625" style="53"/>
    <col min="16123" max="16123" width="64.28515625" style="53" customWidth="1"/>
    <col min="16124" max="16124" width="12" style="53" customWidth="1"/>
    <col min="16125" max="16126" width="8.42578125" style="53" customWidth="1"/>
    <col min="16127" max="16127" width="11.28515625" style="53" customWidth="1"/>
    <col min="16128" max="16128" width="6.42578125" style="53" customWidth="1"/>
    <col min="16129" max="16129" width="7.28515625" style="53" customWidth="1"/>
    <col min="16130" max="16131" width="6.7109375" style="53" customWidth="1"/>
    <col min="16132" max="16132" width="6.140625" style="53" customWidth="1"/>
    <col min="16133" max="16134" width="6.42578125" style="53" customWidth="1"/>
    <col min="16135" max="16135" width="8" style="53" customWidth="1"/>
    <col min="16136" max="16136" width="14.140625" style="53" customWidth="1"/>
    <col min="16137" max="16137" width="10.7109375" style="53" customWidth="1"/>
    <col min="16138" max="16138" width="10.85546875" style="53" customWidth="1"/>
    <col min="16139" max="16139" width="12.5703125" style="53" customWidth="1"/>
    <col min="16140" max="16140" width="13.28515625" style="53" customWidth="1"/>
    <col min="16141" max="16141" width="7" style="53" customWidth="1"/>
    <col min="16142" max="16142" width="8.5703125" style="53" bestFit="1" customWidth="1"/>
    <col min="16143" max="16143" width="5.85546875" style="53" customWidth="1"/>
    <col min="16144" max="16144" width="14" style="53" customWidth="1"/>
    <col min="16145" max="16145" width="6.28515625" style="53" customWidth="1"/>
    <col min="16146" max="16146" width="6.42578125" style="53" bestFit="1" customWidth="1"/>
    <col min="16147" max="16147" width="5.85546875" style="53" customWidth="1"/>
    <col min="16148" max="16148" width="6.42578125" style="53" bestFit="1" customWidth="1"/>
    <col min="16149" max="16384" width="9.140625" style="53"/>
  </cols>
  <sheetData>
    <row r="1" spans="1:20" ht="60.75" customHeight="1">
      <c r="A1" s="136"/>
      <c r="B1" s="137"/>
      <c r="C1" s="131" t="s">
        <v>125</v>
      </c>
      <c r="D1" s="138"/>
      <c r="E1" s="137"/>
      <c r="F1" s="137"/>
      <c r="G1" s="137"/>
      <c r="H1" s="137"/>
      <c r="I1" s="137"/>
      <c r="J1" s="137"/>
      <c r="K1" s="137"/>
      <c r="L1" s="137"/>
      <c r="M1" s="137"/>
      <c r="N1" s="137"/>
      <c r="O1" s="137"/>
      <c r="P1" s="137"/>
      <c r="Q1" s="136" t="s">
        <v>62</v>
      </c>
      <c r="R1" s="137"/>
      <c r="S1" s="137"/>
      <c r="T1" s="137"/>
    </row>
    <row r="2" spans="1:20" s="54" customFormat="1" ht="85.5" customHeight="1">
      <c r="A2" s="139" t="s">
        <v>169</v>
      </c>
      <c r="B2" s="140"/>
      <c r="C2" s="140"/>
      <c r="D2" s="140"/>
      <c r="E2" s="140"/>
      <c r="F2" s="140"/>
      <c r="G2" s="140"/>
      <c r="H2" s="140"/>
      <c r="I2" s="140"/>
      <c r="J2" s="140"/>
      <c r="K2" s="140"/>
      <c r="L2" s="140"/>
      <c r="M2" s="140"/>
      <c r="N2" s="140"/>
      <c r="O2" s="140"/>
      <c r="P2" s="140"/>
      <c r="Q2" s="140"/>
      <c r="R2" s="140"/>
      <c r="S2" s="141"/>
      <c r="T2" s="142"/>
    </row>
    <row r="3" spans="1:20" s="54" customFormat="1" ht="89.25" customHeight="1">
      <c r="A3" s="143" t="s">
        <v>84</v>
      </c>
      <c r="B3" s="144"/>
      <c r="C3" s="144"/>
      <c r="D3" s="272" t="s">
        <v>0</v>
      </c>
      <c r="E3" s="272" t="s">
        <v>1</v>
      </c>
      <c r="F3" s="272" t="s">
        <v>61</v>
      </c>
      <c r="G3" s="328" t="s">
        <v>2</v>
      </c>
      <c r="H3" s="328"/>
      <c r="I3" s="328"/>
      <c r="J3" s="328"/>
      <c r="K3" s="328"/>
      <c r="L3" s="328"/>
      <c r="M3" s="328"/>
      <c r="N3" s="275" t="s">
        <v>11</v>
      </c>
      <c r="O3" s="277" t="s">
        <v>12</v>
      </c>
      <c r="P3" s="278"/>
      <c r="Q3" s="279" t="s">
        <v>8</v>
      </c>
      <c r="R3" s="277" t="s">
        <v>13</v>
      </c>
      <c r="S3" s="278"/>
      <c r="T3" s="270" t="s">
        <v>14</v>
      </c>
    </row>
    <row r="4" spans="1:20" s="54" customFormat="1" ht="141.75" customHeight="1">
      <c r="A4" s="145"/>
      <c r="B4" s="146"/>
      <c r="C4" s="146"/>
      <c r="D4" s="272"/>
      <c r="E4" s="272"/>
      <c r="F4" s="273"/>
      <c r="G4" s="91" t="s">
        <v>3</v>
      </c>
      <c r="H4" s="128" t="s">
        <v>4</v>
      </c>
      <c r="I4" s="128" t="s">
        <v>5</v>
      </c>
      <c r="J4" s="128" t="s">
        <v>6</v>
      </c>
      <c r="K4" s="128" t="s">
        <v>60</v>
      </c>
      <c r="L4" s="128" t="s">
        <v>7</v>
      </c>
      <c r="M4" s="128" t="s">
        <v>8</v>
      </c>
      <c r="N4" s="276"/>
      <c r="O4" s="129" t="s">
        <v>9</v>
      </c>
      <c r="P4" s="129" t="s">
        <v>10</v>
      </c>
      <c r="Q4" s="280"/>
      <c r="R4" s="129" t="s">
        <v>9</v>
      </c>
      <c r="S4" s="129" t="s">
        <v>10</v>
      </c>
      <c r="T4" s="271"/>
    </row>
    <row r="5" spans="1:20" s="54" customFormat="1" ht="31.5" customHeight="1">
      <c r="A5" s="95"/>
      <c r="B5" s="96"/>
      <c r="C5" s="96"/>
      <c r="D5" s="130">
        <v>1</v>
      </c>
      <c r="E5" s="130">
        <v>2</v>
      </c>
      <c r="F5" s="130">
        <v>3</v>
      </c>
      <c r="G5" s="130">
        <v>4</v>
      </c>
      <c r="H5" s="130">
        <v>5</v>
      </c>
      <c r="I5" s="130">
        <v>6</v>
      </c>
      <c r="J5" s="130">
        <v>7</v>
      </c>
      <c r="K5" s="130">
        <v>8</v>
      </c>
      <c r="L5" s="130">
        <v>9</v>
      </c>
      <c r="M5" s="130">
        <v>10</v>
      </c>
      <c r="N5" s="130">
        <v>11</v>
      </c>
      <c r="O5" s="130">
        <v>12</v>
      </c>
      <c r="P5" s="130">
        <v>13</v>
      </c>
      <c r="Q5" s="130">
        <v>14</v>
      </c>
      <c r="R5" s="130">
        <v>15</v>
      </c>
      <c r="S5" s="130">
        <v>16</v>
      </c>
      <c r="T5" s="130">
        <v>17</v>
      </c>
    </row>
    <row r="6" spans="1:20" s="54" customFormat="1" ht="29.25" customHeight="1">
      <c r="A6" s="160" t="s">
        <v>15</v>
      </c>
      <c r="B6" s="161"/>
      <c r="C6" s="162"/>
      <c r="D6" s="112">
        <f>SUM(D7:D11)</f>
        <v>0</v>
      </c>
      <c r="E6" s="112">
        <f>SUM(E7:E11)</f>
        <v>54</v>
      </c>
      <c r="F6" s="112">
        <f t="shared" ref="F6:S6" si="0">SUM(F7:F11)</f>
        <v>0</v>
      </c>
      <c r="G6" s="112">
        <f t="shared" si="0"/>
        <v>10</v>
      </c>
      <c r="H6" s="112">
        <f t="shared" si="0"/>
        <v>18</v>
      </c>
      <c r="I6" s="112">
        <f t="shared" si="0"/>
        <v>25</v>
      </c>
      <c r="J6" s="112">
        <f t="shared" si="0"/>
        <v>0</v>
      </c>
      <c r="K6" s="112">
        <f t="shared" si="0"/>
        <v>1</v>
      </c>
      <c r="L6" s="112">
        <f t="shared" si="0"/>
        <v>0</v>
      </c>
      <c r="M6" s="112">
        <f t="shared" si="0"/>
        <v>54</v>
      </c>
      <c r="N6" s="115">
        <f t="shared" si="0"/>
        <v>0</v>
      </c>
      <c r="O6" s="112">
        <f t="shared" si="0"/>
        <v>3</v>
      </c>
      <c r="P6" s="112">
        <f t="shared" si="0"/>
        <v>29</v>
      </c>
      <c r="Q6" s="112">
        <f t="shared" si="0"/>
        <v>32</v>
      </c>
      <c r="R6" s="112">
        <f t="shared" si="0"/>
        <v>0</v>
      </c>
      <c r="S6" s="112">
        <f t="shared" si="0"/>
        <v>2</v>
      </c>
      <c r="T6" s="112">
        <f t="shared" ref="T6" si="1">SUM(T7:T11)</f>
        <v>12</v>
      </c>
    </row>
    <row r="7" spans="1:20" s="54" customFormat="1" ht="36.75" customHeight="1">
      <c r="A7" s="99">
        <v>1</v>
      </c>
      <c r="B7" s="152" t="s">
        <v>16</v>
      </c>
      <c r="C7" s="153"/>
      <c r="D7" s="98">
        <v>0</v>
      </c>
      <c r="E7" s="98">
        <v>24</v>
      </c>
      <c r="F7" s="98"/>
      <c r="G7" s="98">
        <v>5</v>
      </c>
      <c r="H7" s="98">
        <v>12</v>
      </c>
      <c r="I7" s="98">
        <v>7</v>
      </c>
      <c r="J7" s="98"/>
      <c r="K7" s="98"/>
      <c r="L7" s="98"/>
      <c r="M7" s="98">
        <v>24</v>
      </c>
      <c r="N7" s="116"/>
      <c r="O7" s="98">
        <v>3</v>
      </c>
      <c r="P7" s="98">
        <v>12</v>
      </c>
      <c r="Q7" s="98">
        <v>15</v>
      </c>
      <c r="R7" s="98"/>
      <c r="S7" s="98">
        <v>2</v>
      </c>
      <c r="T7" s="98">
        <v>6</v>
      </c>
    </row>
    <row r="8" spans="1:20" s="54" customFormat="1" ht="32.25" customHeight="1">
      <c r="A8" s="99">
        <v>2</v>
      </c>
      <c r="B8" s="152" t="s">
        <v>63</v>
      </c>
      <c r="C8" s="153"/>
      <c r="D8" s="98">
        <v>0</v>
      </c>
      <c r="E8" s="98">
        <v>24</v>
      </c>
      <c r="F8" s="98"/>
      <c r="G8" s="98">
        <v>3</v>
      </c>
      <c r="H8" s="98">
        <v>4</v>
      </c>
      <c r="I8" s="98">
        <v>16</v>
      </c>
      <c r="J8" s="98"/>
      <c r="K8" s="98">
        <v>1</v>
      </c>
      <c r="L8" s="98"/>
      <c r="M8" s="98">
        <v>24</v>
      </c>
      <c r="N8" s="116"/>
      <c r="O8" s="98"/>
      <c r="P8" s="98">
        <v>13</v>
      </c>
      <c r="Q8" s="98">
        <v>13</v>
      </c>
      <c r="R8" s="98"/>
      <c r="S8" s="98"/>
      <c r="T8" s="98">
        <v>5</v>
      </c>
    </row>
    <row r="9" spans="1:20" s="54" customFormat="1" ht="35.25" customHeight="1">
      <c r="A9" s="99">
        <v>3</v>
      </c>
      <c r="B9" s="152" t="s">
        <v>17</v>
      </c>
      <c r="C9" s="153"/>
      <c r="D9" s="98">
        <v>0</v>
      </c>
      <c r="E9" s="98">
        <v>4</v>
      </c>
      <c r="F9" s="98"/>
      <c r="G9" s="98">
        <v>1</v>
      </c>
      <c r="H9" s="98">
        <v>1</v>
      </c>
      <c r="I9" s="98">
        <v>2</v>
      </c>
      <c r="J9" s="98"/>
      <c r="K9" s="98"/>
      <c r="L9" s="98"/>
      <c r="M9" s="98">
        <v>4</v>
      </c>
      <c r="N9" s="116"/>
      <c r="O9" s="98"/>
      <c r="P9" s="98">
        <v>3</v>
      </c>
      <c r="Q9" s="98">
        <v>3</v>
      </c>
      <c r="R9" s="98"/>
      <c r="S9" s="98"/>
      <c r="T9" s="98">
        <v>1</v>
      </c>
    </row>
    <row r="10" spans="1:20" s="54" customFormat="1" ht="36" customHeight="1">
      <c r="A10" s="100">
        <v>4</v>
      </c>
      <c r="B10" s="152" t="s">
        <v>71</v>
      </c>
      <c r="C10" s="325"/>
      <c r="D10" s="98">
        <v>0</v>
      </c>
      <c r="E10" s="98">
        <v>1</v>
      </c>
      <c r="F10" s="98"/>
      <c r="G10" s="98"/>
      <c r="H10" s="98">
        <v>1</v>
      </c>
      <c r="I10" s="98"/>
      <c r="J10" s="98"/>
      <c r="K10" s="98"/>
      <c r="L10" s="98"/>
      <c r="M10" s="98">
        <v>1</v>
      </c>
      <c r="N10" s="116"/>
      <c r="O10" s="98"/>
      <c r="P10" s="98"/>
      <c r="Q10" s="98"/>
      <c r="R10" s="98"/>
      <c r="S10" s="98"/>
      <c r="T10" s="98"/>
    </row>
    <row r="11" spans="1:20" s="54" customFormat="1" ht="27" customHeight="1">
      <c r="A11" s="100">
        <v>5</v>
      </c>
      <c r="B11" s="326" t="s">
        <v>58</v>
      </c>
      <c r="C11" s="327"/>
      <c r="D11" s="98">
        <v>0</v>
      </c>
      <c r="E11" s="98">
        <v>1</v>
      </c>
      <c r="F11" s="98"/>
      <c r="G11" s="98">
        <v>1</v>
      </c>
      <c r="H11" s="98"/>
      <c r="I11" s="98"/>
      <c r="J11" s="98"/>
      <c r="K11" s="98"/>
      <c r="L11" s="98"/>
      <c r="M11" s="98">
        <v>1</v>
      </c>
      <c r="N11" s="116"/>
      <c r="O11" s="98"/>
      <c r="P11" s="98">
        <v>1</v>
      </c>
      <c r="Q11" s="98">
        <v>1</v>
      </c>
      <c r="R11" s="98"/>
      <c r="S11" s="98"/>
      <c r="T11" s="98"/>
    </row>
    <row r="12" spans="1:20" s="54" customFormat="1" ht="40.5" customHeight="1">
      <c r="A12" s="175" t="s">
        <v>18</v>
      </c>
      <c r="B12" s="173"/>
      <c r="C12" s="173"/>
      <c r="D12" s="98">
        <f>SUM(D13:D20)</f>
        <v>0</v>
      </c>
      <c r="E12" s="98">
        <f>SUM(E13:E20)</f>
        <v>2</v>
      </c>
      <c r="F12" s="98">
        <f t="shared" ref="F12:T12" si="2">SUM(F13:F20)</f>
        <v>0</v>
      </c>
      <c r="G12" s="98">
        <f t="shared" si="2"/>
        <v>1</v>
      </c>
      <c r="H12" s="98">
        <f t="shared" si="2"/>
        <v>0</v>
      </c>
      <c r="I12" s="98">
        <f t="shared" si="2"/>
        <v>0</v>
      </c>
      <c r="J12" s="98">
        <f t="shared" si="2"/>
        <v>0</v>
      </c>
      <c r="K12" s="98">
        <f t="shared" si="2"/>
        <v>1</v>
      </c>
      <c r="L12" s="98">
        <f t="shared" si="2"/>
        <v>0</v>
      </c>
      <c r="M12" s="98">
        <f t="shared" si="2"/>
        <v>2</v>
      </c>
      <c r="N12" s="116">
        <f t="shared" si="2"/>
        <v>0</v>
      </c>
      <c r="O12" s="98">
        <f t="shared" si="2"/>
        <v>0</v>
      </c>
      <c r="P12" s="98">
        <f t="shared" si="2"/>
        <v>0</v>
      </c>
      <c r="Q12" s="98">
        <f t="shared" si="2"/>
        <v>0</v>
      </c>
      <c r="R12" s="98">
        <f t="shared" si="2"/>
        <v>0</v>
      </c>
      <c r="S12" s="98">
        <f t="shared" si="2"/>
        <v>0</v>
      </c>
      <c r="T12" s="98">
        <f t="shared" si="2"/>
        <v>0</v>
      </c>
    </row>
    <row r="13" spans="1:20" s="54" customFormat="1" ht="47.25" customHeight="1">
      <c r="A13" s="99">
        <v>1</v>
      </c>
      <c r="B13" s="152" t="s">
        <v>19</v>
      </c>
      <c r="C13" s="153"/>
      <c r="D13" s="98">
        <v>0</v>
      </c>
      <c r="E13" s="98">
        <v>1</v>
      </c>
      <c r="F13" s="98"/>
      <c r="G13" s="98"/>
      <c r="H13" s="98"/>
      <c r="I13" s="98"/>
      <c r="J13" s="98"/>
      <c r="K13" s="98">
        <v>1</v>
      </c>
      <c r="L13" s="98"/>
      <c r="M13" s="98">
        <v>1</v>
      </c>
      <c r="N13" s="116"/>
      <c r="O13" s="98"/>
      <c r="P13" s="98"/>
      <c r="Q13" s="98"/>
      <c r="R13" s="98"/>
      <c r="S13" s="98"/>
      <c r="T13" s="98"/>
    </row>
    <row r="14" spans="1:20" s="54" customFormat="1" ht="54" customHeight="1">
      <c r="A14" s="99">
        <v>2</v>
      </c>
      <c r="B14" s="152" t="s">
        <v>20</v>
      </c>
      <c r="C14" s="153"/>
      <c r="D14" s="98">
        <v>0</v>
      </c>
      <c r="E14" s="98">
        <v>1</v>
      </c>
      <c r="F14" s="98"/>
      <c r="G14" s="98">
        <v>1</v>
      </c>
      <c r="H14" s="98"/>
      <c r="I14" s="98"/>
      <c r="J14" s="98"/>
      <c r="K14" s="98"/>
      <c r="L14" s="98"/>
      <c r="M14" s="98">
        <v>1</v>
      </c>
      <c r="N14" s="116"/>
      <c r="O14" s="98"/>
      <c r="P14" s="98"/>
      <c r="Q14" s="98"/>
      <c r="R14" s="98"/>
      <c r="S14" s="98"/>
      <c r="T14" s="98"/>
    </row>
    <row r="15" spans="1:20" s="54" customFormat="1" ht="42" customHeight="1">
      <c r="A15" s="102">
        <v>3</v>
      </c>
      <c r="B15" s="152" t="s">
        <v>21</v>
      </c>
      <c r="C15" s="153"/>
      <c r="D15" s="98">
        <v>0</v>
      </c>
      <c r="E15" s="98"/>
      <c r="F15" s="98"/>
      <c r="G15" s="98"/>
      <c r="H15" s="98"/>
      <c r="I15" s="98"/>
      <c r="J15" s="98"/>
      <c r="K15" s="98"/>
      <c r="L15" s="98"/>
      <c r="M15" s="98"/>
      <c r="N15" s="116"/>
      <c r="O15" s="98"/>
      <c r="P15" s="98"/>
      <c r="Q15" s="98"/>
      <c r="R15" s="98"/>
      <c r="S15" s="98"/>
      <c r="T15" s="98"/>
    </row>
    <row r="16" spans="1:20" s="54" customFormat="1" ht="57" customHeight="1">
      <c r="A16" s="99">
        <v>4</v>
      </c>
      <c r="B16" s="152" t="s">
        <v>22</v>
      </c>
      <c r="C16" s="153"/>
      <c r="D16" s="98">
        <v>0</v>
      </c>
      <c r="E16" s="98"/>
      <c r="F16" s="98"/>
      <c r="G16" s="98"/>
      <c r="H16" s="98"/>
      <c r="I16" s="98"/>
      <c r="J16" s="98"/>
      <c r="K16" s="98"/>
      <c r="L16" s="98"/>
      <c r="M16" s="98"/>
      <c r="N16" s="116"/>
      <c r="O16" s="98"/>
      <c r="P16" s="98"/>
      <c r="Q16" s="98"/>
      <c r="R16" s="98"/>
      <c r="S16" s="98"/>
      <c r="T16" s="98"/>
    </row>
    <row r="17" spans="1:67" s="54" customFormat="1" ht="38.25" customHeight="1">
      <c r="A17" s="99">
        <v>5</v>
      </c>
      <c r="B17" s="152" t="s">
        <v>23</v>
      </c>
      <c r="C17" s="153"/>
      <c r="D17" s="98">
        <v>0</v>
      </c>
      <c r="E17" s="98"/>
      <c r="F17" s="98"/>
      <c r="G17" s="98"/>
      <c r="H17" s="98"/>
      <c r="I17" s="98"/>
      <c r="J17" s="98"/>
      <c r="K17" s="98"/>
      <c r="L17" s="98"/>
      <c r="M17" s="98"/>
      <c r="N17" s="116"/>
      <c r="O17" s="98"/>
      <c r="P17" s="98"/>
      <c r="Q17" s="98"/>
      <c r="R17" s="98"/>
      <c r="S17" s="98"/>
      <c r="T17" s="98"/>
    </row>
    <row r="18" spans="1:67" s="54" customFormat="1" ht="47.25" customHeight="1">
      <c r="A18" s="102">
        <v>6</v>
      </c>
      <c r="B18" s="152" t="s">
        <v>24</v>
      </c>
      <c r="C18" s="153"/>
      <c r="D18" s="98">
        <v>0</v>
      </c>
      <c r="E18" s="98"/>
      <c r="F18" s="98"/>
      <c r="G18" s="98"/>
      <c r="H18" s="98"/>
      <c r="I18" s="98"/>
      <c r="J18" s="98"/>
      <c r="K18" s="98"/>
      <c r="L18" s="98"/>
      <c r="M18" s="98"/>
      <c r="N18" s="116"/>
      <c r="O18" s="98"/>
      <c r="P18" s="98"/>
      <c r="Q18" s="98"/>
      <c r="R18" s="98"/>
      <c r="S18" s="98"/>
      <c r="T18" s="98"/>
    </row>
    <row r="19" spans="1:67" s="54" customFormat="1" ht="44.25" customHeight="1">
      <c r="A19" s="99">
        <v>7</v>
      </c>
      <c r="B19" s="152" t="s">
        <v>25</v>
      </c>
      <c r="C19" s="153"/>
      <c r="D19" s="98">
        <v>0</v>
      </c>
      <c r="E19" s="98"/>
      <c r="F19" s="98"/>
      <c r="G19" s="98"/>
      <c r="H19" s="98"/>
      <c r="I19" s="98"/>
      <c r="J19" s="98"/>
      <c r="K19" s="98"/>
      <c r="L19" s="98"/>
      <c r="M19" s="98"/>
      <c r="N19" s="116"/>
      <c r="O19" s="98"/>
      <c r="P19" s="98"/>
      <c r="Q19" s="98"/>
      <c r="R19" s="98"/>
      <c r="S19" s="98"/>
      <c r="T19" s="98"/>
    </row>
    <row r="20" spans="1:67" s="54" customFormat="1" ht="45.75" customHeight="1">
      <c r="A20" s="99">
        <v>8</v>
      </c>
      <c r="B20" s="152" t="s">
        <v>26</v>
      </c>
      <c r="C20" s="153"/>
      <c r="D20" s="98">
        <v>0</v>
      </c>
      <c r="E20" s="98"/>
      <c r="F20" s="98"/>
      <c r="G20" s="98"/>
      <c r="H20" s="98"/>
      <c r="I20" s="98"/>
      <c r="J20" s="98"/>
      <c r="K20" s="98"/>
      <c r="L20" s="98"/>
      <c r="M20" s="98"/>
      <c r="N20" s="116"/>
      <c r="O20" s="98"/>
      <c r="P20" s="98"/>
      <c r="Q20" s="98"/>
      <c r="R20" s="98"/>
      <c r="S20" s="98"/>
      <c r="T20" s="98"/>
    </row>
    <row r="21" spans="1:67" s="54" customFormat="1" ht="28.5" customHeight="1">
      <c r="A21" s="171" t="s">
        <v>27</v>
      </c>
      <c r="B21" s="171"/>
      <c r="C21" s="171"/>
      <c r="D21" s="98">
        <f>SUM(D22:D28)</f>
        <v>0</v>
      </c>
      <c r="E21" s="98">
        <f>SUM(E22:E28)</f>
        <v>255</v>
      </c>
      <c r="F21" s="98">
        <f t="shared" ref="F21:T21" si="3">SUM(F22:F28)</f>
        <v>0</v>
      </c>
      <c r="G21" s="98">
        <f t="shared" si="3"/>
        <v>62</v>
      </c>
      <c r="H21" s="98">
        <f t="shared" si="3"/>
        <v>188</v>
      </c>
      <c r="I21" s="98">
        <f t="shared" si="3"/>
        <v>0</v>
      </c>
      <c r="J21" s="98">
        <f t="shared" si="3"/>
        <v>0</v>
      </c>
      <c r="K21" s="98">
        <f t="shared" si="3"/>
        <v>5</v>
      </c>
      <c r="L21" s="98">
        <f t="shared" si="3"/>
        <v>0</v>
      </c>
      <c r="M21" s="98">
        <f t="shared" si="3"/>
        <v>255</v>
      </c>
      <c r="N21" s="116">
        <f t="shared" si="3"/>
        <v>0</v>
      </c>
      <c r="O21" s="98">
        <f t="shared" si="3"/>
        <v>1</v>
      </c>
      <c r="P21" s="98">
        <f t="shared" si="3"/>
        <v>1</v>
      </c>
      <c r="Q21" s="98">
        <f t="shared" si="3"/>
        <v>2</v>
      </c>
      <c r="R21" s="98">
        <f t="shared" si="3"/>
        <v>0</v>
      </c>
      <c r="S21" s="98">
        <f t="shared" si="3"/>
        <v>0</v>
      </c>
      <c r="T21" s="98">
        <f t="shared" si="3"/>
        <v>2</v>
      </c>
    </row>
    <row r="22" spans="1:67" s="54" customFormat="1" ht="42" customHeight="1">
      <c r="A22" s="126">
        <v>1</v>
      </c>
      <c r="B22" s="172" t="s">
        <v>28</v>
      </c>
      <c r="C22" s="173"/>
      <c r="D22" s="98">
        <v>0</v>
      </c>
      <c r="E22" s="98">
        <v>72</v>
      </c>
      <c r="F22" s="98"/>
      <c r="G22" s="98">
        <v>21</v>
      </c>
      <c r="H22" s="98">
        <v>49</v>
      </c>
      <c r="I22" s="98"/>
      <c r="J22" s="98"/>
      <c r="K22" s="98">
        <v>2</v>
      </c>
      <c r="L22" s="98"/>
      <c r="M22" s="98">
        <v>72</v>
      </c>
      <c r="N22" s="116"/>
      <c r="O22" s="98">
        <v>1</v>
      </c>
      <c r="P22" s="98">
        <v>1</v>
      </c>
      <c r="Q22" s="98">
        <v>2</v>
      </c>
      <c r="R22" s="98"/>
      <c r="S22" s="98"/>
      <c r="T22" s="98">
        <v>2</v>
      </c>
    </row>
    <row r="23" spans="1:67" s="16" customFormat="1" ht="45" customHeight="1">
      <c r="A23" s="126">
        <v>2</v>
      </c>
      <c r="B23" s="172" t="s">
        <v>29</v>
      </c>
      <c r="C23" s="173"/>
      <c r="D23" s="98">
        <v>0</v>
      </c>
      <c r="E23" s="98"/>
      <c r="F23" s="98"/>
      <c r="G23" s="98"/>
      <c r="H23" s="98"/>
      <c r="I23" s="98"/>
      <c r="J23" s="98"/>
      <c r="K23" s="98"/>
      <c r="L23" s="98"/>
      <c r="M23" s="98"/>
      <c r="N23" s="116"/>
      <c r="O23" s="98"/>
      <c r="P23" s="98"/>
      <c r="Q23" s="98"/>
      <c r="R23" s="98"/>
      <c r="S23" s="98"/>
      <c r="T23" s="98"/>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row>
    <row r="24" spans="1:67" s="54" customFormat="1" ht="48" customHeight="1">
      <c r="A24" s="99">
        <v>3</v>
      </c>
      <c r="B24" s="140" t="s">
        <v>30</v>
      </c>
      <c r="C24" s="170"/>
      <c r="D24" s="98">
        <v>0</v>
      </c>
      <c r="E24" s="98"/>
      <c r="F24" s="98"/>
      <c r="G24" s="98"/>
      <c r="H24" s="98"/>
      <c r="I24" s="98"/>
      <c r="J24" s="98"/>
      <c r="K24" s="98"/>
      <c r="L24" s="98"/>
      <c r="M24" s="98"/>
      <c r="N24" s="116"/>
      <c r="O24" s="98"/>
      <c r="P24" s="98"/>
      <c r="Q24" s="98"/>
      <c r="R24" s="98"/>
      <c r="S24" s="98"/>
      <c r="T24" s="98"/>
    </row>
    <row r="25" spans="1:67" s="54" customFormat="1" ht="42" customHeight="1">
      <c r="A25" s="99">
        <v>4</v>
      </c>
      <c r="B25" s="169" t="s">
        <v>31</v>
      </c>
      <c r="C25" s="170"/>
      <c r="D25" s="98">
        <v>0</v>
      </c>
      <c r="E25" s="98">
        <v>50</v>
      </c>
      <c r="F25" s="98"/>
      <c r="G25" s="98">
        <v>26</v>
      </c>
      <c r="H25" s="98">
        <v>24</v>
      </c>
      <c r="I25" s="98"/>
      <c r="J25" s="98"/>
      <c r="K25" s="98"/>
      <c r="L25" s="98"/>
      <c r="M25" s="98">
        <v>50</v>
      </c>
      <c r="N25" s="116"/>
      <c r="O25" s="98"/>
      <c r="P25" s="98"/>
      <c r="Q25" s="98"/>
      <c r="R25" s="98"/>
      <c r="S25" s="98"/>
      <c r="T25" s="98"/>
    </row>
    <row r="26" spans="1:67" s="54" customFormat="1" ht="55.5" customHeight="1">
      <c r="A26" s="126">
        <v>5</v>
      </c>
      <c r="B26" s="169" t="s">
        <v>93</v>
      </c>
      <c r="C26" s="170"/>
      <c r="D26" s="98">
        <v>0</v>
      </c>
      <c r="E26" s="98">
        <v>75</v>
      </c>
      <c r="F26" s="98"/>
      <c r="G26" s="98">
        <v>11</v>
      </c>
      <c r="H26" s="98">
        <v>63</v>
      </c>
      <c r="I26" s="98"/>
      <c r="J26" s="98"/>
      <c r="K26" s="98">
        <v>1</v>
      </c>
      <c r="L26" s="98"/>
      <c r="M26" s="98">
        <v>75</v>
      </c>
      <c r="N26" s="116"/>
      <c r="O26" s="98"/>
      <c r="P26" s="98"/>
      <c r="Q26" s="98"/>
      <c r="R26" s="98"/>
      <c r="S26" s="98"/>
      <c r="T26" s="98"/>
    </row>
    <row r="27" spans="1:67" s="54" customFormat="1" ht="69.75" customHeight="1">
      <c r="A27" s="99">
        <v>6</v>
      </c>
      <c r="B27" s="169" t="s">
        <v>33</v>
      </c>
      <c r="C27" s="170"/>
      <c r="D27" s="98">
        <v>0</v>
      </c>
      <c r="E27" s="98">
        <v>58</v>
      </c>
      <c r="F27" s="98"/>
      <c r="G27" s="98">
        <v>4</v>
      </c>
      <c r="H27" s="98">
        <v>52</v>
      </c>
      <c r="I27" s="98"/>
      <c r="J27" s="98"/>
      <c r="K27" s="98">
        <v>2</v>
      </c>
      <c r="L27" s="98"/>
      <c r="M27" s="98">
        <v>58</v>
      </c>
      <c r="N27" s="116"/>
      <c r="O27" s="98"/>
      <c r="P27" s="98"/>
      <c r="Q27" s="98"/>
      <c r="R27" s="98"/>
      <c r="S27" s="98"/>
      <c r="T27" s="98"/>
    </row>
    <row r="28" spans="1:67" s="54" customFormat="1" ht="71.25" customHeight="1">
      <c r="A28" s="99">
        <v>7</v>
      </c>
      <c r="B28" s="169" t="s">
        <v>34</v>
      </c>
      <c r="C28" s="170"/>
      <c r="D28" s="98">
        <v>0</v>
      </c>
      <c r="E28" s="98"/>
      <c r="F28" s="98"/>
      <c r="G28" s="98"/>
      <c r="H28" s="98"/>
      <c r="I28" s="98"/>
      <c r="J28" s="98"/>
      <c r="K28" s="98"/>
      <c r="L28" s="98"/>
      <c r="M28" s="98"/>
      <c r="N28" s="116"/>
      <c r="O28" s="98"/>
      <c r="P28" s="98"/>
      <c r="Q28" s="98"/>
      <c r="R28" s="98"/>
      <c r="S28" s="98"/>
      <c r="T28" s="98"/>
    </row>
    <row r="29" spans="1:67" s="54" customFormat="1" ht="31.5" customHeight="1">
      <c r="A29" s="171" t="s">
        <v>35</v>
      </c>
      <c r="B29" s="171"/>
      <c r="C29" s="171"/>
      <c r="D29" s="98">
        <f>SUM(D30:D41)</f>
        <v>0</v>
      </c>
      <c r="E29" s="98">
        <f>SUM(E30:E41)</f>
        <v>5</v>
      </c>
      <c r="F29" s="98">
        <f t="shared" ref="F29:T29" si="4">SUM(F30:F41)</f>
        <v>0</v>
      </c>
      <c r="G29" s="98">
        <f t="shared" si="4"/>
        <v>5</v>
      </c>
      <c r="H29" s="98">
        <f t="shared" si="4"/>
        <v>0</v>
      </c>
      <c r="I29" s="98">
        <f t="shared" si="4"/>
        <v>0</v>
      </c>
      <c r="J29" s="98">
        <f t="shared" si="4"/>
        <v>0</v>
      </c>
      <c r="K29" s="98">
        <f t="shared" si="4"/>
        <v>0</v>
      </c>
      <c r="L29" s="98">
        <f t="shared" si="4"/>
        <v>0</v>
      </c>
      <c r="M29" s="98">
        <f t="shared" si="4"/>
        <v>5</v>
      </c>
      <c r="N29" s="116">
        <f t="shared" si="4"/>
        <v>0</v>
      </c>
      <c r="O29" s="98">
        <f t="shared" si="4"/>
        <v>0</v>
      </c>
      <c r="P29" s="98">
        <f t="shared" si="4"/>
        <v>2</v>
      </c>
      <c r="Q29" s="98">
        <f t="shared" si="4"/>
        <v>2</v>
      </c>
      <c r="R29" s="98">
        <f t="shared" si="4"/>
        <v>0</v>
      </c>
      <c r="S29" s="98">
        <f t="shared" si="4"/>
        <v>2</v>
      </c>
      <c r="T29" s="98">
        <f t="shared" si="4"/>
        <v>0</v>
      </c>
    </row>
    <row r="30" spans="1:67" s="54" customFormat="1" ht="44.25" customHeight="1">
      <c r="A30" s="99">
        <v>1</v>
      </c>
      <c r="B30" s="152" t="s">
        <v>36</v>
      </c>
      <c r="C30" s="153"/>
      <c r="D30" s="98">
        <v>0</v>
      </c>
      <c r="E30" s="98"/>
      <c r="F30" s="98"/>
      <c r="G30" s="98"/>
      <c r="H30" s="98"/>
      <c r="I30" s="98"/>
      <c r="J30" s="98"/>
      <c r="K30" s="98"/>
      <c r="L30" s="98"/>
      <c r="M30" s="98"/>
      <c r="N30" s="116"/>
      <c r="O30" s="98"/>
      <c r="P30" s="98"/>
      <c r="Q30" s="98"/>
      <c r="R30" s="98"/>
      <c r="S30" s="98"/>
      <c r="T30" s="98"/>
    </row>
    <row r="31" spans="1:67" s="54" customFormat="1" ht="37.5" customHeight="1">
      <c r="A31" s="99">
        <v>2</v>
      </c>
      <c r="B31" s="152" t="s">
        <v>37</v>
      </c>
      <c r="C31" s="153"/>
      <c r="D31" s="98">
        <v>0</v>
      </c>
      <c r="E31" s="98"/>
      <c r="F31" s="98"/>
      <c r="G31" s="98"/>
      <c r="H31" s="98"/>
      <c r="I31" s="98"/>
      <c r="J31" s="98"/>
      <c r="K31" s="98"/>
      <c r="L31" s="98"/>
      <c r="M31" s="98"/>
      <c r="N31" s="116"/>
      <c r="O31" s="98"/>
      <c r="P31" s="98"/>
      <c r="Q31" s="98"/>
      <c r="R31" s="98"/>
      <c r="S31" s="98"/>
      <c r="T31" s="98"/>
    </row>
    <row r="32" spans="1:67" s="54" customFormat="1" ht="51.75" customHeight="1">
      <c r="A32" s="99">
        <v>3</v>
      </c>
      <c r="B32" s="152" t="s">
        <v>38</v>
      </c>
      <c r="C32" s="153"/>
      <c r="D32" s="98">
        <v>0</v>
      </c>
      <c r="E32" s="98"/>
      <c r="F32" s="98"/>
      <c r="G32" s="98"/>
      <c r="H32" s="98"/>
      <c r="I32" s="98"/>
      <c r="J32" s="98"/>
      <c r="K32" s="98"/>
      <c r="L32" s="98"/>
      <c r="M32" s="98"/>
      <c r="N32" s="116"/>
      <c r="O32" s="98"/>
      <c r="P32" s="98"/>
      <c r="Q32" s="98"/>
      <c r="R32" s="98"/>
      <c r="S32" s="98"/>
      <c r="T32" s="98"/>
    </row>
    <row r="33" spans="1:20" s="54" customFormat="1" ht="52.5" customHeight="1">
      <c r="A33" s="99">
        <v>4</v>
      </c>
      <c r="B33" s="152" t="s">
        <v>39</v>
      </c>
      <c r="C33" s="153"/>
      <c r="D33" s="98">
        <v>0</v>
      </c>
      <c r="E33" s="98">
        <v>5</v>
      </c>
      <c r="F33" s="98"/>
      <c r="G33" s="98">
        <v>5</v>
      </c>
      <c r="H33" s="98"/>
      <c r="I33" s="98"/>
      <c r="J33" s="98"/>
      <c r="K33" s="98"/>
      <c r="L33" s="98"/>
      <c r="M33" s="98">
        <v>5</v>
      </c>
      <c r="N33" s="116"/>
      <c r="O33" s="98"/>
      <c r="P33" s="98">
        <v>2</v>
      </c>
      <c r="Q33" s="98">
        <v>2</v>
      </c>
      <c r="R33" s="98"/>
      <c r="S33" s="98">
        <v>2</v>
      </c>
      <c r="T33" s="98"/>
    </row>
    <row r="34" spans="1:20" s="54" customFormat="1" ht="43.5" customHeight="1">
      <c r="A34" s="99">
        <v>5</v>
      </c>
      <c r="B34" s="152" t="s">
        <v>40</v>
      </c>
      <c r="C34" s="153"/>
      <c r="D34" s="98">
        <v>0</v>
      </c>
      <c r="E34" s="98"/>
      <c r="F34" s="98"/>
      <c r="G34" s="98"/>
      <c r="H34" s="98"/>
      <c r="I34" s="98"/>
      <c r="J34" s="98"/>
      <c r="K34" s="98"/>
      <c r="L34" s="98"/>
      <c r="M34" s="98"/>
      <c r="N34" s="116"/>
      <c r="O34" s="98"/>
      <c r="P34" s="98"/>
      <c r="Q34" s="98"/>
      <c r="R34" s="98"/>
      <c r="S34" s="98"/>
      <c r="T34" s="98"/>
    </row>
    <row r="35" spans="1:20" s="54" customFormat="1" ht="44.25" customHeight="1">
      <c r="A35" s="99">
        <v>6</v>
      </c>
      <c r="B35" s="152" t="s">
        <v>41</v>
      </c>
      <c r="C35" s="153"/>
      <c r="D35" s="98">
        <v>0</v>
      </c>
      <c r="E35" s="98"/>
      <c r="F35" s="98"/>
      <c r="G35" s="98"/>
      <c r="H35" s="98"/>
      <c r="I35" s="98"/>
      <c r="J35" s="98"/>
      <c r="K35" s="98"/>
      <c r="L35" s="98"/>
      <c r="M35" s="98"/>
      <c r="N35" s="116"/>
      <c r="O35" s="98"/>
      <c r="P35" s="98"/>
      <c r="Q35" s="98"/>
      <c r="R35" s="98"/>
      <c r="S35" s="98"/>
      <c r="T35" s="98"/>
    </row>
    <row r="36" spans="1:20" s="54" customFormat="1" ht="44.25" customHeight="1">
      <c r="A36" s="99">
        <v>7</v>
      </c>
      <c r="B36" s="174" t="s">
        <v>42</v>
      </c>
      <c r="C36" s="174"/>
      <c r="D36" s="98">
        <v>0</v>
      </c>
      <c r="E36" s="98"/>
      <c r="F36" s="98"/>
      <c r="G36" s="98"/>
      <c r="H36" s="98"/>
      <c r="I36" s="98"/>
      <c r="J36" s="98"/>
      <c r="K36" s="98"/>
      <c r="L36" s="98"/>
      <c r="M36" s="98"/>
      <c r="N36" s="116"/>
      <c r="O36" s="98"/>
      <c r="P36" s="98"/>
      <c r="Q36" s="98"/>
      <c r="R36" s="98"/>
      <c r="S36" s="98"/>
      <c r="T36" s="98"/>
    </row>
    <row r="37" spans="1:20" s="54" customFormat="1" ht="44.25" customHeight="1">
      <c r="A37" s="99">
        <v>8</v>
      </c>
      <c r="B37" s="152" t="s">
        <v>43</v>
      </c>
      <c r="C37" s="153"/>
      <c r="D37" s="98">
        <v>0</v>
      </c>
      <c r="E37" s="98"/>
      <c r="F37" s="98"/>
      <c r="G37" s="98"/>
      <c r="H37" s="98"/>
      <c r="I37" s="98"/>
      <c r="J37" s="98"/>
      <c r="K37" s="98"/>
      <c r="L37" s="98"/>
      <c r="M37" s="98"/>
      <c r="N37" s="116"/>
      <c r="O37" s="98"/>
      <c r="P37" s="98"/>
      <c r="Q37" s="98"/>
      <c r="R37" s="98"/>
      <c r="S37" s="98"/>
      <c r="T37" s="98"/>
    </row>
    <row r="38" spans="1:20" s="54" customFormat="1" ht="44.25" customHeight="1">
      <c r="A38" s="99">
        <v>9</v>
      </c>
      <c r="B38" s="152" t="s">
        <v>44</v>
      </c>
      <c r="C38" s="153"/>
      <c r="D38" s="98">
        <v>0</v>
      </c>
      <c r="E38" s="98"/>
      <c r="F38" s="98"/>
      <c r="G38" s="98"/>
      <c r="H38" s="98"/>
      <c r="I38" s="98"/>
      <c r="J38" s="98"/>
      <c r="K38" s="98"/>
      <c r="L38" s="98"/>
      <c r="M38" s="98"/>
      <c r="N38" s="116"/>
      <c r="O38" s="98"/>
      <c r="P38" s="98"/>
      <c r="Q38" s="98"/>
      <c r="R38" s="98"/>
      <c r="S38" s="98"/>
      <c r="T38" s="98"/>
    </row>
    <row r="39" spans="1:20" s="54" customFormat="1" ht="61.5" customHeight="1">
      <c r="A39" s="99">
        <v>10</v>
      </c>
      <c r="B39" s="152" t="s">
        <v>45</v>
      </c>
      <c r="C39" s="153"/>
      <c r="D39" s="98">
        <v>0</v>
      </c>
      <c r="E39" s="98"/>
      <c r="F39" s="98"/>
      <c r="G39" s="98"/>
      <c r="H39" s="98"/>
      <c r="I39" s="98"/>
      <c r="J39" s="98"/>
      <c r="K39" s="98"/>
      <c r="L39" s="98"/>
      <c r="M39" s="98"/>
      <c r="N39" s="116"/>
      <c r="O39" s="98"/>
      <c r="P39" s="98"/>
      <c r="Q39" s="98"/>
      <c r="R39" s="98"/>
      <c r="S39" s="98"/>
      <c r="T39" s="98"/>
    </row>
    <row r="40" spans="1:20" s="54" customFormat="1" ht="52.5" customHeight="1">
      <c r="A40" s="99">
        <v>11</v>
      </c>
      <c r="B40" s="152" t="s">
        <v>74</v>
      </c>
      <c r="C40" s="153"/>
      <c r="D40" s="98">
        <v>0</v>
      </c>
      <c r="E40" s="98"/>
      <c r="F40" s="98"/>
      <c r="G40" s="98"/>
      <c r="H40" s="98"/>
      <c r="I40" s="98"/>
      <c r="J40" s="98"/>
      <c r="K40" s="98"/>
      <c r="L40" s="98"/>
      <c r="M40" s="98"/>
      <c r="N40" s="116"/>
      <c r="O40" s="98"/>
      <c r="P40" s="98"/>
      <c r="Q40" s="98"/>
      <c r="R40" s="98"/>
      <c r="S40" s="98"/>
      <c r="T40" s="98"/>
    </row>
    <row r="41" spans="1:20" s="54" customFormat="1" ht="61.5" customHeight="1">
      <c r="A41" s="99">
        <v>12</v>
      </c>
      <c r="B41" s="152" t="s">
        <v>46</v>
      </c>
      <c r="C41" s="153"/>
      <c r="D41" s="98">
        <v>0</v>
      </c>
      <c r="E41" s="98"/>
      <c r="F41" s="98"/>
      <c r="G41" s="98"/>
      <c r="H41" s="98"/>
      <c r="I41" s="98"/>
      <c r="J41" s="98"/>
      <c r="K41" s="98"/>
      <c r="L41" s="98"/>
      <c r="M41" s="98"/>
      <c r="N41" s="116"/>
      <c r="O41" s="98"/>
      <c r="P41" s="98"/>
      <c r="Q41" s="98"/>
      <c r="R41" s="98"/>
      <c r="S41" s="98"/>
      <c r="T41" s="98"/>
    </row>
    <row r="42" spans="1:20" s="54" customFormat="1" ht="45" customHeight="1">
      <c r="A42" s="175" t="s">
        <v>47</v>
      </c>
      <c r="B42" s="176"/>
      <c r="C42" s="176"/>
      <c r="D42" s="98">
        <f>SUM(D43)</f>
        <v>1</v>
      </c>
      <c r="E42" s="98">
        <f>SUM(E43)</f>
        <v>9</v>
      </c>
      <c r="F42" s="98">
        <f t="shared" ref="F42:T42" si="5">SUM(F43)</f>
        <v>0</v>
      </c>
      <c r="G42" s="98">
        <f t="shared" si="5"/>
        <v>4</v>
      </c>
      <c r="H42" s="98">
        <f t="shared" si="5"/>
        <v>0</v>
      </c>
      <c r="I42" s="98">
        <f t="shared" si="5"/>
        <v>0</v>
      </c>
      <c r="J42" s="98">
        <f t="shared" si="5"/>
        <v>0</v>
      </c>
      <c r="K42" s="98">
        <f t="shared" si="5"/>
        <v>5</v>
      </c>
      <c r="L42" s="98">
        <f t="shared" si="5"/>
        <v>1</v>
      </c>
      <c r="M42" s="98">
        <f t="shared" si="5"/>
        <v>10</v>
      </c>
      <c r="N42" s="116">
        <f t="shared" si="5"/>
        <v>0</v>
      </c>
      <c r="O42" s="98">
        <f t="shared" si="5"/>
        <v>0</v>
      </c>
      <c r="P42" s="98">
        <f t="shared" si="5"/>
        <v>6</v>
      </c>
      <c r="Q42" s="98">
        <f t="shared" si="5"/>
        <v>6</v>
      </c>
      <c r="R42" s="98">
        <f t="shared" si="5"/>
        <v>0</v>
      </c>
      <c r="S42" s="98">
        <f t="shared" si="5"/>
        <v>0</v>
      </c>
      <c r="T42" s="98">
        <f t="shared" si="5"/>
        <v>3</v>
      </c>
    </row>
    <row r="43" spans="1:20" s="54" customFormat="1" ht="60" customHeight="1">
      <c r="A43" s="99">
        <v>1</v>
      </c>
      <c r="B43" s="177" t="s">
        <v>48</v>
      </c>
      <c r="C43" s="177"/>
      <c r="D43" s="116">
        <v>1</v>
      </c>
      <c r="E43" s="98">
        <v>9</v>
      </c>
      <c r="F43" s="98"/>
      <c r="G43" s="98">
        <v>4</v>
      </c>
      <c r="H43" s="98"/>
      <c r="I43" s="98"/>
      <c r="J43" s="98"/>
      <c r="K43" s="98">
        <v>5</v>
      </c>
      <c r="L43" s="98">
        <v>1</v>
      </c>
      <c r="M43" s="98">
        <v>10</v>
      </c>
      <c r="N43" s="116"/>
      <c r="O43" s="98"/>
      <c r="P43" s="98">
        <v>6</v>
      </c>
      <c r="Q43" s="98">
        <v>6</v>
      </c>
      <c r="R43" s="98"/>
      <c r="S43" s="98"/>
      <c r="T43" s="98">
        <v>3</v>
      </c>
    </row>
    <row r="44" spans="1:20" s="54" customFormat="1" ht="46.5" customHeight="1">
      <c r="A44" s="175" t="s">
        <v>49</v>
      </c>
      <c r="B44" s="171"/>
      <c r="C44" s="171"/>
      <c r="D44" s="98">
        <f>SUM(D45:D53)</f>
        <v>9</v>
      </c>
      <c r="E44" s="98">
        <f>SUM(E45:E53)</f>
        <v>51</v>
      </c>
      <c r="F44" s="98">
        <f t="shared" ref="F44:S44" si="6">SUM(F45:F53)</f>
        <v>1</v>
      </c>
      <c r="G44" s="98">
        <f t="shared" si="6"/>
        <v>28</v>
      </c>
      <c r="H44" s="98">
        <f t="shared" si="6"/>
        <v>22</v>
      </c>
      <c r="I44" s="98">
        <f t="shared" si="6"/>
        <v>0</v>
      </c>
      <c r="J44" s="98">
        <f t="shared" si="6"/>
        <v>0</v>
      </c>
      <c r="K44" s="98">
        <f t="shared" si="6"/>
        <v>3</v>
      </c>
      <c r="L44" s="98">
        <f t="shared" si="6"/>
        <v>0</v>
      </c>
      <c r="M44" s="98">
        <f t="shared" si="6"/>
        <v>53</v>
      </c>
      <c r="N44" s="116">
        <f t="shared" si="6"/>
        <v>6</v>
      </c>
      <c r="O44" s="98">
        <f t="shared" si="6"/>
        <v>0</v>
      </c>
      <c r="P44" s="98">
        <f t="shared" si="6"/>
        <v>3</v>
      </c>
      <c r="Q44" s="98">
        <f t="shared" si="6"/>
        <v>3</v>
      </c>
      <c r="R44" s="98">
        <f t="shared" si="6"/>
        <v>0</v>
      </c>
      <c r="S44" s="98">
        <f t="shared" si="6"/>
        <v>0</v>
      </c>
      <c r="T44" s="98">
        <f>SUM(T45:T53)</f>
        <v>1</v>
      </c>
    </row>
    <row r="45" spans="1:20" s="54" customFormat="1" ht="40.5" customHeight="1">
      <c r="A45" s="99">
        <v>1</v>
      </c>
      <c r="B45" s="152" t="s">
        <v>89</v>
      </c>
      <c r="C45" s="153"/>
      <c r="D45" s="116">
        <v>1</v>
      </c>
      <c r="E45" s="98">
        <v>1</v>
      </c>
      <c r="F45" s="98"/>
      <c r="G45" s="98">
        <v>1</v>
      </c>
      <c r="H45" s="98">
        <v>1</v>
      </c>
      <c r="I45" s="98"/>
      <c r="J45" s="98"/>
      <c r="K45" s="98"/>
      <c r="L45" s="98"/>
      <c r="M45" s="98">
        <v>2</v>
      </c>
      <c r="N45" s="116"/>
      <c r="O45" s="98"/>
      <c r="P45" s="98">
        <v>1</v>
      </c>
      <c r="Q45" s="98">
        <v>1</v>
      </c>
      <c r="R45" s="98"/>
      <c r="S45" s="98"/>
      <c r="T45" s="98"/>
    </row>
    <row r="46" spans="1:20" s="54" customFormat="1" ht="54" customHeight="1">
      <c r="A46" s="99">
        <v>2</v>
      </c>
      <c r="B46" s="152" t="s">
        <v>51</v>
      </c>
      <c r="C46" s="153"/>
      <c r="D46" s="98">
        <v>0</v>
      </c>
      <c r="E46" s="98"/>
      <c r="F46" s="98"/>
      <c r="G46" s="98"/>
      <c r="H46" s="98"/>
      <c r="I46" s="98"/>
      <c r="J46" s="98"/>
      <c r="K46" s="98"/>
      <c r="L46" s="98"/>
      <c r="M46" s="98"/>
      <c r="N46" s="116"/>
      <c r="O46" s="98"/>
      <c r="P46" s="98"/>
      <c r="Q46" s="98"/>
      <c r="R46" s="98"/>
      <c r="S46" s="98"/>
      <c r="T46" s="98"/>
    </row>
    <row r="47" spans="1:20" s="54" customFormat="1" ht="42.75" customHeight="1">
      <c r="A47" s="99">
        <v>3</v>
      </c>
      <c r="B47" s="152" t="s">
        <v>52</v>
      </c>
      <c r="C47" s="153"/>
      <c r="D47" s="98">
        <v>0</v>
      </c>
      <c r="E47" s="98"/>
      <c r="F47" s="98"/>
      <c r="G47" s="98"/>
      <c r="H47" s="98"/>
      <c r="I47" s="98"/>
      <c r="J47" s="98"/>
      <c r="K47" s="98"/>
      <c r="L47" s="98"/>
      <c r="M47" s="98"/>
      <c r="N47" s="116"/>
      <c r="O47" s="98"/>
      <c r="P47" s="98"/>
      <c r="Q47" s="98"/>
      <c r="R47" s="98"/>
      <c r="S47" s="98"/>
      <c r="T47" s="98"/>
    </row>
    <row r="48" spans="1:20" s="54" customFormat="1" ht="41.25" customHeight="1">
      <c r="A48" s="99">
        <v>4</v>
      </c>
      <c r="B48" s="152" t="s">
        <v>87</v>
      </c>
      <c r="C48" s="153"/>
      <c r="D48" s="116">
        <v>5</v>
      </c>
      <c r="E48" s="98">
        <v>17</v>
      </c>
      <c r="F48" s="98">
        <v>1</v>
      </c>
      <c r="G48" s="98">
        <v>8</v>
      </c>
      <c r="H48" s="98">
        <v>8</v>
      </c>
      <c r="I48" s="98"/>
      <c r="J48" s="98"/>
      <c r="K48" s="98">
        <v>2</v>
      </c>
      <c r="L48" s="98"/>
      <c r="M48" s="98">
        <v>18</v>
      </c>
      <c r="N48" s="116">
        <v>3</v>
      </c>
      <c r="O48" s="98"/>
      <c r="P48" s="98"/>
      <c r="Q48" s="98"/>
      <c r="R48" s="98"/>
      <c r="S48" s="98"/>
      <c r="T48" s="98"/>
    </row>
    <row r="49" spans="1:20" s="54" customFormat="1" ht="41.25" customHeight="1">
      <c r="A49" s="99">
        <v>5</v>
      </c>
      <c r="B49" s="152" t="s">
        <v>54</v>
      </c>
      <c r="C49" s="153"/>
      <c r="D49" s="98">
        <v>0</v>
      </c>
      <c r="E49" s="98"/>
      <c r="F49" s="98"/>
      <c r="G49" s="98"/>
      <c r="H49" s="98"/>
      <c r="I49" s="98"/>
      <c r="J49" s="98"/>
      <c r="K49" s="98"/>
      <c r="L49" s="98"/>
      <c r="M49" s="98"/>
      <c r="N49" s="116"/>
      <c r="O49" s="98"/>
      <c r="P49" s="98"/>
      <c r="Q49" s="98"/>
      <c r="R49" s="98"/>
      <c r="S49" s="98"/>
      <c r="T49" s="98"/>
    </row>
    <row r="50" spans="1:20" s="54" customFormat="1" ht="43.5" customHeight="1">
      <c r="A50" s="99">
        <v>6</v>
      </c>
      <c r="B50" s="152" t="s">
        <v>65</v>
      </c>
      <c r="C50" s="153"/>
      <c r="D50" s="98">
        <v>0</v>
      </c>
      <c r="E50" s="98"/>
      <c r="F50" s="98"/>
      <c r="G50" s="98"/>
      <c r="H50" s="98"/>
      <c r="I50" s="98"/>
      <c r="J50" s="98"/>
      <c r="K50" s="98"/>
      <c r="L50" s="98"/>
      <c r="M50" s="98"/>
      <c r="N50" s="116"/>
      <c r="O50" s="98"/>
      <c r="P50" s="98"/>
      <c r="Q50" s="98"/>
      <c r="R50" s="98"/>
      <c r="S50" s="98"/>
      <c r="T50" s="98"/>
    </row>
    <row r="51" spans="1:20" s="54" customFormat="1" ht="39.75" customHeight="1">
      <c r="A51" s="99">
        <v>7</v>
      </c>
      <c r="B51" s="152" t="s">
        <v>92</v>
      </c>
      <c r="C51" s="153"/>
      <c r="D51" s="98">
        <v>0</v>
      </c>
      <c r="E51" s="98">
        <v>1</v>
      </c>
      <c r="F51" s="98"/>
      <c r="G51" s="98"/>
      <c r="H51" s="98">
        <v>1</v>
      </c>
      <c r="I51" s="98"/>
      <c r="J51" s="98"/>
      <c r="K51" s="98"/>
      <c r="L51" s="98"/>
      <c r="M51" s="98">
        <v>1</v>
      </c>
      <c r="N51" s="116"/>
      <c r="O51" s="98"/>
      <c r="P51" s="98">
        <v>1</v>
      </c>
      <c r="Q51" s="98">
        <v>1</v>
      </c>
      <c r="R51" s="98"/>
      <c r="S51" s="98"/>
      <c r="T51" s="98"/>
    </row>
    <row r="52" spans="1:20" s="54" customFormat="1" ht="27.75" customHeight="1">
      <c r="A52" s="99">
        <v>8</v>
      </c>
      <c r="B52" s="152" t="s">
        <v>56</v>
      </c>
      <c r="C52" s="153"/>
      <c r="D52" s="116">
        <v>3</v>
      </c>
      <c r="E52" s="98">
        <v>31</v>
      </c>
      <c r="F52" s="98"/>
      <c r="G52" s="98">
        <v>18</v>
      </c>
      <c r="H52" s="98">
        <v>12</v>
      </c>
      <c r="I52" s="98"/>
      <c r="J52" s="98"/>
      <c r="K52" s="98">
        <v>1</v>
      </c>
      <c r="L52" s="98"/>
      <c r="M52" s="98">
        <v>31</v>
      </c>
      <c r="N52" s="116">
        <v>3</v>
      </c>
      <c r="O52" s="98"/>
      <c r="P52" s="98">
        <v>1</v>
      </c>
      <c r="Q52" s="98">
        <v>1</v>
      </c>
      <c r="R52" s="98"/>
      <c r="S52" s="98"/>
      <c r="T52" s="98">
        <v>1</v>
      </c>
    </row>
    <row r="53" spans="1:20" s="54" customFormat="1" ht="27.75" customHeight="1">
      <c r="A53" s="99">
        <v>9</v>
      </c>
      <c r="B53" s="152" t="s">
        <v>57</v>
      </c>
      <c r="C53" s="153"/>
      <c r="D53" s="98">
        <v>0</v>
      </c>
      <c r="E53" s="98">
        <v>1</v>
      </c>
      <c r="F53" s="98"/>
      <c r="G53" s="98">
        <v>1</v>
      </c>
      <c r="H53" s="98"/>
      <c r="I53" s="98"/>
      <c r="J53" s="98"/>
      <c r="K53" s="98"/>
      <c r="L53" s="98"/>
      <c r="M53" s="98">
        <v>1</v>
      </c>
      <c r="N53" s="116"/>
      <c r="O53" s="98"/>
      <c r="P53" s="98"/>
      <c r="Q53" s="98"/>
      <c r="R53" s="98"/>
      <c r="S53" s="98"/>
      <c r="T53" s="98"/>
    </row>
    <row r="54" spans="1:20" s="54" customFormat="1" ht="27.75" customHeight="1">
      <c r="A54" s="180" t="s">
        <v>64</v>
      </c>
      <c r="B54" s="181"/>
      <c r="C54" s="182"/>
      <c r="D54" s="106">
        <f>SUM(D6+D12+D21+D29+D42+D44)</f>
        <v>10</v>
      </c>
      <c r="E54" s="106">
        <f>SUM(E6+E12+E21+E29+E42+E44)</f>
        <v>376</v>
      </c>
      <c r="F54" s="106">
        <f>SUM(F6+F12+F21+F29+F42+F44)</f>
        <v>1</v>
      </c>
      <c r="G54" s="106">
        <f t="shared" ref="G54:T54" si="7">SUM(G6+G12+G21+G29+G42+G44)</f>
        <v>110</v>
      </c>
      <c r="H54" s="106">
        <f t="shared" si="7"/>
        <v>228</v>
      </c>
      <c r="I54" s="106">
        <f t="shared" si="7"/>
        <v>25</v>
      </c>
      <c r="J54" s="106">
        <f t="shared" si="7"/>
        <v>0</v>
      </c>
      <c r="K54" s="106">
        <f t="shared" si="7"/>
        <v>15</v>
      </c>
      <c r="L54" s="106">
        <f t="shared" si="7"/>
        <v>1</v>
      </c>
      <c r="M54" s="106">
        <f t="shared" si="7"/>
        <v>379</v>
      </c>
      <c r="N54" s="106">
        <f t="shared" si="7"/>
        <v>6</v>
      </c>
      <c r="O54" s="106">
        <f t="shared" si="7"/>
        <v>4</v>
      </c>
      <c r="P54" s="106">
        <f t="shared" si="7"/>
        <v>41</v>
      </c>
      <c r="Q54" s="106">
        <f t="shared" si="7"/>
        <v>45</v>
      </c>
      <c r="R54" s="106">
        <f t="shared" si="7"/>
        <v>0</v>
      </c>
      <c r="S54" s="106">
        <f t="shared" si="7"/>
        <v>4</v>
      </c>
      <c r="T54" s="106">
        <f t="shared" si="7"/>
        <v>18</v>
      </c>
    </row>
    <row r="55" spans="1:20" s="54" customFormat="1" ht="27.75" customHeight="1">
      <c r="A55" s="65"/>
      <c r="B55" s="66"/>
      <c r="C55" s="66"/>
      <c r="D55" s="66"/>
      <c r="E55" s="66"/>
      <c r="F55" s="66"/>
      <c r="G55" s="66"/>
      <c r="H55" s="66"/>
      <c r="I55" s="66"/>
      <c r="J55" s="66"/>
      <c r="K55" s="67"/>
      <c r="L55" s="66"/>
      <c r="M55" s="66"/>
      <c r="N55" s="66"/>
      <c r="O55" s="66"/>
      <c r="P55" s="66"/>
      <c r="Q55" s="66"/>
    </row>
    <row r="56" spans="1:20" s="54" customFormat="1" ht="27.75" customHeight="1">
      <c r="A56" s="65"/>
      <c r="B56" s="66"/>
      <c r="C56" s="66"/>
      <c r="D56" s="66"/>
      <c r="E56" s="66"/>
      <c r="F56" s="66"/>
      <c r="G56" s="66"/>
      <c r="H56" s="66"/>
      <c r="I56" s="66"/>
      <c r="J56" s="66"/>
      <c r="K56" s="67"/>
      <c r="L56" s="66"/>
      <c r="M56" s="66"/>
      <c r="N56" s="66"/>
      <c r="O56" s="66"/>
      <c r="P56" s="66"/>
      <c r="Q56" s="66"/>
    </row>
    <row r="57" spans="1:20" s="54" customFormat="1" ht="27.75" customHeight="1">
      <c r="A57" s="65"/>
      <c r="B57" s="66"/>
      <c r="C57" s="66"/>
      <c r="D57" s="66"/>
      <c r="E57" s="66"/>
      <c r="F57" s="66"/>
      <c r="G57" s="66"/>
      <c r="H57" s="66"/>
      <c r="I57" s="66"/>
      <c r="J57" s="66"/>
      <c r="K57" s="67"/>
      <c r="L57" s="66"/>
      <c r="M57" s="66"/>
      <c r="N57" s="66"/>
      <c r="O57" s="66"/>
      <c r="P57" s="66"/>
      <c r="Q57" s="66"/>
    </row>
    <row r="58" spans="1:20">
      <c r="K58" s="62"/>
      <c r="N58" s="53"/>
    </row>
    <row r="59" spans="1:20" ht="90.75" customHeight="1">
      <c r="B59" s="68"/>
      <c r="C59" s="68"/>
      <c r="D59" s="68"/>
      <c r="E59" s="68"/>
      <c r="F59" s="68"/>
      <c r="G59" s="68"/>
      <c r="K59" s="62"/>
      <c r="N59" s="53"/>
    </row>
    <row r="60" spans="1:20" ht="76.5" customHeight="1">
      <c r="B60" s="68"/>
      <c r="C60" s="68"/>
      <c r="D60" s="68"/>
      <c r="E60" s="68"/>
      <c r="F60" s="68"/>
      <c r="G60" s="68"/>
      <c r="K60" s="62"/>
      <c r="N60" s="53"/>
    </row>
    <row r="61" spans="1:20" ht="66" customHeight="1">
      <c r="B61" s="69"/>
      <c r="C61" s="69"/>
      <c r="D61" s="69"/>
      <c r="E61" s="69"/>
      <c r="F61" s="69"/>
      <c r="G61" s="69"/>
      <c r="K61" s="62"/>
      <c r="N61" s="53"/>
    </row>
    <row r="62" spans="1:20" ht="15" customHeight="1">
      <c r="K62" s="62"/>
      <c r="N62" s="53"/>
    </row>
    <row r="63" spans="1:20" ht="15" customHeight="1">
      <c r="K63" s="62"/>
      <c r="N63" s="53"/>
    </row>
  </sheetData>
  <mergeCells count="63">
    <mergeCell ref="A54:C54"/>
    <mergeCell ref="B48:C48"/>
    <mergeCell ref="B49:C49"/>
    <mergeCell ref="B50:C50"/>
    <mergeCell ref="B51:C51"/>
    <mergeCell ref="B53:C53"/>
    <mergeCell ref="B52:C52"/>
    <mergeCell ref="A44:C44"/>
    <mergeCell ref="B45:C45"/>
    <mergeCell ref="B46:C46"/>
    <mergeCell ref="B47:C47"/>
    <mergeCell ref="B36:C36"/>
    <mergeCell ref="B37:C37"/>
    <mergeCell ref="B38:C38"/>
    <mergeCell ref="B39:C39"/>
    <mergeCell ref="B40:C40"/>
    <mergeCell ref="B41:C41"/>
    <mergeCell ref="A42:C42"/>
    <mergeCell ref="B43:C43"/>
    <mergeCell ref="B31:C31"/>
    <mergeCell ref="B32:C32"/>
    <mergeCell ref="B33:C33"/>
    <mergeCell ref="B34:C34"/>
    <mergeCell ref="B35:C35"/>
    <mergeCell ref="B26:C26"/>
    <mergeCell ref="B27:C27"/>
    <mergeCell ref="B28:C28"/>
    <mergeCell ref="A29:C29"/>
    <mergeCell ref="B30:C30"/>
    <mergeCell ref="A21:C21"/>
    <mergeCell ref="B22:C22"/>
    <mergeCell ref="B23:C23"/>
    <mergeCell ref="B24:C24"/>
    <mergeCell ref="B25:C25"/>
    <mergeCell ref="B16:C16"/>
    <mergeCell ref="B17:C17"/>
    <mergeCell ref="B18:C18"/>
    <mergeCell ref="B19:C19"/>
    <mergeCell ref="B20:C20"/>
    <mergeCell ref="B11:C11"/>
    <mergeCell ref="A12:C12"/>
    <mergeCell ref="B13:C13"/>
    <mergeCell ref="B14:C14"/>
    <mergeCell ref="B15:C15"/>
    <mergeCell ref="A6:C6"/>
    <mergeCell ref="B7:C7"/>
    <mergeCell ref="B8:C8"/>
    <mergeCell ref="B9:C9"/>
    <mergeCell ref="B10:C10"/>
    <mergeCell ref="A1:B1"/>
    <mergeCell ref="D1:P1"/>
    <mergeCell ref="Q1:T1"/>
    <mergeCell ref="A2:T2"/>
    <mergeCell ref="A3:C4"/>
    <mergeCell ref="D3:D4"/>
    <mergeCell ref="E3:E4"/>
    <mergeCell ref="F3:F4"/>
    <mergeCell ref="G3:M3"/>
    <mergeCell ref="N3:N4"/>
    <mergeCell ref="O3:P3"/>
    <mergeCell ref="Q3:Q4"/>
    <mergeCell ref="R3:S3"/>
    <mergeCell ref="T3:T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6"/>
  <sheetViews>
    <sheetView zoomScale="80" zoomScaleNormal="80" workbookViewId="0">
      <selection activeCell="A2" sqref="A2:T2"/>
    </sheetView>
  </sheetViews>
  <sheetFormatPr defaultRowHeight="15"/>
  <cols>
    <col min="1" max="2" width="9.140625" style="107" customWidth="1"/>
    <col min="3" max="3" width="64.28515625" style="107" customWidth="1"/>
    <col min="4" max="4" width="10.5703125" style="107" customWidth="1"/>
    <col min="5" max="6" width="8.42578125" style="107" customWidth="1"/>
    <col min="7" max="7" width="7.5703125" style="107" customWidth="1"/>
    <col min="8" max="8" width="6.42578125" style="107" customWidth="1"/>
    <col min="9" max="9" width="7.28515625" style="107" customWidth="1"/>
    <col min="10" max="11" width="6.7109375" style="107" customWidth="1"/>
    <col min="12" max="12" width="6.140625" style="107" customWidth="1"/>
    <col min="13" max="13" width="6.42578125" style="107" customWidth="1"/>
    <col min="14" max="14" width="6.42578125" style="118" customWidth="1"/>
    <col min="15" max="15" width="8" style="107" customWidth="1"/>
    <col min="16" max="16" width="13.5703125" style="107" customWidth="1"/>
    <col min="17" max="17" width="8.7109375" style="107" customWidth="1"/>
    <col min="18" max="18" width="9.140625" style="107" customWidth="1"/>
    <col min="19" max="20" width="13.28515625" style="107" customWidth="1"/>
    <col min="21" max="250" width="9.140625" style="107"/>
    <col min="251" max="251" width="64.28515625" style="107" customWidth="1"/>
    <col min="252" max="252" width="10.5703125" style="107" customWidth="1"/>
    <col min="253" max="254" width="8.42578125" style="107" customWidth="1"/>
    <col min="255" max="255" width="7.5703125" style="107" customWidth="1"/>
    <col min="256" max="256" width="6.42578125" style="107" customWidth="1"/>
    <col min="257" max="257" width="7.28515625" style="107" customWidth="1"/>
    <col min="258" max="259" width="6.7109375" style="107" customWidth="1"/>
    <col min="260" max="260" width="6.140625" style="107" customWidth="1"/>
    <col min="261" max="262" width="6.42578125" style="107" customWidth="1"/>
    <col min="263" max="263" width="8" style="107" customWidth="1"/>
    <col min="264" max="264" width="13.5703125" style="107" customWidth="1"/>
    <col min="265" max="265" width="8.7109375" style="107" customWidth="1"/>
    <col min="266" max="266" width="9.140625" style="107"/>
    <col min="267" max="268" width="13.28515625" style="107" customWidth="1"/>
    <col min="269" max="269" width="7" style="107" customWidth="1"/>
    <col min="270" max="270" width="8.5703125" style="107" bestFit="1" customWidth="1"/>
    <col min="271" max="271" width="5.85546875" style="107" customWidth="1"/>
    <col min="272" max="272" width="14" style="107" customWidth="1"/>
    <col min="273" max="273" width="6.28515625" style="107" customWidth="1"/>
    <col min="274" max="274" width="6.42578125" style="107" bestFit="1" customWidth="1"/>
    <col min="275" max="275" width="5.85546875" style="107" customWidth="1"/>
    <col min="276" max="276" width="6.42578125" style="107" bestFit="1" customWidth="1"/>
    <col min="277" max="506" width="9.140625" style="107"/>
    <col min="507" max="507" width="64.28515625" style="107" customWidth="1"/>
    <col min="508" max="508" width="10.5703125" style="107" customWidth="1"/>
    <col min="509" max="510" width="8.42578125" style="107" customWidth="1"/>
    <col min="511" max="511" width="7.5703125" style="107" customWidth="1"/>
    <col min="512" max="512" width="6.42578125" style="107" customWidth="1"/>
    <col min="513" max="513" width="7.28515625" style="107" customWidth="1"/>
    <col min="514" max="515" width="6.7109375" style="107" customWidth="1"/>
    <col min="516" max="516" width="6.140625" style="107" customWidth="1"/>
    <col min="517" max="518" width="6.42578125" style="107" customWidth="1"/>
    <col min="519" max="519" width="8" style="107" customWidth="1"/>
    <col min="520" max="520" width="13.5703125" style="107" customWidth="1"/>
    <col min="521" max="521" width="8.7109375" style="107" customWidth="1"/>
    <col min="522" max="522" width="9.140625" style="107"/>
    <col min="523" max="524" width="13.28515625" style="107" customWidth="1"/>
    <col min="525" max="525" width="7" style="107" customWidth="1"/>
    <col min="526" max="526" width="8.5703125" style="107" bestFit="1" customWidth="1"/>
    <col min="527" max="527" width="5.85546875" style="107" customWidth="1"/>
    <col min="528" max="528" width="14" style="107" customWidth="1"/>
    <col min="529" max="529" width="6.28515625" style="107" customWidth="1"/>
    <col min="530" max="530" width="6.42578125" style="107" bestFit="1" customWidth="1"/>
    <col min="531" max="531" width="5.85546875" style="107" customWidth="1"/>
    <col min="532" max="532" width="6.42578125" style="107" bestFit="1" customWidth="1"/>
    <col min="533" max="762" width="9.140625" style="107"/>
    <col min="763" max="763" width="64.28515625" style="107" customWidth="1"/>
    <col min="764" max="764" width="10.5703125" style="107" customWidth="1"/>
    <col min="765" max="766" width="8.42578125" style="107" customWidth="1"/>
    <col min="767" max="767" width="7.5703125" style="107" customWidth="1"/>
    <col min="768" max="768" width="6.42578125" style="107" customWidth="1"/>
    <col min="769" max="769" width="7.28515625" style="107" customWidth="1"/>
    <col min="770" max="771" width="6.7109375" style="107" customWidth="1"/>
    <col min="772" max="772" width="6.140625" style="107" customWidth="1"/>
    <col min="773" max="774" width="6.42578125" style="107" customWidth="1"/>
    <col min="775" max="775" width="8" style="107" customWidth="1"/>
    <col min="776" max="776" width="13.5703125" style="107" customWidth="1"/>
    <col min="777" max="777" width="8.7109375" style="107" customWidth="1"/>
    <col min="778" max="778" width="9.140625" style="107"/>
    <col min="779" max="780" width="13.28515625" style="107" customWidth="1"/>
    <col min="781" max="781" width="7" style="107" customWidth="1"/>
    <col min="782" max="782" width="8.5703125" style="107" bestFit="1" customWidth="1"/>
    <col min="783" max="783" width="5.85546875" style="107" customWidth="1"/>
    <col min="784" max="784" width="14" style="107" customWidth="1"/>
    <col min="785" max="785" width="6.28515625" style="107" customWidth="1"/>
    <col min="786" max="786" width="6.42578125" style="107" bestFit="1" customWidth="1"/>
    <col min="787" max="787" width="5.85546875" style="107" customWidth="1"/>
    <col min="788" max="788" width="6.42578125" style="107" bestFit="1" customWidth="1"/>
    <col min="789" max="1018" width="9.140625" style="107"/>
    <col min="1019" max="1019" width="64.28515625" style="107" customWidth="1"/>
    <col min="1020" max="1020" width="10.5703125" style="107" customWidth="1"/>
    <col min="1021" max="1022" width="8.42578125" style="107" customWidth="1"/>
    <col min="1023" max="1023" width="7.5703125" style="107" customWidth="1"/>
    <col min="1024" max="1024" width="6.42578125" style="107" customWidth="1"/>
    <col min="1025" max="1025" width="7.28515625" style="107" customWidth="1"/>
    <col min="1026" max="1027" width="6.7109375" style="107" customWidth="1"/>
    <col min="1028" max="1028" width="6.140625" style="107" customWidth="1"/>
    <col min="1029" max="1030" width="6.42578125" style="107" customWidth="1"/>
    <col min="1031" max="1031" width="8" style="107" customWidth="1"/>
    <col min="1032" max="1032" width="13.5703125" style="107" customWidth="1"/>
    <col min="1033" max="1033" width="8.7109375" style="107" customWidth="1"/>
    <col min="1034" max="1034" width="9.140625" style="107"/>
    <col min="1035" max="1036" width="13.28515625" style="107" customWidth="1"/>
    <col min="1037" max="1037" width="7" style="107" customWidth="1"/>
    <col min="1038" max="1038" width="8.5703125" style="107" bestFit="1" customWidth="1"/>
    <col min="1039" max="1039" width="5.85546875" style="107" customWidth="1"/>
    <col min="1040" max="1040" width="14" style="107" customWidth="1"/>
    <col min="1041" max="1041" width="6.28515625" style="107" customWidth="1"/>
    <col min="1042" max="1042" width="6.42578125" style="107" bestFit="1" customWidth="1"/>
    <col min="1043" max="1043" width="5.85546875" style="107" customWidth="1"/>
    <col min="1044" max="1044" width="6.42578125" style="107" bestFit="1" customWidth="1"/>
    <col min="1045" max="1274" width="9.140625" style="107"/>
    <col min="1275" max="1275" width="64.28515625" style="107" customWidth="1"/>
    <col min="1276" max="1276" width="10.5703125" style="107" customWidth="1"/>
    <col min="1277" max="1278" width="8.42578125" style="107" customWidth="1"/>
    <col min="1279" max="1279" width="7.5703125" style="107" customWidth="1"/>
    <col min="1280" max="1280" width="6.42578125" style="107" customWidth="1"/>
    <col min="1281" max="1281" width="7.28515625" style="107" customWidth="1"/>
    <col min="1282" max="1283" width="6.7109375" style="107" customWidth="1"/>
    <col min="1284" max="1284" width="6.140625" style="107" customWidth="1"/>
    <col min="1285" max="1286" width="6.42578125" style="107" customWidth="1"/>
    <col min="1287" max="1287" width="8" style="107" customWidth="1"/>
    <col min="1288" max="1288" width="13.5703125" style="107" customWidth="1"/>
    <col min="1289" max="1289" width="8.7109375" style="107" customWidth="1"/>
    <col min="1290" max="1290" width="9.140625" style="107"/>
    <col min="1291" max="1292" width="13.28515625" style="107" customWidth="1"/>
    <col min="1293" max="1293" width="7" style="107" customWidth="1"/>
    <col min="1294" max="1294" width="8.5703125" style="107" bestFit="1" customWidth="1"/>
    <col min="1295" max="1295" width="5.85546875" style="107" customWidth="1"/>
    <col min="1296" max="1296" width="14" style="107" customWidth="1"/>
    <col min="1297" max="1297" width="6.28515625" style="107" customWidth="1"/>
    <col min="1298" max="1298" width="6.42578125" style="107" bestFit="1" customWidth="1"/>
    <col min="1299" max="1299" width="5.85546875" style="107" customWidth="1"/>
    <col min="1300" max="1300" width="6.42578125" style="107" bestFit="1" customWidth="1"/>
    <col min="1301" max="1530" width="9.140625" style="107"/>
    <col min="1531" max="1531" width="64.28515625" style="107" customWidth="1"/>
    <col min="1532" max="1532" width="10.5703125" style="107" customWidth="1"/>
    <col min="1533" max="1534" width="8.42578125" style="107" customWidth="1"/>
    <col min="1535" max="1535" width="7.5703125" style="107" customWidth="1"/>
    <col min="1536" max="1536" width="6.42578125" style="107" customWidth="1"/>
    <col min="1537" max="1537" width="7.28515625" style="107" customWidth="1"/>
    <col min="1538" max="1539" width="6.7109375" style="107" customWidth="1"/>
    <col min="1540" max="1540" width="6.140625" style="107" customWidth="1"/>
    <col min="1541" max="1542" width="6.42578125" style="107" customWidth="1"/>
    <col min="1543" max="1543" width="8" style="107" customWidth="1"/>
    <col min="1544" max="1544" width="13.5703125" style="107" customWidth="1"/>
    <col min="1545" max="1545" width="8.7109375" style="107" customWidth="1"/>
    <col min="1546" max="1546" width="9.140625" style="107"/>
    <col min="1547" max="1548" width="13.28515625" style="107" customWidth="1"/>
    <col min="1549" max="1549" width="7" style="107" customWidth="1"/>
    <col min="1550" max="1550" width="8.5703125" style="107" bestFit="1" customWidth="1"/>
    <col min="1551" max="1551" width="5.85546875" style="107" customWidth="1"/>
    <col min="1552" max="1552" width="14" style="107" customWidth="1"/>
    <col min="1553" max="1553" width="6.28515625" style="107" customWidth="1"/>
    <col min="1554" max="1554" width="6.42578125" style="107" bestFit="1" customWidth="1"/>
    <col min="1555" max="1555" width="5.85546875" style="107" customWidth="1"/>
    <col min="1556" max="1556" width="6.42578125" style="107" bestFit="1" customWidth="1"/>
    <col min="1557" max="1786" width="9.140625" style="107"/>
    <col min="1787" max="1787" width="64.28515625" style="107" customWidth="1"/>
    <col min="1788" max="1788" width="10.5703125" style="107" customWidth="1"/>
    <col min="1789" max="1790" width="8.42578125" style="107" customWidth="1"/>
    <col min="1791" max="1791" width="7.5703125" style="107" customWidth="1"/>
    <col min="1792" max="1792" width="6.42578125" style="107" customWidth="1"/>
    <col min="1793" max="1793" width="7.28515625" style="107" customWidth="1"/>
    <col min="1794" max="1795" width="6.7109375" style="107" customWidth="1"/>
    <col min="1796" max="1796" width="6.140625" style="107" customWidth="1"/>
    <col min="1797" max="1798" width="6.42578125" style="107" customWidth="1"/>
    <col min="1799" max="1799" width="8" style="107" customWidth="1"/>
    <col min="1800" max="1800" width="13.5703125" style="107" customWidth="1"/>
    <col min="1801" max="1801" width="8.7109375" style="107" customWidth="1"/>
    <col min="1802" max="1802" width="9.140625" style="107"/>
    <col min="1803" max="1804" width="13.28515625" style="107" customWidth="1"/>
    <col min="1805" max="1805" width="7" style="107" customWidth="1"/>
    <col min="1806" max="1806" width="8.5703125" style="107" bestFit="1" customWidth="1"/>
    <col min="1807" max="1807" width="5.85546875" style="107" customWidth="1"/>
    <col min="1808" max="1808" width="14" style="107" customWidth="1"/>
    <col min="1809" max="1809" width="6.28515625" style="107" customWidth="1"/>
    <col min="1810" max="1810" width="6.42578125" style="107" bestFit="1" customWidth="1"/>
    <col min="1811" max="1811" width="5.85546875" style="107" customWidth="1"/>
    <col min="1812" max="1812" width="6.42578125" style="107" bestFit="1" customWidth="1"/>
    <col min="1813" max="2042" width="9.140625" style="107"/>
    <col min="2043" max="2043" width="64.28515625" style="107" customWidth="1"/>
    <col min="2044" max="2044" width="10.5703125" style="107" customWidth="1"/>
    <col min="2045" max="2046" width="8.42578125" style="107" customWidth="1"/>
    <col min="2047" max="2047" width="7.5703125" style="107" customWidth="1"/>
    <col min="2048" max="2048" width="6.42578125" style="107" customWidth="1"/>
    <col min="2049" max="2049" width="7.28515625" style="107" customWidth="1"/>
    <col min="2050" max="2051" width="6.7109375" style="107" customWidth="1"/>
    <col min="2052" max="2052" width="6.140625" style="107" customWidth="1"/>
    <col min="2053" max="2054" width="6.42578125" style="107" customWidth="1"/>
    <col min="2055" max="2055" width="8" style="107" customWidth="1"/>
    <col min="2056" max="2056" width="13.5703125" style="107" customWidth="1"/>
    <col min="2057" max="2057" width="8.7109375" style="107" customWidth="1"/>
    <col min="2058" max="2058" width="9.140625" style="107"/>
    <col min="2059" max="2060" width="13.28515625" style="107" customWidth="1"/>
    <col min="2061" max="2061" width="7" style="107" customWidth="1"/>
    <col min="2062" max="2062" width="8.5703125" style="107" bestFit="1" customWidth="1"/>
    <col min="2063" max="2063" width="5.85546875" style="107" customWidth="1"/>
    <col min="2064" max="2064" width="14" style="107" customWidth="1"/>
    <col min="2065" max="2065" width="6.28515625" style="107" customWidth="1"/>
    <col min="2066" max="2066" width="6.42578125" style="107" bestFit="1" customWidth="1"/>
    <col min="2067" max="2067" width="5.85546875" style="107" customWidth="1"/>
    <col min="2068" max="2068" width="6.42578125" style="107" bestFit="1" customWidth="1"/>
    <col min="2069" max="2298" width="9.140625" style="107"/>
    <col min="2299" max="2299" width="64.28515625" style="107" customWidth="1"/>
    <col min="2300" max="2300" width="10.5703125" style="107" customWidth="1"/>
    <col min="2301" max="2302" width="8.42578125" style="107" customWidth="1"/>
    <col min="2303" max="2303" width="7.5703125" style="107" customWidth="1"/>
    <col min="2304" max="2304" width="6.42578125" style="107" customWidth="1"/>
    <col min="2305" max="2305" width="7.28515625" style="107" customWidth="1"/>
    <col min="2306" max="2307" width="6.7109375" style="107" customWidth="1"/>
    <col min="2308" max="2308" width="6.140625" style="107" customWidth="1"/>
    <col min="2309" max="2310" width="6.42578125" style="107" customWidth="1"/>
    <col min="2311" max="2311" width="8" style="107" customWidth="1"/>
    <col min="2312" max="2312" width="13.5703125" style="107" customWidth="1"/>
    <col min="2313" max="2313" width="8.7109375" style="107" customWidth="1"/>
    <col min="2314" max="2314" width="9.140625" style="107"/>
    <col min="2315" max="2316" width="13.28515625" style="107" customWidth="1"/>
    <col min="2317" max="2317" width="7" style="107" customWidth="1"/>
    <col min="2318" max="2318" width="8.5703125" style="107" bestFit="1" customWidth="1"/>
    <col min="2319" max="2319" width="5.85546875" style="107" customWidth="1"/>
    <col min="2320" max="2320" width="14" style="107" customWidth="1"/>
    <col min="2321" max="2321" width="6.28515625" style="107" customWidth="1"/>
    <col min="2322" max="2322" width="6.42578125" style="107" bestFit="1" customWidth="1"/>
    <col min="2323" max="2323" width="5.85546875" style="107" customWidth="1"/>
    <col min="2324" max="2324" width="6.42578125" style="107" bestFit="1" customWidth="1"/>
    <col min="2325" max="2554" width="9.140625" style="107"/>
    <col min="2555" max="2555" width="64.28515625" style="107" customWidth="1"/>
    <col min="2556" max="2556" width="10.5703125" style="107" customWidth="1"/>
    <col min="2557" max="2558" width="8.42578125" style="107" customWidth="1"/>
    <col min="2559" max="2559" width="7.5703125" style="107" customWidth="1"/>
    <col min="2560" max="2560" width="6.42578125" style="107" customWidth="1"/>
    <col min="2561" max="2561" width="7.28515625" style="107" customWidth="1"/>
    <col min="2562" max="2563" width="6.7109375" style="107" customWidth="1"/>
    <col min="2564" max="2564" width="6.140625" style="107" customWidth="1"/>
    <col min="2565" max="2566" width="6.42578125" style="107" customWidth="1"/>
    <col min="2567" max="2567" width="8" style="107" customWidth="1"/>
    <col min="2568" max="2568" width="13.5703125" style="107" customWidth="1"/>
    <col min="2569" max="2569" width="8.7109375" style="107" customWidth="1"/>
    <col min="2570" max="2570" width="9.140625" style="107"/>
    <col min="2571" max="2572" width="13.28515625" style="107" customWidth="1"/>
    <col min="2573" max="2573" width="7" style="107" customWidth="1"/>
    <col min="2574" max="2574" width="8.5703125" style="107" bestFit="1" customWidth="1"/>
    <col min="2575" max="2575" width="5.85546875" style="107" customWidth="1"/>
    <col min="2576" max="2576" width="14" style="107" customWidth="1"/>
    <col min="2577" max="2577" width="6.28515625" style="107" customWidth="1"/>
    <col min="2578" max="2578" width="6.42578125" style="107" bestFit="1" customWidth="1"/>
    <col min="2579" max="2579" width="5.85546875" style="107" customWidth="1"/>
    <col min="2580" max="2580" width="6.42578125" style="107" bestFit="1" customWidth="1"/>
    <col min="2581" max="2810" width="9.140625" style="107"/>
    <col min="2811" max="2811" width="64.28515625" style="107" customWidth="1"/>
    <col min="2812" max="2812" width="10.5703125" style="107" customWidth="1"/>
    <col min="2813" max="2814" width="8.42578125" style="107" customWidth="1"/>
    <col min="2815" max="2815" width="7.5703125" style="107" customWidth="1"/>
    <col min="2816" max="2816" width="6.42578125" style="107" customWidth="1"/>
    <col min="2817" max="2817" width="7.28515625" style="107" customWidth="1"/>
    <col min="2818" max="2819" width="6.7109375" style="107" customWidth="1"/>
    <col min="2820" max="2820" width="6.140625" style="107" customWidth="1"/>
    <col min="2821" max="2822" width="6.42578125" style="107" customWidth="1"/>
    <col min="2823" max="2823" width="8" style="107" customWidth="1"/>
    <col min="2824" max="2824" width="13.5703125" style="107" customWidth="1"/>
    <col min="2825" max="2825" width="8.7109375" style="107" customWidth="1"/>
    <col min="2826" max="2826" width="9.140625" style="107"/>
    <col min="2827" max="2828" width="13.28515625" style="107" customWidth="1"/>
    <col min="2829" max="2829" width="7" style="107" customWidth="1"/>
    <col min="2830" max="2830" width="8.5703125" style="107" bestFit="1" customWidth="1"/>
    <col min="2831" max="2831" width="5.85546875" style="107" customWidth="1"/>
    <col min="2832" max="2832" width="14" style="107" customWidth="1"/>
    <col min="2833" max="2833" width="6.28515625" style="107" customWidth="1"/>
    <col min="2834" max="2834" width="6.42578125" style="107" bestFit="1" customWidth="1"/>
    <col min="2835" max="2835" width="5.85546875" style="107" customWidth="1"/>
    <col min="2836" max="2836" width="6.42578125" style="107" bestFit="1" customWidth="1"/>
    <col min="2837" max="3066" width="9.140625" style="107"/>
    <col min="3067" max="3067" width="64.28515625" style="107" customWidth="1"/>
    <col min="3068" max="3068" width="10.5703125" style="107" customWidth="1"/>
    <col min="3069" max="3070" width="8.42578125" style="107" customWidth="1"/>
    <col min="3071" max="3071" width="7.5703125" style="107" customWidth="1"/>
    <col min="3072" max="3072" width="6.42578125" style="107" customWidth="1"/>
    <col min="3073" max="3073" width="7.28515625" style="107" customWidth="1"/>
    <col min="3074" max="3075" width="6.7109375" style="107" customWidth="1"/>
    <col min="3076" max="3076" width="6.140625" style="107" customWidth="1"/>
    <col min="3077" max="3078" width="6.42578125" style="107" customWidth="1"/>
    <col min="3079" max="3079" width="8" style="107" customWidth="1"/>
    <col min="3080" max="3080" width="13.5703125" style="107" customWidth="1"/>
    <col min="3081" max="3081" width="8.7109375" style="107" customWidth="1"/>
    <col min="3082" max="3082" width="9.140625" style="107"/>
    <col min="3083" max="3084" width="13.28515625" style="107" customWidth="1"/>
    <col min="3085" max="3085" width="7" style="107" customWidth="1"/>
    <col min="3086" max="3086" width="8.5703125" style="107" bestFit="1" customWidth="1"/>
    <col min="3087" max="3087" width="5.85546875" style="107" customWidth="1"/>
    <col min="3088" max="3088" width="14" style="107" customWidth="1"/>
    <col min="3089" max="3089" width="6.28515625" style="107" customWidth="1"/>
    <col min="3090" max="3090" width="6.42578125" style="107" bestFit="1" customWidth="1"/>
    <col min="3091" max="3091" width="5.85546875" style="107" customWidth="1"/>
    <col min="3092" max="3092" width="6.42578125" style="107" bestFit="1" customWidth="1"/>
    <col min="3093" max="3322" width="9.140625" style="107"/>
    <col min="3323" max="3323" width="64.28515625" style="107" customWidth="1"/>
    <col min="3324" max="3324" width="10.5703125" style="107" customWidth="1"/>
    <col min="3325" max="3326" width="8.42578125" style="107" customWidth="1"/>
    <col min="3327" max="3327" width="7.5703125" style="107" customWidth="1"/>
    <col min="3328" max="3328" width="6.42578125" style="107" customWidth="1"/>
    <col min="3329" max="3329" width="7.28515625" style="107" customWidth="1"/>
    <col min="3330" max="3331" width="6.7109375" style="107" customWidth="1"/>
    <col min="3332" max="3332" width="6.140625" style="107" customWidth="1"/>
    <col min="3333" max="3334" width="6.42578125" style="107" customWidth="1"/>
    <col min="3335" max="3335" width="8" style="107" customWidth="1"/>
    <col min="3336" max="3336" width="13.5703125" style="107" customWidth="1"/>
    <col min="3337" max="3337" width="8.7109375" style="107" customWidth="1"/>
    <col min="3338" max="3338" width="9.140625" style="107"/>
    <col min="3339" max="3340" width="13.28515625" style="107" customWidth="1"/>
    <col min="3341" max="3341" width="7" style="107" customWidth="1"/>
    <col min="3342" max="3342" width="8.5703125" style="107" bestFit="1" customWidth="1"/>
    <col min="3343" max="3343" width="5.85546875" style="107" customWidth="1"/>
    <col min="3344" max="3344" width="14" style="107" customWidth="1"/>
    <col min="3345" max="3345" width="6.28515625" style="107" customWidth="1"/>
    <col min="3346" max="3346" width="6.42578125" style="107" bestFit="1" customWidth="1"/>
    <col min="3347" max="3347" width="5.85546875" style="107" customWidth="1"/>
    <col min="3348" max="3348" width="6.42578125" style="107" bestFit="1" customWidth="1"/>
    <col min="3349" max="3578" width="9.140625" style="107"/>
    <col min="3579" max="3579" width="64.28515625" style="107" customWidth="1"/>
    <col min="3580" max="3580" width="10.5703125" style="107" customWidth="1"/>
    <col min="3581" max="3582" width="8.42578125" style="107" customWidth="1"/>
    <col min="3583" max="3583" width="7.5703125" style="107" customWidth="1"/>
    <col min="3584" max="3584" width="6.42578125" style="107" customWidth="1"/>
    <col min="3585" max="3585" width="7.28515625" style="107" customWidth="1"/>
    <col min="3586" max="3587" width="6.7109375" style="107" customWidth="1"/>
    <col min="3588" max="3588" width="6.140625" style="107" customWidth="1"/>
    <col min="3589" max="3590" width="6.42578125" style="107" customWidth="1"/>
    <col min="3591" max="3591" width="8" style="107" customWidth="1"/>
    <col min="3592" max="3592" width="13.5703125" style="107" customWidth="1"/>
    <col min="3593" max="3593" width="8.7109375" style="107" customWidth="1"/>
    <col min="3594" max="3594" width="9.140625" style="107"/>
    <col min="3595" max="3596" width="13.28515625" style="107" customWidth="1"/>
    <col min="3597" max="3597" width="7" style="107" customWidth="1"/>
    <col min="3598" max="3598" width="8.5703125" style="107" bestFit="1" customWidth="1"/>
    <col min="3599" max="3599" width="5.85546875" style="107" customWidth="1"/>
    <col min="3600" max="3600" width="14" style="107" customWidth="1"/>
    <col min="3601" max="3601" width="6.28515625" style="107" customWidth="1"/>
    <col min="3602" max="3602" width="6.42578125" style="107" bestFit="1" customWidth="1"/>
    <col min="3603" max="3603" width="5.85546875" style="107" customWidth="1"/>
    <col min="3604" max="3604" width="6.42578125" style="107" bestFit="1" customWidth="1"/>
    <col min="3605" max="3834" width="9.140625" style="107"/>
    <col min="3835" max="3835" width="64.28515625" style="107" customWidth="1"/>
    <col min="3836" max="3836" width="10.5703125" style="107" customWidth="1"/>
    <col min="3837" max="3838" width="8.42578125" style="107" customWidth="1"/>
    <col min="3839" max="3839" width="7.5703125" style="107" customWidth="1"/>
    <col min="3840" max="3840" width="6.42578125" style="107" customWidth="1"/>
    <col min="3841" max="3841" width="7.28515625" style="107" customWidth="1"/>
    <col min="3842" max="3843" width="6.7109375" style="107" customWidth="1"/>
    <col min="3844" max="3844" width="6.140625" style="107" customWidth="1"/>
    <col min="3845" max="3846" width="6.42578125" style="107" customWidth="1"/>
    <col min="3847" max="3847" width="8" style="107" customWidth="1"/>
    <col min="3848" max="3848" width="13.5703125" style="107" customWidth="1"/>
    <col min="3849" max="3849" width="8.7109375" style="107" customWidth="1"/>
    <col min="3850" max="3850" width="9.140625" style="107"/>
    <col min="3851" max="3852" width="13.28515625" style="107" customWidth="1"/>
    <col min="3853" max="3853" width="7" style="107" customWidth="1"/>
    <col min="3854" max="3854" width="8.5703125" style="107" bestFit="1" customWidth="1"/>
    <col min="3855" max="3855" width="5.85546875" style="107" customWidth="1"/>
    <col min="3856" max="3856" width="14" style="107" customWidth="1"/>
    <col min="3857" max="3857" width="6.28515625" style="107" customWidth="1"/>
    <col min="3858" max="3858" width="6.42578125" style="107" bestFit="1" customWidth="1"/>
    <col min="3859" max="3859" width="5.85546875" style="107" customWidth="1"/>
    <col min="3860" max="3860" width="6.42578125" style="107" bestFit="1" customWidth="1"/>
    <col min="3861" max="4090" width="9.140625" style="107"/>
    <col min="4091" max="4091" width="64.28515625" style="107" customWidth="1"/>
    <col min="4092" max="4092" width="10.5703125" style="107" customWidth="1"/>
    <col min="4093" max="4094" width="8.42578125" style="107" customWidth="1"/>
    <col min="4095" max="4095" width="7.5703125" style="107" customWidth="1"/>
    <col min="4096" max="4096" width="6.42578125" style="107" customWidth="1"/>
    <col min="4097" max="4097" width="7.28515625" style="107" customWidth="1"/>
    <col min="4098" max="4099" width="6.7109375" style="107" customWidth="1"/>
    <col min="4100" max="4100" width="6.140625" style="107" customWidth="1"/>
    <col min="4101" max="4102" width="6.42578125" style="107" customWidth="1"/>
    <col min="4103" max="4103" width="8" style="107" customWidth="1"/>
    <col min="4104" max="4104" width="13.5703125" style="107" customWidth="1"/>
    <col min="4105" max="4105" width="8.7109375" style="107" customWidth="1"/>
    <col min="4106" max="4106" width="9.140625" style="107"/>
    <col min="4107" max="4108" width="13.28515625" style="107" customWidth="1"/>
    <col min="4109" max="4109" width="7" style="107" customWidth="1"/>
    <col min="4110" max="4110" width="8.5703125" style="107" bestFit="1" customWidth="1"/>
    <col min="4111" max="4111" width="5.85546875" style="107" customWidth="1"/>
    <col min="4112" max="4112" width="14" style="107" customWidth="1"/>
    <col min="4113" max="4113" width="6.28515625" style="107" customWidth="1"/>
    <col min="4114" max="4114" width="6.42578125" style="107" bestFit="1" customWidth="1"/>
    <col min="4115" max="4115" width="5.85546875" style="107" customWidth="1"/>
    <col min="4116" max="4116" width="6.42578125" style="107" bestFit="1" customWidth="1"/>
    <col min="4117" max="4346" width="9.140625" style="107"/>
    <col min="4347" max="4347" width="64.28515625" style="107" customWidth="1"/>
    <col min="4348" max="4348" width="10.5703125" style="107" customWidth="1"/>
    <col min="4349" max="4350" width="8.42578125" style="107" customWidth="1"/>
    <col min="4351" max="4351" width="7.5703125" style="107" customWidth="1"/>
    <col min="4352" max="4352" width="6.42578125" style="107" customWidth="1"/>
    <col min="4353" max="4353" width="7.28515625" style="107" customWidth="1"/>
    <col min="4354" max="4355" width="6.7109375" style="107" customWidth="1"/>
    <col min="4356" max="4356" width="6.140625" style="107" customWidth="1"/>
    <col min="4357" max="4358" width="6.42578125" style="107" customWidth="1"/>
    <col min="4359" max="4359" width="8" style="107" customWidth="1"/>
    <col min="4360" max="4360" width="13.5703125" style="107" customWidth="1"/>
    <col min="4361" max="4361" width="8.7109375" style="107" customWidth="1"/>
    <col min="4362" max="4362" width="9.140625" style="107"/>
    <col min="4363" max="4364" width="13.28515625" style="107" customWidth="1"/>
    <col min="4365" max="4365" width="7" style="107" customWidth="1"/>
    <col min="4366" max="4366" width="8.5703125" style="107" bestFit="1" customWidth="1"/>
    <col min="4367" max="4367" width="5.85546875" style="107" customWidth="1"/>
    <col min="4368" max="4368" width="14" style="107" customWidth="1"/>
    <col min="4369" max="4369" width="6.28515625" style="107" customWidth="1"/>
    <col min="4370" max="4370" width="6.42578125" style="107" bestFit="1" customWidth="1"/>
    <col min="4371" max="4371" width="5.85546875" style="107" customWidth="1"/>
    <col min="4372" max="4372" width="6.42578125" style="107" bestFit="1" customWidth="1"/>
    <col min="4373" max="4602" width="9.140625" style="107"/>
    <col min="4603" max="4603" width="64.28515625" style="107" customWidth="1"/>
    <col min="4604" max="4604" width="10.5703125" style="107" customWidth="1"/>
    <col min="4605" max="4606" width="8.42578125" style="107" customWidth="1"/>
    <col min="4607" max="4607" width="7.5703125" style="107" customWidth="1"/>
    <col min="4608" max="4608" width="6.42578125" style="107" customWidth="1"/>
    <col min="4609" max="4609" width="7.28515625" style="107" customWidth="1"/>
    <col min="4610" max="4611" width="6.7109375" style="107" customWidth="1"/>
    <col min="4612" max="4612" width="6.140625" style="107" customWidth="1"/>
    <col min="4613" max="4614" width="6.42578125" style="107" customWidth="1"/>
    <col min="4615" max="4615" width="8" style="107" customWidth="1"/>
    <col min="4616" max="4616" width="13.5703125" style="107" customWidth="1"/>
    <col min="4617" max="4617" width="8.7109375" style="107" customWidth="1"/>
    <col min="4618" max="4618" width="9.140625" style="107"/>
    <col min="4619" max="4620" width="13.28515625" style="107" customWidth="1"/>
    <col min="4621" max="4621" width="7" style="107" customWidth="1"/>
    <col min="4622" max="4622" width="8.5703125" style="107" bestFit="1" customWidth="1"/>
    <col min="4623" max="4623" width="5.85546875" style="107" customWidth="1"/>
    <col min="4624" max="4624" width="14" style="107" customWidth="1"/>
    <col min="4625" max="4625" width="6.28515625" style="107" customWidth="1"/>
    <col min="4626" max="4626" width="6.42578125" style="107" bestFit="1" customWidth="1"/>
    <col min="4627" max="4627" width="5.85546875" style="107" customWidth="1"/>
    <col min="4628" max="4628" width="6.42578125" style="107" bestFit="1" customWidth="1"/>
    <col min="4629" max="4858" width="9.140625" style="107"/>
    <col min="4859" max="4859" width="64.28515625" style="107" customWidth="1"/>
    <col min="4860" max="4860" width="10.5703125" style="107" customWidth="1"/>
    <col min="4861" max="4862" width="8.42578125" style="107" customWidth="1"/>
    <col min="4863" max="4863" width="7.5703125" style="107" customWidth="1"/>
    <col min="4864" max="4864" width="6.42578125" style="107" customWidth="1"/>
    <col min="4865" max="4865" width="7.28515625" style="107" customWidth="1"/>
    <col min="4866" max="4867" width="6.7109375" style="107" customWidth="1"/>
    <col min="4868" max="4868" width="6.140625" style="107" customWidth="1"/>
    <col min="4869" max="4870" width="6.42578125" style="107" customWidth="1"/>
    <col min="4871" max="4871" width="8" style="107" customWidth="1"/>
    <col min="4872" max="4872" width="13.5703125" style="107" customWidth="1"/>
    <col min="4873" max="4873" width="8.7109375" style="107" customWidth="1"/>
    <col min="4874" max="4874" width="9.140625" style="107"/>
    <col min="4875" max="4876" width="13.28515625" style="107" customWidth="1"/>
    <col min="4877" max="4877" width="7" style="107" customWidth="1"/>
    <col min="4878" max="4878" width="8.5703125" style="107" bestFit="1" customWidth="1"/>
    <col min="4879" max="4879" width="5.85546875" style="107" customWidth="1"/>
    <col min="4880" max="4880" width="14" style="107" customWidth="1"/>
    <col min="4881" max="4881" width="6.28515625" style="107" customWidth="1"/>
    <col min="4882" max="4882" width="6.42578125" style="107" bestFit="1" customWidth="1"/>
    <col min="4883" max="4883" width="5.85546875" style="107" customWidth="1"/>
    <col min="4884" max="4884" width="6.42578125" style="107" bestFit="1" customWidth="1"/>
    <col min="4885" max="5114" width="9.140625" style="107"/>
    <col min="5115" max="5115" width="64.28515625" style="107" customWidth="1"/>
    <col min="5116" max="5116" width="10.5703125" style="107" customWidth="1"/>
    <col min="5117" max="5118" width="8.42578125" style="107" customWidth="1"/>
    <col min="5119" max="5119" width="7.5703125" style="107" customWidth="1"/>
    <col min="5120" max="5120" width="6.42578125" style="107" customWidth="1"/>
    <col min="5121" max="5121" width="7.28515625" style="107" customWidth="1"/>
    <col min="5122" max="5123" width="6.7109375" style="107" customWidth="1"/>
    <col min="5124" max="5124" width="6.140625" style="107" customWidth="1"/>
    <col min="5125" max="5126" width="6.42578125" style="107" customWidth="1"/>
    <col min="5127" max="5127" width="8" style="107" customWidth="1"/>
    <col min="5128" max="5128" width="13.5703125" style="107" customWidth="1"/>
    <col min="5129" max="5129" width="8.7109375" style="107" customWidth="1"/>
    <col min="5130" max="5130" width="9.140625" style="107"/>
    <col min="5131" max="5132" width="13.28515625" style="107" customWidth="1"/>
    <col min="5133" max="5133" width="7" style="107" customWidth="1"/>
    <col min="5134" max="5134" width="8.5703125" style="107" bestFit="1" customWidth="1"/>
    <col min="5135" max="5135" width="5.85546875" style="107" customWidth="1"/>
    <col min="5136" max="5136" width="14" style="107" customWidth="1"/>
    <col min="5137" max="5137" width="6.28515625" style="107" customWidth="1"/>
    <col min="5138" max="5138" width="6.42578125" style="107" bestFit="1" customWidth="1"/>
    <col min="5139" max="5139" width="5.85546875" style="107" customWidth="1"/>
    <col min="5140" max="5140" width="6.42578125" style="107" bestFit="1" customWidth="1"/>
    <col min="5141" max="5370" width="9.140625" style="107"/>
    <col min="5371" max="5371" width="64.28515625" style="107" customWidth="1"/>
    <col min="5372" max="5372" width="10.5703125" style="107" customWidth="1"/>
    <col min="5373" max="5374" width="8.42578125" style="107" customWidth="1"/>
    <col min="5375" max="5375" width="7.5703125" style="107" customWidth="1"/>
    <col min="5376" max="5376" width="6.42578125" style="107" customWidth="1"/>
    <col min="5377" max="5377" width="7.28515625" style="107" customWidth="1"/>
    <col min="5378" max="5379" width="6.7109375" style="107" customWidth="1"/>
    <col min="5380" max="5380" width="6.140625" style="107" customWidth="1"/>
    <col min="5381" max="5382" width="6.42578125" style="107" customWidth="1"/>
    <col min="5383" max="5383" width="8" style="107" customWidth="1"/>
    <col min="5384" max="5384" width="13.5703125" style="107" customWidth="1"/>
    <col min="5385" max="5385" width="8.7109375" style="107" customWidth="1"/>
    <col min="5386" max="5386" width="9.140625" style="107"/>
    <col min="5387" max="5388" width="13.28515625" style="107" customWidth="1"/>
    <col min="5389" max="5389" width="7" style="107" customWidth="1"/>
    <col min="5390" max="5390" width="8.5703125" style="107" bestFit="1" customWidth="1"/>
    <col min="5391" max="5391" width="5.85546875" style="107" customWidth="1"/>
    <col min="5392" max="5392" width="14" style="107" customWidth="1"/>
    <col min="5393" max="5393" width="6.28515625" style="107" customWidth="1"/>
    <col min="5394" max="5394" width="6.42578125" style="107" bestFit="1" customWidth="1"/>
    <col min="5395" max="5395" width="5.85546875" style="107" customWidth="1"/>
    <col min="5396" max="5396" width="6.42578125" style="107" bestFit="1" customWidth="1"/>
    <col min="5397" max="5626" width="9.140625" style="107"/>
    <col min="5627" max="5627" width="64.28515625" style="107" customWidth="1"/>
    <col min="5628" max="5628" width="10.5703125" style="107" customWidth="1"/>
    <col min="5629" max="5630" width="8.42578125" style="107" customWidth="1"/>
    <col min="5631" max="5631" width="7.5703125" style="107" customWidth="1"/>
    <col min="5632" max="5632" width="6.42578125" style="107" customWidth="1"/>
    <col min="5633" max="5633" width="7.28515625" style="107" customWidth="1"/>
    <col min="5634" max="5635" width="6.7109375" style="107" customWidth="1"/>
    <col min="5636" max="5636" width="6.140625" style="107" customWidth="1"/>
    <col min="5637" max="5638" width="6.42578125" style="107" customWidth="1"/>
    <col min="5639" max="5639" width="8" style="107" customWidth="1"/>
    <col min="5640" max="5640" width="13.5703125" style="107" customWidth="1"/>
    <col min="5641" max="5641" width="8.7109375" style="107" customWidth="1"/>
    <col min="5642" max="5642" width="9.140625" style="107"/>
    <col min="5643" max="5644" width="13.28515625" style="107" customWidth="1"/>
    <col min="5645" max="5645" width="7" style="107" customWidth="1"/>
    <col min="5646" max="5646" width="8.5703125" style="107" bestFit="1" customWidth="1"/>
    <col min="5647" max="5647" width="5.85546875" style="107" customWidth="1"/>
    <col min="5648" max="5648" width="14" style="107" customWidth="1"/>
    <col min="5649" max="5649" width="6.28515625" style="107" customWidth="1"/>
    <col min="5650" max="5650" width="6.42578125" style="107" bestFit="1" customWidth="1"/>
    <col min="5651" max="5651" width="5.85546875" style="107" customWidth="1"/>
    <col min="5652" max="5652" width="6.42578125" style="107" bestFit="1" customWidth="1"/>
    <col min="5653" max="5882" width="9.140625" style="107"/>
    <col min="5883" max="5883" width="64.28515625" style="107" customWidth="1"/>
    <col min="5884" max="5884" width="10.5703125" style="107" customWidth="1"/>
    <col min="5885" max="5886" width="8.42578125" style="107" customWidth="1"/>
    <col min="5887" max="5887" width="7.5703125" style="107" customWidth="1"/>
    <col min="5888" max="5888" width="6.42578125" style="107" customWidth="1"/>
    <col min="5889" max="5889" width="7.28515625" style="107" customWidth="1"/>
    <col min="5890" max="5891" width="6.7109375" style="107" customWidth="1"/>
    <col min="5892" max="5892" width="6.140625" style="107" customWidth="1"/>
    <col min="5893" max="5894" width="6.42578125" style="107" customWidth="1"/>
    <col min="5895" max="5895" width="8" style="107" customWidth="1"/>
    <col min="5896" max="5896" width="13.5703125" style="107" customWidth="1"/>
    <col min="5897" max="5897" width="8.7109375" style="107" customWidth="1"/>
    <col min="5898" max="5898" width="9.140625" style="107"/>
    <col min="5899" max="5900" width="13.28515625" style="107" customWidth="1"/>
    <col min="5901" max="5901" width="7" style="107" customWidth="1"/>
    <col min="5902" max="5902" width="8.5703125" style="107" bestFit="1" customWidth="1"/>
    <col min="5903" max="5903" width="5.85546875" style="107" customWidth="1"/>
    <col min="5904" max="5904" width="14" style="107" customWidth="1"/>
    <col min="5905" max="5905" width="6.28515625" style="107" customWidth="1"/>
    <col min="5906" max="5906" width="6.42578125" style="107" bestFit="1" customWidth="1"/>
    <col min="5907" max="5907" width="5.85546875" style="107" customWidth="1"/>
    <col min="5908" max="5908" width="6.42578125" style="107" bestFit="1" customWidth="1"/>
    <col min="5909" max="6138" width="9.140625" style="107"/>
    <col min="6139" max="6139" width="64.28515625" style="107" customWidth="1"/>
    <col min="6140" max="6140" width="10.5703125" style="107" customWidth="1"/>
    <col min="6141" max="6142" width="8.42578125" style="107" customWidth="1"/>
    <col min="6143" max="6143" width="7.5703125" style="107" customWidth="1"/>
    <col min="6144" max="6144" width="6.42578125" style="107" customWidth="1"/>
    <col min="6145" max="6145" width="7.28515625" style="107" customWidth="1"/>
    <col min="6146" max="6147" width="6.7109375" style="107" customWidth="1"/>
    <col min="6148" max="6148" width="6.140625" style="107" customWidth="1"/>
    <col min="6149" max="6150" width="6.42578125" style="107" customWidth="1"/>
    <col min="6151" max="6151" width="8" style="107" customWidth="1"/>
    <col min="6152" max="6152" width="13.5703125" style="107" customWidth="1"/>
    <col min="6153" max="6153" width="8.7109375" style="107" customWidth="1"/>
    <col min="6154" max="6154" width="9.140625" style="107"/>
    <col min="6155" max="6156" width="13.28515625" style="107" customWidth="1"/>
    <col min="6157" max="6157" width="7" style="107" customWidth="1"/>
    <col min="6158" max="6158" width="8.5703125" style="107" bestFit="1" customWidth="1"/>
    <col min="6159" max="6159" width="5.85546875" style="107" customWidth="1"/>
    <col min="6160" max="6160" width="14" style="107" customWidth="1"/>
    <col min="6161" max="6161" width="6.28515625" style="107" customWidth="1"/>
    <col min="6162" max="6162" width="6.42578125" style="107" bestFit="1" customWidth="1"/>
    <col min="6163" max="6163" width="5.85546875" style="107" customWidth="1"/>
    <col min="6164" max="6164" width="6.42578125" style="107" bestFit="1" customWidth="1"/>
    <col min="6165" max="6394" width="9.140625" style="107"/>
    <col min="6395" max="6395" width="64.28515625" style="107" customWidth="1"/>
    <col min="6396" max="6396" width="10.5703125" style="107" customWidth="1"/>
    <col min="6397" max="6398" width="8.42578125" style="107" customWidth="1"/>
    <col min="6399" max="6399" width="7.5703125" style="107" customWidth="1"/>
    <col min="6400" max="6400" width="6.42578125" style="107" customWidth="1"/>
    <col min="6401" max="6401" width="7.28515625" style="107" customWidth="1"/>
    <col min="6402" max="6403" width="6.7109375" style="107" customWidth="1"/>
    <col min="6404" max="6404" width="6.140625" style="107" customWidth="1"/>
    <col min="6405" max="6406" width="6.42578125" style="107" customWidth="1"/>
    <col min="6407" max="6407" width="8" style="107" customWidth="1"/>
    <col min="6408" max="6408" width="13.5703125" style="107" customWidth="1"/>
    <col min="6409" max="6409" width="8.7109375" style="107" customWidth="1"/>
    <col min="6410" max="6410" width="9.140625" style="107"/>
    <col min="6411" max="6412" width="13.28515625" style="107" customWidth="1"/>
    <col min="6413" max="6413" width="7" style="107" customWidth="1"/>
    <col min="6414" max="6414" width="8.5703125" style="107" bestFit="1" customWidth="1"/>
    <col min="6415" max="6415" width="5.85546875" style="107" customWidth="1"/>
    <col min="6416" max="6416" width="14" style="107" customWidth="1"/>
    <col min="6417" max="6417" width="6.28515625" style="107" customWidth="1"/>
    <col min="6418" max="6418" width="6.42578125" style="107" bestFit="1" customWidth="1"/>
    <col min="6419" max="6419" width="5.85546875" style="107" customWidth="1"/>
    <col min="6420" max="6420" width="6.42578125" style="107" bestFit="1" customWidth="1"/>
    <col min="6421" max="6650" width="9.140625" style="107"/>
    <col min="6651" max="6651" width="64.28515625" style="107" customWidth="1"/>
    <col min="6652" max="6652" width="10.5703125" style="107" customWidth="1"/>
    <col min="6653" max="6654" width="8.42578125" style="107" customWidth="1"/>
    <col min="6655" max="6655" width="7.5703125" style="107" customWidth="1"/>
    <col min="6656" max="6656" width="6.42578125" style="107" customWidth="1"/>
    <col min="6657" max="6657" width="7.28515625" style="107" customWidth="1"/>
    <col min="6658" max="6659" width="6.7109375" style="107" customWidth="1"/>
    <col min="6660" max="6660" width="6.140625" style="107" customWidth="1"/>
    <col min="6661" max="6662" width="6.42578125" style="107" customWidth="1"/>
    <col min="6663" max="6663" width="8" style="107" customWidth="1"/>
    <col min="6664" max="6664" width="13.5703125" style="107" customWidth="1"/>
    <col min="6665" max="6665" width="8.7109375" style="107" customWidth="1"/>
    <col min="6666" max="6666" width="9.140625" style="107"/>
    <col min="6667" max="6668" width="13.28515625" style="107" customWidth="1"/>
    <col min="6669" max="6669" width="7" style="107" customWidth="1"/>
    <col min="6670" max="6670" width="8.5703125" style="107" bestFit="1" customWidth="1"/>
    <col min="6671" max="6671" width="5.85546875" style="107" customWidth="1"/>
    <col min="6672" max="6672" width="14" style="107" customWidth="1"/>
    <col min="6673" max="6673" width="6.28515625" style="107" customWidth="1"/>
    <col min="6674" max="6674" width="6.42578125" style="107" bestFit="1" customWidth="1"/>
    <col min="6675" max="6675" width="5.85546875" style="107" customWidth="1"/>
    <col min="6676" max="6676" width="6.42578125" style="107" bestFit="1" customWidth="1"/>
    <col min="6677" max="6906" width="9.140625" style="107"/>
    <col min="6907" max="6907" width="64.28515625" style="107" customWidth="1"/>
    <col min="6908" max="6908" width="10.5703125" style="107" customWidth="1"/>
    <col min="6909" max="6910" width="8.42578125" style="107" customWidth="1"/>
    <col min="6911" max="6911" width="7.5703125" style="107" customWidth="1"/>
    <col min="6912" max="6912" width="6.42578125" style="107" customWidth="1"/>
    <col min="6913" max="6913" width="7.28515625" style="107" customWidth="1"/>
    <col min="6914" max="6915" width="6.7109375" style="107" customWidth="1"/>
    <col min="6916" max="6916" width="6.140625" style="107" customWidth="1"/>
    <col min="6917" max="6918" width="6.42578125" style="107" customWidth="1"/>
    <col min="6919" max="6919" width="8" style="107" customWidth="1"/>
    <col min="6920" max="6920" width="13.5703125" style="107" customWidth="1"/>
    <col min="6921" max="6921" width="8.7109375" style="107" customWidth="1"/>
    <col min="6922" max="6922" width="9.140625" style="107"/>
    <col min="6923" max="6924" width="13.28515625" style="107" customWidth="1"/>
    <col min="6925" max="6925" width="7" style="107" customWidth="1"/>
    <col min="6926" max="6926" width="8.5703125" style="107" bestFit="1" customWidth="1"/>
    <col min="6927" max="6927" width="5.85546875" style="107" customWidth="1"/>
    <col min="6928" max="6928" width="14" style="107" customWidth="1"/>
    <col min="6929" max="6929" width="6.28515625" style="107" customWidth="1"/>
    <col min="6930" max="6930" width="6.42578125" style="107" bestFit="1" customWidth="1"/>
    <col min="6931" max="6931" width="5.85546875" style="107" customWidth="1"/>
    <col min="6932" max="6932" width="6.42578125" style="107" bestFit="1" customWidth="1"/>
    <col min="6933" max="7162" width="9.140625" style="107"/>
    <col min="7163" max="7163" width="64.28515625" style="107" customWidth="1"/>
    <col min="7164" max="7164" width="10.5703125" style="107" customWidth="1"/>
    <col min="7165" max="7166" width="8.42578125" style="107" customWidth="1"/>
    <col min="7167" max="7167" width="7.5703125" style="107" customWidth="1"/>
    <col min="7168" max="7168" width="6.42578125" style="107" customWidth="1"/>
    <col min="7169" max="7169" width="7.28515625" style="107" customWidth="1"/>
    <col min="7170" max="7171" width="6.7109375" style="107" customWidth="1"/>
    <col min="7172" max="7172" width="6.140625" style="107" customWidth="1"/>
    <col min="7173" max="7174" width="6.42578125" style="107" customWidth="1"/>
    <col min="7175" max="7175" width="8" style="107" customWidth="1"/>
    <col min="7176" max="7176" width="13.5703125" style="107" customWidth="1"/>
    <col min="7177" max="7177" width="8.7109375" style="107" customWidth="1"/>
    <col min="7178" max="7178" width="9.140625" style="107"/>
    <col min="7179" max="7180" width="13.28515625" style="107" customWidth="1"/>
    <col min="7181" max="7181" width="7" style="107" customWidth="1"/>
    <col min="7182" max="7182" width="8.5703125" style="107" bestFit="1" customWidth="1"/>
    <col min="7183" max="7183" width="5.85546875" style="107" customWidth="1"/>
    <col min="7184" max="7184" width="14" style="107" customWidth="1"/>
    <col min="7185" max="7185" width="6.28515625" style="107" customWidth="1"/>
    <col min="7186" max="7186" width="6.42578125" style="107" bestFit="1" customWidth="1"/>
    <col min="7187" max="7187" width="5.85546875" style="107" customWidth="1"/>
    <col min="7188" max="7188" width="6.42578125" style="107" bestFit="1" customWidth="1"/>
    <col min="7189" max="7418" width="9.140625" style="107"/>
    <col min="7419" max="7419" width="64.28515625" style="107" customWidth="1"/>
    <col min="7420" max="7420" width="10.5703125" style="107" customWidth="1"/>
    <col min="7421" max="7422" width="8.42578125" style="107" customWidth="1"/>
    <col min="7423" max="7423" width="7.5703125" style="107" customWidth="1"/>
    <col min="7424" max="7424" width="6.42578125" style="107" customWidth="1"/>
    <col min="7425" max="7425" width="7.28515625" style="107" customWidth="1"/>
    <col min="7426" max="7427" width="6.7109375" style="107" customWidth="1"/>
    <col min="7428" max="7428" width="6.140625" style="107" customWidth="1"/>
    <col min="7429" max="7430" width="6.42578125" style="107" customWidth="1"/>
    <col min="7431" max="7431" width="8" style="107" customWidth="1"/>
    <col min="7432" max="7432" width="13.5703125" style="107" customWidth="1"/>
    <col min="7433" max="7433" width="8.7109375" style="107" customWidth="1"/>
    <col min="7434" max="7434" width="9.140625" style="107"/>
    <col min="7435" max="7436" width="13.28515625" style="107" customWidth="1"/>
    <col min="7437" max="7437" width="7" style="107" customWidth="1"/>
    <col min="7438" max="7438" width="8.5703125" style="107" bestFit="1" customWidth="1"/>
    <col min="7439" max="7439" width="5.85546875" style="107" customWidth="1"/>
    <col min="7440" max="7440" width="14" style="107" customWidth="1"/>
    <col min="7441" max="7441" width="6.28515625" style="107" customWidth="1"/>
    <col min="7442" max="7442" width="6.42578125" style="107" bestFit="1" customWidth="1"/>
    <col min="7443" max="7443" width="5.85546875" style="107" customWidth="1"/>
    <col min="7444" max="7444" width="6.42578125" style="107" bestFit="1" customWidth="1"/>
    <col min="7445" max="7674" width="9.140625" style="107"/>
    <col min="7675" max="7675" width="64.28515625" style="107" customWidth="1"/>
    <col min="7676" max="7676" width="10.5703125" style="107" customWidth="1"/>
    <col min="7677" max="7678" width="8.42578125" style="107" customWidth="1"/>
    <col min="7679" max="7679" width="7.5703125" style="107" customWidth="1"/>
    <col min="7680" max="7680" width="6.42578125" style="107" customWidth="1"/>
    <col min="7681" max="7681" width="7.28515625" style="107" customWidth="1"/>
    <col min="7682" max="7683" width="6.7109375" style="107" customWidth="1"/>
    <col min="7684" max="7684" width="6.140625" style="107" customWidth="1"/>
    <col min="7685" max="7686" width="6.42578125" style="107" customWidth="1"/>
    <col min="7687" max="7687" width="8" style="107" customWidth="1"/>
    <col min="7688" max="7688" width="13.5703125" style="107" customWidth="1"/>
    <col min="7689" max="7689" width="8.7109375" style="107" customWidth="1"/>
    <col min="7690" max="7690" width="9.140625" style="107"/>
    <col min="7691" max="7692" width="13.28515625" style="107" customWidth="1"/>
    <col min="7693" max="7693" width="7" style="107" customWidth="1"/>
    <col min="7694" max="7694" width="8.5703125" style="107" bestFit="1" customWidth="1"/>
    <col min="7695" max="7695" width="5.85546875" style="107" customWidth="1"/>
    <col min="7696" max="7696" width="14" style="107" customWidth="1"/>
    <col min="7697" max="7697" width="6.28515625" style="107" customWidth="1"/>
    <col min="7698" max="7698" width="6.42578125" style="107" bestFit="1" customWidth="1"/>
    <col min="7699" max="7699" width="5.85546875" style="107" customWidth="1"/>
    <col min="7700" max="7700" width="6.42578125" style="107" bestFit="1" customWidth="1"/>
    <col min="7701" max="7930" width="9.140625" style="107"/>
    <col min="7931" max="7931" width="64.28515625" style="107" customWidth="1"/>
    <col min="7932" max="7932" width="10.5703125" style="107" customWidth="1"/>
    <col min="7933" max="7934" width="8.42578125" style="107" customWidth="1"/>
    <col min="7935" max="7935" width="7.5703125" style="107" customWidth="1"/>
    <col min="7936" max="7936" width="6.42578125" style="107" customWidth="1"/>
    <col min="7937" max="7937" width="7.28515625" style="107" customWidth="1"/>
    <col min="7938" max="7939" width="6.7109375" style="107" customWidth="1"/>
    <col min="7940" max="7940" width="6.140625" style="107" customWidth="1"/>
    <col min="7941" max="7942" width="6.42578125" style="107" customWidth="1"/>
    <col min="7943" max="7943" width="8" style="107" customWidth="1"/>
    <col min="7944" max="7944" width="13.5703125" style="107" customWidth="1"/>
    <col min="7945" max="7945" width="8.7109375" style="107" customWidth="1"/>
    <col min="7946" max="7946" width="9.140625" style="107"/>
    <col min="7947" max="7948" width="13.28515625" style="107" customWidth="1"/>
    <col min="7949" max="7949" width="7" style="107" customWidth="1"/>
    <col min="7950" max="7950" width="8.5703125" style="107" bestFit="1" customWidth="1"/>
    <col min="7951" max="7951" width="5.85546875" style="107" customWidth="1"/>
    <col min="7952" max="7952" width="14" style="107" customWidth="1"/>
    <col min="7953" max="7953" width="6.28515625" style="107" customWidth="1"/>
    <col min="7954" max="7954" width="6.42578125" style="107" bestFit="1" customWidth="1"/>
    <col min="7955" max="7955" width="5.85546875" style="107" customWidth="1"/>
    <col min="7956" max="7956" width="6.42578125" style="107" bestFit="1" customWidth="1"/>
    <col min="7957" max="8186" width="9.140625" style="107"/>
    <col min="8187" max="8187" width="64.28515625" style="107" customWidth="1"/>
    <col min="8188" max="8188" width="10.5703125" style="107" customWidth="1"/>
    <col min="8189" max="8190" width="8.42578125" style="107" customWidth="1"/>
    <col min="8191" max="8191" width="7.5703125" style="107" customWidth="1"/>
    <col min="8192" max="8192" width="6.42578125" style="107" customWidth="1"/>
    <col min="8193" max="8193" width="7.28515625" style="107" customWidth="1"/>
    <col min="8194" max="8195" width="6.7109375" style="107" customWidth="1"/>
    <col min="8196" max="8196" width="6.140625" style="107" customWidth="1"/>
    <col min="8197" max="8198" width="6.42578125" style="107" customWidth="1"/>
    <col min="8199" max="8199" width="8" style="107" customWidth="1"/>
    <col min="8200" max="8200" width="13.5703125" style="107" customWidth="1"/>
    <col min="8201" max="8201" width="8.7109375" style="107" customWidth="1"/>
    <col min="8202" max="8202" width="9.140625" style="107"/>
    <col min="8203" max="8204" width="13.28515625" style="107" customWidth="1"/>
    <col min="8205" max="8205" width="7" style="107" customWidth="1"/>
    <col min="8206" max="8206" width="8.5703125" style="107" bestFit="1" customWidth="1"/>
    <col min="8207" max="8207" width="5.85546875" style="107" customWidth="1"/>
    <col min="8208" max="8208" width="14" style="107" customWidth="1"/>
    <col min="8209" max="8209" width="6.28515625" style="107" customWidth="1"/>
    <col min="8210" max="8210" width="6.42578125" style="107" bestFit="1" customWidth="1"/>
    <col min="8211" max="8211" width="5.85546875" style="107" customWidth="1"/>
    <col min="8212" max="8212" width="6.42578125" style="107" bestFit="1" customWidth="1"/>
    <col min="8213" max="8442" width="9.140625" style="107"/>
    <col min="8443" max="8443" width="64.28515625" style="107" customWidth="1"/>
    <col min="8444" max="8444" width="10.5703125" style="107" customWidth="1"/>
    <col min="8445" max="8446" width="8.42578125" style="107" customWidth="1"/>
    <col min="8447" max="8447" width="7.5703125" style="107" customWidth="1"/>
    <col min="8448" max="8448" width="6.42578125" style="107" customWidth="1"/>
    <col min="8449" max="8449" width="7.28515625" style="107" customWidth="1"/>
    <col min="8450" max="8451" width="6.7109375" style="107" customWidth="1"/>
    <col min="8452" max="8452" width="6.140625" style="107" customWidth="1"/>
    <col min="8453" max="8454" width="6.42578125" style="107" customWidth="1"/>
    <col min="8455" max="8455" width="8" style="107" customWidth="1"/>
    <col min="8456" max="8456" width="13.5703125" style="107" customWidth="1"/>
    <col min="8457" max="8457" width="8.7109375" style="107" customWidth="1"/>
    <col min="8458" max="8458" width="9.140625" style="107"/>
    <col min="8459" max="8460" width="13.28515625" style="107" customWidth="1"/>
    <col min="8461" max="8461" width="7" style="107" customWidth="1"/>
    <col min="8462" max="8462" width="8.5703125" style="107" bestFit="1" customWidth="1"/>
    <col min="8463" max="8463" width="5.85546875" style="107" customWidth="1"/>
    <col min="8464" max="8464" width="14" style="107" customWidth="1"/>
    <col min="8465" max="8465" width="6.28515625" style="107" customWidth="1"/>
    <col min="8466" max="8466" width="6.42578125" style="107" bestFit="1" customWidth="1"/>
    <col min="8467" max="8467" width="5.85546875" style="107" customWidth="1"/>
    <col min="8468" max="8468" width="6.42578125" style="107" bestFit="1" customWidth="1"/>
    <col min="8469" max="8698" width="9.140625" style="107"/>
    <col min="8699" max="8699" width="64.28515625" style="107" customWidth="1"/>
    <col min="8700" max="8700" width="10.5703125" style="107" customWidth="1"/>
    <col min="8701" max="8702" width="8.42578125" style="107" customWidth="1"/>
    <col min="8703" max="8703" width="7.5703125" style="107" customWidth="1"/>
    <col min="8704" max="8704" width="6.42578125" style="107" customWidth="1"/>
    <col min="8705" max="8705" width="7.28515625" style="107" customWidth="1"/>
    <col min="8706" max="8707" width="6.7109375" style="107" customWidth="1"/>
    <col min="8708" max="8708" width="6.140625" style="107" customWidth="1"/>
    <col min="8709" max="8710" width="6.42578125" style="107" customWidth="1"/>
    <col min="8711" max="8711" width="8" style="107" customWidth="1"/>
    <col min="8712" max="8712" width="13.5703125" style="107" customWidth="1"/>
    <col min="8713" max="8713" width="8.7109375" style="107" customWidth="1"/>
    <col min="8714" max="8714" width="9.140625" style="107"/>
    <col min="8715" max="8716" width="13.28515625" style="107" customWidth="1"/>
    <col min="8717" max="8717" width="7" style="107" customWidth="1"/>
    <col min="8718" max="8718" width="8.5703125" style="107" bestFit="1" customWidth="1"/>
    <col min="8719" max="8719" width="5.85546875" style="107" customWidth="1"/>
    <col min="8720" max="8720" width="14" style="107" customWidth="1"/>
    <col min="8721" max="8721" width="6.28515625" style="107" customWidth="1"/>
    <col min="8722" max="8722" width="6.42578125" style="107" bestFit="1" customWidth="1"/>
    <col min="8723" max="8723" width="5.85546875" style="107" customWidth="1"/>
    <col min="8724" max="8724" width="6.42578125" style="107" bestFit="1" customWidth="1"/>
    <col min="8725" max="8954" width="9.140625" style="107"/>
    <col min="8955" max="8955" width="64.28515625" style="107" customWidth="1"/>
    <col min="8956" max="8956" width="10.5703125" style="107" customWidth="1"/>
    <col min="8957" max="8958" width="8.42578125" style="107" customWidth="1"/>
    <col min="8959" max="8959" width="7.5703125" style="107" customWidth="1"/>
    <col min="8960" max="8960" width="6.42578125" style="107" customWidth="1"/>
    <col min="8961" max="8961" width="7.28515625" style="107" customWidth="1"/>
    <col min="8962" max="8963" width="6.7109375" style="107" customWidth="1"/>
    <col min="8964" max="8964" width="6.140625" style="107" customWidth="1"/>
    <col min="8965" max="8966" width="6.42578125" style="107" customWidth="1"/>
    <col min="8967" max="8967" width="8" style="107" customWidth="1"/>
    <col min="8968" max="8968" width="13.5703125" style="107" customWidth="1"/>
    <col min="8969" max="8969" width="8.7109375" style="107" customWidth="1"/>
    <col min="8970" max="8970" width="9.140625" style="107"/>
    <col min="8971" max="8972" width="13.28515625" style="107" customWidth="1"/>
    <col min="8973" max="8973" width="7" style="107" customWidth="1"/>
    <col min="8974" max="8974" width="8.5703125" style="107" bestFit="1" customWidth="1"/>
    <col min="8975" max="8975" width="5.85546875" style="107" customWidth="1"/>
    <col min="8976" max="8976" width="14" style="107" customWidth="1"/>
    <col min="8977" max="8977" width="6.28515625" style="107" customWidth="1"/>
    <col min="8978" max="8978" width="6.42578125" style="107" bestFit="1" customWidth="1"/>
    <col min="8979" max="8979" width="5.85546875" style="107" customWidth="1"/>
    <col min="8980" max="8980" width="6.42578125" style="107" bestFit="1" customWidth="1"/>
    <col min="8981" max="9210" width="9.140625" style="107"/>
    <col min="9211" max="9211" width="64.28515625" style="107" customWidth="1"/>
    <col min="9212" max="9212" width="10.5703125" style="107" customWidth="1"/>
    <col min="9213" max="9214" width="8.42578125" style="107" customWidth="1"/>
    <col min="9215" max="9215" width="7.5703125" style="107" customWidth="1"/>
    <col min="9216" max="9216" width="6.42578125" style="107" customWidth="1"/>
    <col min="9217" max="9217" width="7.28515625" style="107" customWidth="1"/>
    <col min="9218" max="9219" width="6.7109375" style="107" customWidth="1"/>
    <col min="9220" max="9220" width="6.140625" style="107" customWidth="1"/>
    <col min="9221" max="9222" width="6.42578125" style="107" customWidth="1"/>
    <col min="9223" max="9223" width="8" style="107" customWidth="1"/>
    <col min="9224" max="9224" width="13.5703125" style="107" customWidth="1"/>
    <col min="9225" max="9225" width="8.7109375" style="107" customWidth="1"/>
    <col min="9226" max="9226" width="9.140625" style="107"/>
    <col min="9227" max="9228" width="13.28515625" style="107" customWidth="1"/>
    <col min="9229" max="9229" width="7" style="107" customWidth="1"/>
    <col min="9230" max="9230" width="8.5703125" style="107" bestFit="1" customWidth="1"/>
    <col min="9231" max="9231" width="5.85546875" style="107" customWidth="1"/>
    <col min="9232" max="9232" width="14" style="107" customWidth="1"/>
    <col min="9233" max="9233" width="6.28515625" style="107" customWidth="1"/>
    <col min="9234" max="9234" width="6.42578125" style="107" bestFit="1" customWidth="1"/>
    <col min="9235" max="9235" width="5.85546875" style="107" customWidth="1"/>
    <col min="9236" max="9236" width="6.42578125" style="107" bestFit="1" customWidth="1"/>
    <col min="9237" max="9466" width="9.140625" style="107"/>
    <col min="9467" max="9467" width="64.28515625" style="107" customWidth="1"/>
    <col min="9468" max="9468" width="10.5703125" style="107" customWidth="1"/>
    <col min="9469" max="9470" width="8.42578125" style="107" customWidth="1"/>
    <col min="9471" max="9471" width="7.5703125" style="107" customWidth="1"/>
    <col min="9472" max="9472" width="6.42578125" style="107" customWidth="1"/>
    <col min="9473" max="9473" width="7.28515625" style="107" customWidth="1"/>
    <col min="9474" max="9475" width="6.7109375" style="107" customWidth="1"/>
    <col min="9476" max="9476" width="6.140625" style="107" customWidth="1"/>
    <col min="9477" max="9478" width="6.42578125" style="107" customWidth="1"/>
    <col min="9479" max="9479" width="8" style="107" customWidth="1"/>
    <col min="9480" max="9480" width="13.5703125" style="107" customWidth="1"/>
    <col min="9481" max="9481" width="8.7109375" style="107" customWidth="1"/>
    <col min="9482" max="9482" width="9.140625" style="107"/>
    <col min="9483" max="9484" width="13.28515625" style="107" customWidth="1"/>
    <col min="9485" max="9485" width="7" style="107" customWidth="1"/>
    <col min="9486" max="9486" width="8.5703125" style="107" bestFit="1" customWidth="1"/>
    <col min="9487" max="9487" width="5.85546875" style="107" customWidth="1"/>
    <col min="9488" max="9488" width="14" style="107" customWidth="1"/>
    <col min="9489" max="9489" width="6.28515625" style="107" customWidth="1"/>
    <col min="9490" max="9490" width="6.42578125" style="107" bestFit="1" customWidth="1"/>
    <col min="9491" max="9491" width="5.85546875" style="107" customWidth="1"/>
    <col min="9492" max="9492" width="6.42578125" style="107" bestFit="1" customWidth="1"/>
    <col min="9493" max="9722" width="9.140625" style="107"/>
    <col min="9723" max="9723" width="64.28515625" style="107" customWidth="1"/>
    <col min="9724" max="9724" width="10.5703125" style="107" customWidth="1"/>
    <col min="9725" max="9726" width="8.42578125" style="107" customWidth="1"/>
    <col min="9727" max="9727" width="7.5703125" style="107" customWidth="1"/>
    <col min="9728" max="9728" width="6.42578125" style="107" customWidth="1"/>
    <col min="9729" max="9729" width="7.28515625" style="107" customWidth="1"/>
    <col min="9730" max="9731" width="6.7109375" style="107" customWidth="1"/>
    <col min="9732" max="9732" width="6.140625" style="107" customWidth="1"/>
    <col min="9733" max="9734" width="6.42578125" style="107" customWidth="1"/>
    <col min="9735" max="9735" width="8" style="107" customWidth="1"/>
    <col min="9736" max="9736" width="13.5703125" style="107" customWidth="1"/>
    <col min="9737" max="9737" width="8.7109375" style="107" customWidth="1"/>
    <col min="9738" max="9738" width="9.140625" style="107"/>
    <col min="9739" max="9740" width="13.28515625" style="107" customWidth="1"/>
    <col min="9741" max="9741" width="7" style="107" customWidth="1"/>
    <col min="9742" max="9742" width="8.5703125" style="107" bestFit="1" customWidth="1"/>
    <col min="9743" max="9743" width="5.85546875" style="107" customWidth="1"/>
    <col min="9744" max="9744" width="14" style="107" customWidth="1"/>
    <col min="9745" max="9745" width="6.28515625" style="107" customWidth="1"/>
    <col min="9746" max="9746" width="6.42578125" style="107" bestFit="1" customWidth="1"/>
    <col min="9747" max="9747" width="5.85546875" style="107" customWidth="1"/>
    <col min="9748" max="9748" width="6.42578125" style="107" bestFit="1" customWidth="1"/>
    <col min="9749" max="9978" width="9.140625" style="107"/>
    <col min="9979" max="9979" width="64.28515625" style="107" customWidth="1"/>
    <col min="9980" max="9980" width="10.5703125" style="107" customWidth="1"/>
    <col min="9981" max="9982" width="8.42578125" style="107" customWidth="1"/>
    <col min="9983" max="9983" width="7.5703125" style="107" customWidth="1"/>
    <col min="9984" max="9984" width="6.42578125" style="107" customWidth="1"/>
    <col min="9985" max="9985" width="7.28515625" style="107" customWidth="1"/>
    <col min="9986" max="9987" width="6.7109375" style="107" customWidth="1"/>
    <col min="9988" max="9988" width="6.140625" style="107" customWidth="1"/>
    <col min="9989" max="9990" width="6.42578125" style="107" customWidth="1"/>
    <col min="9991" max="9991" width="8" style="107" customWidth="1"/>
    <col min="9992" max="9992" width="13.5703125" style="107" customWidth="1"/>
    <col min="9993" max="9993" width="8.7109375" style="107" customWidth="1"/>
    <col min="9994" max="9994" width="9.140625" style="107"/>
    <col min="9995" max="9996" width="13.28515625" style="107" customWidth="1"/>
    <col min="9997" max="9997" width="7" style="107" customWidth="1"/>
    <col min="9998" max="9998" width="8.5703125" style="107" bestFit="1" customWidth="1"/>
    <col min="9999" max="9999" width="5.85546875" style="107" customWidth="1"/>
    <col min="10000" max="10000" width="14" style="107" customWidth="1"/>
    <col min="10001" max="10001" width="6.28515625" style="107" customWidth="1"/>
    <col min="10002" max="10002" width="6.42578125" style="107" bestFit="1" customWidth="1"/>
    <col min="10003" max="10003" width="5.85546875" style="107" customWidth="1"/>
    <col min="10004" max="10004" width="6.42578125" style="107" bestFit="1" customWidth="1"/>
    <col min="10005" max="10234" width="9.140625" style="107"/>
    <col min="10235" max="10235" width="64.28515625" style="107" customWidth="1"/>
    <col min="10236" max="10236" width="10.5703125" style="107" customWidth="1"/>
    <col min="10237" max="10238" width="8.42578125" style="107" customWidth="1"/>
    <col min="10239" max="10239" width="7.5703125" style="107" customWidth="1"/>
    <col min="10240" max="10240" width="6.42578125" style="107" customWidth="1"/>
    <col min="10241" max="10241" width="7.28515625" style="107" customWidth="1"/>
    <col min="10242" max="10243" width="6.7109375" style="107" customWidth="1"/>
    <col min="10244" max="10244" width="6.140625" style="107" customWidth="1"/>
    <col min="10245" max="10246" width="6.42578125" style="107" customWidth="1"/>
    <col min="10247" max="10247" width="8" style="107" customWidth="1"/>
    <col min="10248" max="10248" width="13.5703125" style="107" customWidth="1"/>
    <col min="10249" max="10249" width="8.7109375" style="107" customWidth="1"/>
    <col min="10250" max="10250" width="9.140625" style="107"/>
    <col min="10251" max="10252" width="13.28515625" style="107" customWidth="1"/>
    <col min="10253" max="10253" width="7" style="107" customWidth="1"/>
    <col min="10254" max="10254" width="8.5703125" style="107" bestFit="1" customWidth="1"/>
    <col min="10255" max="10255" width="5.85546875" style="107" customWidth="1"/>
    <col min="10256" max="10256" width="14" style="107" customWidth="1"/>
    <col min="10257" max="10257" width="6.28515625" style="107" customWidth="1"/>
    <col min="10258" max="10258" width="6.42578125" style="107" bestFit="1" customWidth="1"/>
    <col min="10259" max="10259" width="5.85546875" style="107" customWidth="1"/>
    <col min="10260" max="10260" width="6.42578125" style="107" bestFit="1" customWidth="1"/>
    <col min="10261" max="10490" width="9.140625" style="107"/>
    <col min="10491" max="10491" width="64.28515625" style="107" customWidth="1"/>
    <col min="10492" max="10492" width="10.5703125" style="107" customWidth="1"/>
    <col min="10493" max="10494" width="8.42578125" style="107" customWidth="1"/>
    <col min="10495" max="10495" width="7.5703125" style="107" customWidth="1"/>
    <col min="10496" max="10496" width="6.42578125" style="107" customWidth="1"/>
    <col min="10497" max="10497" width="7.28515625" style="107" customWidth="1"/>
    <col min="10498" max="10499" width="6.7109375" style="107" customWidth="1"/>
    <col min="10500" max="10500" width="6.140625" style="107" customWidth="1"/>
    <col min="10501" max="10502" width="6.42578125" style="107" customWidth="1"/>
    <col min="10503" max="10503" width="8" style="107" customWidth="1"/>
    <col min="10504" max="10504" width="13.5703125" style="107" customWidth="1"/>
    <col min="10505" max="10505" width="8.7109375" style="107" customWidth="1"/>
    <col min="10506" max="10506" width="9.140625" style="107"/>
    <col min="10507" max="10508" width="13.28515625" style="107" customWidth="1"/>
    <col min="10509" max="10509" width="7" style="107" customWidth="1"/>
    <col min="10510" max="10510" width="8.5703125" style="107" bestFit="1" customWidth="1"/>
    <col min="10511" max="10511" width="5.85546875" style="107" customWidth="1"/>
    <col min="10512" max="10512" width="14" style="107" customWidth="1"/>
    <col min="10513" max="10513" width="6.28515625" style="107" customWidth="1"/>
    <col min="10514" max="10514" width="6.42578125" style="107" bestFit="1" customWidth="1"/>
    <col min="10515" max="10515" width="5.85546875" style="107" customWidth="1"/>
    <col min="10516" max="10516" width="6.42578125" style="107" bestFit="1" customWidth="1"/>
    <col min="10517" max="10746" width="9.140625" style="107"/>
    <col min="10747" max="10747" width="64.28515625" style="107" customWidth="1"/>
    <col min="10748" max="10748" width="10.5703125" style="107" customWidth="1"/>
    <col min="10749" max="10750" width="8.42578125" style="107" customWidth="1"/>
    <col min="10751" max="10751" width="7.5703125" style="107" customWidth="1"/>
    <col min="10752" max="10752" width="6.42578125" style="107" customWidth="1"/>
    <col min="10753" max="10753" width="7.28515625" style="107" customWidth="1"/>
    <col min="10754" max="10755" width="6.7109375" style="107" customWidth="1"/>
    <col min="10756" max="10756" width="6.140625" style="107" customWidth="1"/>
    <col min="10757" max="10758" width="6.42578125" style="107" customWidth="1"/>
    <col min="10759" max="10759" width="8" style="107" customWidth="1"/>
    <col min="10760" max="10760" width="13.5703125" style="107" customWidth="1"/>
    <col min="10761" max="10761" width="8.7109375" style="107" customWidth="1"/>
    <col min="10762" max="10762" width="9.140625" style="107"/>
    <col min="10763" max="10764" width="13.28515625" style="107" customWidth="1"/>
    <col min="10765" max="10765" width="7" style="107" customWidth="1"/>
    <col min="10766" max="10766" width="8.5703125" style="107" bestFit="1" customWidth="1"/>
    <col min="10767" max="10767" width="5.85546875" style="107" customWidth="1"/>
    <col min="10768" max="10768" width="14" style="107" customWidth="1"/>
    <col min="10769" max="10769" width="6.28515625" style="107" customWidth="1"/>
    <col min="10770" max="10770" width="6.42578125" style="107" bestFit="1" customWidth="1"/>
    <col min="10771" max="10771" width="5.85546875" style="107" customWidth="1"/>
    <col min="10772" max="10772" width="6.42578125" style="107" bestFit="1" customWidth="1"/>
    <col min="10773" max="11002" width="9.140625" style="107"/>
    <col min="11003" max="11003" width="64.28515625" style="107" customWidth="1"/>
    <col min="11004" max="11004" width="10.5703125" style="107" customWidth="1"/>
    <col min="11005" max="11006" width="8.42578125" style="107" customWidth="1"/>
    <col min="11007" max="11007" width="7.5703125" style="107" customWidth="1"/>
    <col min="11008" max="11008" width="6.42578125" style="107" customWidth="1"/>
    <col min="11009" max="11009" width="7.28515625" style="107" customWidth="1"/>
    <col min="11010" max="11011" width="6.7109375" style="107" customWidth="1"/>
    <col min="11012" max="11012" width="6.140625" style="107" customWidth="1"/>
    <col min="11013" max="11014" width="6.42578125" style="107" customWidth="1"/>
    <col min="11015" max="11015" width="8" style="107" customWidth="1"/>
    <col min="11016" max="11016" width="13.5703125" style="107" customWidth="1"/>
    <col min="11017" max="11017" width="8.7109375" style="107" customWidth="1"/>
    <col min="11018" max="11018" width="9.140625" style="107"/>
    <col min="11019" max="11020" width="13.28515625" style="107" customWidth="1"/>
    <col min="11021" max="11021" width="7" style="107" customWidth="1"/>
    <col min="11022" max="11022" width="8.5703125" style="107" bestFit="1" customWidth="1"/>
    <col min="11023" max="11023" width="5.85546875" style="107" customWidth="1"/>
    <col min="11024" max="11024" width="14" style="107" customWidth="1"/>
    <col min="11025" max="11025" width="6.28515625" style="107" customWidth="1"/>
    <col min="11026" max="11026" width="6.42578125" style="107" bestFit="1" customWidth="1"/>
    <col min="11027" max="11027" width="5.85546875" style="107" customWidth="1"/>
    <col min="11028" max="11028" width="6.42578125" style="107" bestFit="1" customWidth="1"/>
    <col min="11029" max="11258" width="9.140625" style="107"/>
    <col min="11259" max="11259" width="64.28515625" style="107" customWidth="1"/>
    <col min="11260" max="11260" width="10.5703125" style="107" customWidth="1"/>
    <col min="11261" max="11262" width="8.42578125" style="107" customWidth="1"/>
    <col min="11263" max="11263" width="7.5703125" style="107" customWidth="1"/>
    <col min="11264" max="11264" width="6.42578125" style="107" customWidth="1"/>
    <col min="11265" max="11265" width="7.28515625" style="107" customWidth="1"/>
    <col min="11266" max="11267" width="6.7109375" style="107" customWidth="1"/>
    <col min="11268" max="11268" width="6.140625" style="107" customWidth="1"/>
    <col min="11269" max="11270" width="6.42578125" style="107" customWidth="1"/>
    <col min="11271" max="11271" width="8" style="107" customWidth="1"/>
    <col min="11272" max="11272" width="13.5703125" style="107" customWidth="1"/>
    <col min="11273" max="11273" width="8.7109375" style="107" customWidth="1"/>
    <col min="11274" max="11274" width="9.140625" style="107"/>
    <col min="11275" max="11276" width="13.28515625" style="107" customWidth="1"/>
    <col min="11277" max="11277" width="7" style="107" customWidth="1"/>
    <col min="11278" max="11278" width="8.5703125" style="107" bestFit="1" customWidth="1"/>
    <col min="11279" max="11279" width="5.85546875" style="107" customWidth="1"/>
    <col min="11280" max="11280" width="14" style="107" customWidth="1"/>
    <col min="11281" max="11281" width="6.28515625" style="107" customWidth="1"/>
    <col min="11282" max="11282" width="6.42578125" style="107" bestFit="1" customWidth="1"/>
    <col min="11283" max="11283" width="5.85546875" style="107" customWidth="1"/>
    <col min="11284" max="11284" width="6.42578125" style="107" bestFit="1" customWidth="1"/>
    <col min="11285" max="11514" width="9.140625" style="107"/>
    <col min="11515" max="11515" width="64.28515625" style="107" customWidth="1"/>
    <col min="11516" max="11516" width="10.5703125" style="107" customWidth="1"/>
    <col min="11517" max="11518" width="8.42578125" style="107" customWidth="1"/>
    <col min="11519" max="11519" width="7.5703125" style="107" customWidth="1"/>
    <col min="11520" max="11520" width="6.42578125" style="107" customWidth="1"/>
    <col min="11521" max="11521" width="7.28515625" style="107" customWidth="1"/>
    <col min="11522" max="11523" width="6.7109375" style="107" customWidth="1"/>
    <col min="11524" max="11524" width="6.140625" style="107" customWidth="1"/>
    <col min="11525" max="11526" width="6.42578125" style="107" customWidth="1"/>
    <col min="11527" max="11527" width="8" style="107" customWidth="1"/>
    <col min="11528" max="11528" width="13.5703125" style="107" customWidth="1"/>
    <col min="11529" max="11529" width="8.7109375" style="107" customWidth="1"/>
    <col min="11530" max="11530" width="9.140625" style="107"/>
    <col min="11531" max="11532" width="13.28515625" style="107" customWidth="1"/>
    <col min="11533" max="11533" width="7" style="107" customWidth="1"/>
    <col min="11534" max="11534" width="8.5703125" style="107" bestFit="1" customWidth="1"/>
    <col min="11535" max="11535" width="5.85546875" style="107" customWidth="1"/>
    <col min="11536" max="11536" width="14" style="107" customWidth="1"/>
    <col min="11537" max="11537" width="6.28515625" style="107" customWidth="1"/>
    <col min="11538" max="11538" width="6.42578125" style="107" bestFit="1" customWidth="1"/>
    <col min="11539" max="11539" width="5.85546875" style="107" customWidth="1"/>
    <col min="11540" max="11540" width="6.42578125" style="107" bestFit="1" customWidth="1"/>
    <col min="11541" max="11770" width="9.140625" style="107"/>
    <col min="11771" max="11771" width="64.28515625" style="107" customWidth="1"/>
    <col min="11772" max="11772" width="10.5703125" style="107" customWidth="1"/>
    <col min="11773" max="11774" width="8.42578125" style="107" customWidth="1"/>
    <col min="11775" max="11775" width="7.5703125" style="107" customWidth="1"/>
    <col min="11776" max="11776" width="6.42578125" style="107" customWidth="1"/>
    <col min="11777" max="11777" width="7.28515625" style="107" customWidth="1"/>
    <col min="11778" max="11779" width="6.7109375" style="107" customWidth="1"/>
    <col min="11780" max="11780" width="6.140625" style="107" customWidth="1"/>
    <col min="11781" max="11782" width="6.42578125" style="107" customWidth="1"/>
    <col min="11783" max="11783" width="8" style="107" customWidth="1"/>
    <col min="11784" max="11784" width="13.5703125" style="107" customWidth="1"/>
    <col min="11785" max="11785" width="8.7109375" style="107" customWidth="1"/>
    <col min="11786" max="11786" width="9.140625" style="107"/>
    <col min="11787" max="11788" width="13.28515625" style="107" customWidth="1"/>
    <col min="11789" max="11789" width="7" style="107" customWidth="1"/>
    <col min="11790" max="11790" width="8.5703125" style="107" bestFit="1" customWidth="1"/>
    <col min="11791" max="11791" width="5.85546875" style="107" customWidth="1"/>
    <col min="11792" max="11792" width="14" style="107" customWidth="1"/>
    <col min="11793" max="11793" width="6.28515625" style="107" customWidth="1"/>
    <col min="11794" max="11794" width="6.42578125" style="107" bestFit="1" customWidth="1"/>
    <col min="11795" max="11795" width="5.85546875" style="107" customWidth="1"/>
    <col min="11796" max="11796" width="6.42578125" style="107" bestFit="1" customWidth="1"/>
    <col min="11797" max="12026" width="9.140625" style="107"/>
    <col min="12027" max="12027" width="64.28515625" style="107" customWidth="1"/>
    <col min="12028" max="12028" width="10.5703125" style="107" customWidth="1"/>
    <col min="12029" max="12030" width="8.42578125" style="107" customWidth="1"/>
    <col min="12031" max="12031" width="7.5703125" style="107" customWidth="1"/>
    <col min="12032" max="12032" width="6.42578125" style="107" customWidth="1"/>
    <col min="12033" max="12033" width="7.28515625" style="107" customWidth="1"/>
    <col min="12034" max="12035" width="6.7109375" style="107" customWidth="1"/>
    <col min="12036" max="12036" width="6.140625" style="107" customWidth="1"/>
    <col min="12037" max="12038" width="6.42578125" style="107" customWidth="1"/>
    <col min="12039" max="12039" width="8" style="107" customWidth="1"/>
    <col min="12040" max="12040" width="13.5703125" style="107" customWidth="1"/>
    <col min="12041" max="12041" width="8.7109375" style="107" customWidth="1"/>
    <col min="12042" max="12042" width="9.140625" style="107"/>
    <col min="12043" max="12044" width="13.28515625" style="107" customWidth="1"/>
    <col min="12045" max="12045" width="7" style="107" customWidth="1"/>
    <col min="12046" max="12046" width="8.5703125" style="107" bestFit="1" customWidth="1"/>
    <col min="12047" max="12047" width="5.85546875" style="107" customWidth="1"/>
    <col min="12048" max="12048" width="14" style="107" customWidth="1"/>
    <col min="12049" max="12049" width="6.28515625" style="107" customWidth="1"/>
    <col min="12050" max="12050" width="6.42578125" style="107" bestFit="1" customWidth="1"/>
    <col min="12051" max="12051" width="5.85546875" style="107" customWidth="1"/>
    <col min="12052" max="12052" width="6.42578125" style="107" bestFit="1" customWidth="1"/>
    <col min="12053" max="12282" width="9.140625" style="107"/>
    <col min="12283" max="12283" width="64.28515625" style="107" customWidth="1"/>
    <col min="12284" max="12284" width="10.5703125" style="107" customWidth="1"/>
    <col min="12285" max="12286" width="8.42578125" style="107" customWidth="1"/>
    <col min="12287" max="12287" width="7.5703125" style="107" customWidth="1"/>
    <col min="12288" max="12288" width="6.42578125" style="107" customWidth="1"/>
    <col min="12289" max="12289" width="7.28515625" style="107" customWidth="1"/>
    <col min="12290" max="12291" width="6.7109375" style="107" customWidth="1"/>
    <col min="12292" max="12292" width="6.140625" style="107" customWidth="1"/>
    <col min="12293" max="12294" width="6.42578125" style="107" customWidth="1"/>
    <col min="12295" max="12295" width="8" style="107" customWidth="1"/>
    <col min="12296" max="12296" width="13.5703125" style="107" customWidth="1"/>
    <col min="12297" max="12297" width="8.7109375" style="107" customWidth="1"/>
    <col min="12298" max="12298" width="9.140625" style="107"/>
    <col min="12299" max="12300" width="13.28515625" style="107" customWidth="1"/>
    <col min="12301" max="12301" width="7" style="107" customWidth="1"/>
    <col min="12302" max="12302" width="8.5703125" style="107" bestFit="1" customWidth="1"/>
    <col min="12303" max="12303" width="5.85546875" style="107" customWidth="1"/>
    <col min="12304" max="12304" width="14" style="107" customWidth="1"/>
    <col min="12305" max="12305" width="6.28515625" style="107" customWidth="1"/>
    <col min="12306" max="12306" width="6.42578125" style="107" bestFit="1" customWidth="1"/>
    <col min="12307" max="12307" width="5.85546875" style="107" customWidth="1"/>
    <col min="12308" max="12308" width="6.42578125" style="107" bestFit="1" customWidth="1"/>
    <col min="12309" max="12538" width="9.140625" style="107"/>
    <col min="12539" max="12539" width="64.28515625" style="107" customWidth="1"/>
    <col min="12540" max="12540" width="10.5703125" style="107" customWidth="1"/>
    <col min="12541" max="12542" width="8.42578125" style="107" customWidth="1"/>
    <col min="12543" max="12543" width="7.5703125" style="107" customWidth="1"/>
    <col min="12544" max="12544" width="6.42578125" style="107" customWidth="1"/>
    <col min="12545" max="12545" width="7.28515625" style="107" customWidth="1"/>
    <col min="12546" max="12547" width="6.7109375" style="107" customWidth="1"/>
    <col min="12548" max="12548" width="6.140625" style="107" customWidth="1"/>
    <col min="12549" max="12550" width="6.42578125" style="107" customWidth="1"/>
    <col min="12551" max="12551" width="8" style="107" customWidth="1"/>
    <col min="12552" max="12552" width="13.5703125" style="107" customWidth="1"/>
    <col min="12553" max="12553" width="8.7109375" style="107" customWidth="1"/>
    <col min="12554" max="12554" width="9.140625" style="107"/>
    <col min="12555" max="12556" width="13.28515625" style="107" customWidth="1"/>
    <col min="12557" max="12557" width="7" style="107" customWidth="1"/>
    <col min="12558" max="12558" width="8.5703125" style="107" bestFit="1" customWidth="1"/>
    <col min="12559" max="12559" width="5.85546875" style="107" customWidth="1"/>
    <col min="12560" max="12560" width="14" style="107" customWidth="1"/>
    <col min="12561" max="12561" width="6.28515625" style="107" customWidth="1"/>
    <col min="12562" max="12562" width="6.42578125" style="107" bestFit="1" customWidth="1"/>
    <col min="12563" max="12563" width="5.85546875" style="107" customWidth="1"/>
    <col min="12564" max="12564" width="6.42578125" style="107" bestFit="1" customWidth="1"/>
    <col min="12565" max="12794" width="9.140625" style="107"/>
    <col min="12795" max="12795" width="64.28515625" style="107" customWidth="1"/>
    <col min="12796" max="12796" width="10.5703125" style="107" customWidth="1"/>
    <col min="12797" max="12798" width="8.42578125" style="107" customWidth="1"/>
    <col min="12799" max="12799" width="7.5703125" style="107" customWidth="1"/>
    <col min="12800" max="12800" width="6.42578125" style="107" customWidth="1"/>
    <col min="12801" max="12801" width="7.28515625" style="107" customWidth="1"/>
    <col min="12802" max="12803" width="6.7109375" style="107" customWidth="1"/>
    <col min="12804" max="12804" width="6.140625" style="107" customWidth="1"/>
    <col min="12805" max="12806" width="6.42578125" style="107" customWidth="1"/>
    <col min="12807" max="12807" width="8" style="107" customWidth="1"/>
    <col min="12808" max="12808" width="13.5703125" style="107" customWidth="1"/>
    <col min="12809" max="12809" width="8.7109375" style="107" customWidth="1"/>
    <col min="12810" max="12810" width="9.140625" style="107"/>
    <col min="12811" max="12812" width="13.28515625" style="107" customWidth="1"/>
    <col min="12813" max="12813" width="7" style="107" customWidth="1"/>
    <col min="12814" max="12814" width="8.5703125" style="107" bestFit="1" customWidth="1"/>
    <col min="12815" max="12815" width="5.85546875" style="107" customWidth="1"/>
    <col min="12816" max="12816" width="14" style="107" customWidth="1"/>
    <col min="12817" max="12817" width="6.28515625" style="107" customWidth="1"/>
    <col min="12818" max="12818" width="6.42578125" style="107" bestFit="1" customWidth="1"/>
    <col min="12819" max="12819" width="5.85546875" style="107" customWidth="1"/>
    <col min="12820" max="12820" width="6.42578125" style="107" bestFit="1" customWidth="1"/>
    <col min="12821" max="13050" width="9.140625" style="107"/>
    <col min="13051" max="13051" width="64.28515625" style="107" customWidth="1"/>
    <col min="13052" max="13052" width="10.5703125" style="107" customWidth="1"/>
    <col min="13053" max="13054" width="8.42578125" style="107" customWidth="1"/>
    <col min="13055" max="13055" width="7.5703125" style="107" customWidth="1"/>
    <col min="13056" max="13056" width="6.42578125" style="107" customWidth="1"/>
    <col min="13057" max="13057" width="7.28515625" style="107" customWidth="1"/>
    <col min="13058" max="13059" width="6.7109375" style="107" customWidth="1"/>
    <col min="13060" max="13060" width="6.140625" style="107" customWidth="1"/>
    <col min="13061" max="13062" width="6.42578125" style="107" customWidth="1"/>
    <col min="13063" max="13063" width="8" style="107" customWidth="1"/>
    <col min="13064" max="13064" width="13.5703125" style="107" customWidth="1"/>
    <col min="13065" max="13065" width="8.7109375" style="107" customWidth="1"/>
    <col min="13066" max="13066" width="9.140625" style="107"/>
    <col min="13067" max="13068" width="13.28515625" style="107" customWidth="1"/>
    <col min="13069" max="13069" width="7" style="107" customWidth="1"/>
    <col min="13070" max="13070" width="8.5703125" style="107" bestFit="1" customWidth="1"/>
    <col min="13071" max="13071" width="5.85546875" style="107" customWidth="1"/>
    <col min="13072" max="13072" width="14" style="107" customWidth="1"/>
    <col min="13073" max="13073" width="6.28515625" style="107" customWidth="1"/>
    <col min="13074" max="13074" width="6.42578125" style="107" bestFit="1" customWidth="1"/>
    <col min="13075" max="13075" width="5.85546875" style="107" customWidth="1"/>
    <col min="13076" max="13076" width="6.42578125" style="107" bestFit="1" customWidth="1"/>
    <col min="13077" max="13306" width="9.140625" style="107"/>
    <col min="13307" max="13307" width="64.28515625" style="107" customWidth="1"/>
    <col min="13308" max="13308" width="10.5703125" style="107" customWidth="1"/>
    <col min="13309" max="13310" width="8.42578125" style="107" customWidth="1"/>
    <col min="13311" max="13311" width="7.5703125" style="107" customWidth="1"/>
    <col min="13312" max="13312" width="6.42578125" style="107" customWidth="1"/>
    <col min="13313" max="13313" width="7.28515625" style="107" customWidth="1"/>
    <col min="13314" max="13315" width="6.7109375" style="107" customWidth="1"/>
    <col min="13316" max="13316" width="6.140625" style="107" customWidth="1"/>
    <col min="13317" max="13318" width="6.42578125" style="107" customWidth="1"/>
    <col min="13319" max="13319" width="8" style="107" customWidth="1"/>
    <col min="13320" max="13320" width="13.5703125" style="107" customWidth="1"/>
    <col min="13321" max="13321" width="8.7109375" style="107" customWidth="1"/>
    <col min="13322" max="13322" width="9.140625" style="107"/>
    <col min="13323" max="13324" width="13.28515625" style="107" customWidth="1"/>
    <col min="13325" max="13325" width="7" style="107" customWidth="1"/>
    <col min="13326" max="13326" width="8.5703125" style="107" bestFit="1" customWidth="1"/>
    <col min="13327" max="13327" width="5.85546875" style="107" customWidth="1"/>
    <col min="13328" max="13328" width="14" style="107" customWidth="1"/>
    <col min="13329" max="13329" width="6.28515625" style="107" customWidth="1"/>
    <col min="13330" max="13330" width="6.42578125" style="107" bestFit="1" customWidth="1"/>
    <col min="13331" max="13331" width="5.85546875" style="107" customWidth="1"/>
    <col min="13332" max="13332" width="6.42578125" style="107" bestFit="1" customWidth="1"/>
    <col min="13333" max="13562" width="9.140625" style="107"/>
    <col min="13563" max="13563" width="64.28515625" style="107" customWidth="1"/>
    <col min="13564" max="13564" width="10.5703125" style="107" customWidth="1"/>
    <col min="13565" max="13566" width="8.42578125" style="107" customWidth="1"/>
    <col min="13567" max="13567" width="7.5703125" style="107" customWidth="1"/>
    <col min="13568" max="13568" width="6.42578125" style="107" customWidth="1"/>
    <col min="13569" max="13569" width="7.28515625" style="107" customWidth="1"/>
    <col min="13570" max="13571" width="6.7109375" style="107" customWidth="1"/>
    <col min="13572" max="13572" width="6.140625" style="107" customWidth="1"/>
    <col min="13573" max="13574" width="6.42578125" style="107" customWidth="1"/>
    <col min="13575" max="13575" width="8" style="107" customWidth="1"/>
    <col min="13576" max="13576" width="13.5703125" style="107" customWidth="1"/>
    <col min="13577" max="13577" width="8.7109375" style="107" customWidth="1"/>
    <col min="13578" max="13578" width="9.140625" style="107"/>
    <col min="13579" max="13580" width="13.28515625" style="107" customWidth="1"/>
    <col min="13581" max="13581" width="7" style="107" customWidth="1"/>
    <col min="13582" max="13582" width="8.5703125" style="107" bestFit="1" customWidth="1"/>
    <col min="13583" max="13583" width="5.85546875" style="107" customWidth="1"/>
    <col min="13584" max="13584" width="14" style="107" customWidth="1"/>
    <col min="13585" max="13585" width="6.28515625" style="107" customWidth="1"/>
    <col min="13586" max="13586" width="6.42578125" style="107" bestFit="1" customWidth="1"/>
    <col min="13587" max="13587" width="5.85546875" style="107" customWidth="1"/>
    <col min="13588" max="13588" width="6.42578125" style="107" bestFit="1" customWidth="1"/>
    <col min="13589" max="13818" width="9.140625" style="107"/>
    <col min="13819" max="13819" width="64.28515625" style="107" customWidth="1"/>
    <col min="13820" max="13820" width="10.5703125" style="107" customWidth="1"/>
    <col min="13821" max="13822" width="8.42578125" style="107" customWidth="1"/>
    <col min="13823" max="13823" width="7.5703125" style="107" customWidth="1"/>
    <col min="13824" max="13824" width="6.42578125" style="107" customWidth="1"/>
    <col min="13825" max="13825" width="7.28515625" style="107" customWidth="1"/>
    <col min="13826" max="13827" width="6.7109375" style="107" customWidth="1"/>
    <col min="13828" max="13828" width="6.140625" style="107" customWidth="1"/>
    <col min="13829" max="13830" width="6.42578125" style="107" customWidth="1"/>
    <col min="13831" max="13831" width="8" style="107" customWidth="1"/>
    <col min="13832" max="13832" width="13.5703125" style="107" customWidth="1"/>
    <col min="13833" max="13833" width="8.7109375" style="107" customWidth="1"/>
    <col min="13834" max="13834" width="9.140625" style="107"/>
    <col min="13835" max="13836" width="13.28515625" style="107" customWidth="1"/>
    <col min="13837" max="13837" width="7" style="107" customWidth="1"/>
    <col min="13838" max="13838" width="8.5703125" style="107" bestFit="1" customWidth="1"/>
    <col min="13839" max="13839" width="5.85546875" style="107" customWidth="1"/>
    <col min="13840" max="13840" width="14" style="107" customWidth="1"/>
    <col min="13841" max="13841" width="6.28515625" style="107" customWidth="1"/>
    <col min="13842" max="13842" width="6.42578125" style="107" bestFit="1" customWidth="1"/>
    <col min="13843" max="13843" width="5.85546875" style="107" customWidth="1"/>
    <col min="13844" max="13844" width="6.42578125" style="107" bestFit="1" customWidth="1"/>
    <col min="13845" max="14074" width="9.140625" style="107"/>
    <col min="14075" max="14075" width="64.28515625" style="107" customWidth="1"/>
    <col min="14076" max="14076" width="10.5703125" style="107" customWidth="1"/>
    <col min="14077" max="14078" width="8.42578125" style="107" customWidth="1"/>
    <col min="14079" max="14079" width="7.5703125" style="107" customWidth="1"/>
    <col min="14080" max="14080" width="6.42578125" style="107" customWidth="1"/>
    <col min="14081" max="14081" width="7.28515625" style="107" customWidth="1"/>
    <col min="14082" max="14083" width="6.7109375" style="107" customWidth="1"/>
    <col min="14084" max="14084" width="6.140625" style="107" customWidth="1"/>
    <col min="14085" max="14086" width="6.42578125" style="107" customWidth="1"/>
    <col min="14087" max="14087" width="8" style="107" customWidth="1"/>
    <col min="14088" max="14088" width="13.5703125" style="107" customWidth="1"/>
    <col min="14089" max="14089" width="8.7109375" style="107" customWidth="1"/>
    <col min="14090" max="14090" width="9.140625" style="107"/>
    <col min="14091" max="14092" width="13.28515625" style="107" customWidth="1"/>
    <col min="14093" max="14093" width="7" style="107" customWidth="1"/>
    <col min="14094" max="14094" width="8.5703125" style="107" bestFit="1" customWidth="1"/>
    <col min="14095" max="14095" width="5.85546875" style="107" customWidth="1"/>
    <col min="14096" max="14096" width="14" style="107" customWidth="1"/>
    <col min="14097" max="14097" width="6.28515625" style="107" customWidth="1"/>
    <col min="14098" max="14098" width="6.42578125" style="107" bestFit="1" customWidth="1"/>
    <col min="14099" max="14099" width="5.85546875" style="107" customWidth="1"/>
    <col min="14100" max="14100" width="6.42578125" style="107" bestFit="1" customWidth="1"/>
    <col min="14101" max="14330" width="9.140625" style="107"/>
    <col min="14331" max="14331" width="64.28515625" style="107" customWidth="1"/>
    <col min="14332" max="14332" width="10.5703125" style="107" customWidth="1"/>
    <col min="14333" max="14334" width="8.42578125" style="107" customWidth="1"/>
    <col min="14335" max="14335" width="7.5703125" style="107" customWidth="1"/>
    <col min="14336" max="14336" width="6.42578125" style="107" customWidth="1"/>
    <col min="14337" max="14337" width="7.28515625" style="107" customWidth="1"/>
    <col min="14338" max="14339" width="6.7109375" style="107" customWidth="1"/>
    <col min="14340" max="14340" width="6.140625" style="107" customWidth="1"/>
    <col min="14341" max="14342" width="6.42578125" style="107" customWidth="1"/>
    <col min="14343" max="14343" width="8" style="107" customWidth="1"/>
    <col min="14344" max="14344" width="13.5703125" style="107" customWidth="1"/>
    <col min="14345" max="14345" width="8.7109375" style="107" customWidth="1"/>
    <col min="14346" max="14346" width="9.140625" style="107"/>
    <col min="14347" max="14348" width="13.28515625" style="107" customWidth="1"/>
    <col min="14349" max="14349" width="7" style="107" customWidth="1"/>
    <col min="14350" max="14350" width="8.5703125" style="107" bestFit="1" customWidth="1"/>
    <col min="14351" max="14351" width="5.85546875" style="107" customWidth="1"/>
    <col min="14352" max="14352" width="14" style="107" customWidth="1"/>
    <col min="14353" max="14353" width="6.28515625" style="107" customWidth="1"/>
    <col min="14354" max="14354" width="6.42578125" style="107" bestFit="1" customWidth="1"/>
    <col min="14355" max="14355" width="5.85546875" style="107" customWidth="1"/>
    <col min="14356" max="14356" width="6.42578125" style="107" bestFit="1" customWidth="1"/>
    <col min="14357" max="14586" width="9.140625" style="107"/>
    <col min="14587" max="14587" width="64.28515625" style="107" customWidth="1"/>
    <col min="14588" max="14588" width="10.5703125" style="107" customWidth="1"/>
    <col min="14589" max="14590" width="8.42578125" style="107" customWidth="1"/>
    <col min="14591" max="14591" width="7.5703125" style="107" customWidth="1"/>
    <col min="14592" max="14592" width="6.42578125" style="107" customWidth="1"/>
    <col min="14593" max="14593" width="7.28515625" style="107" customWidth="1"/>
    <col min="14594" max="14595" width="6.7109375" style="107" customWidth="1"/>
    <col min="14596" max="14596" width="6.140625" style="107" customWidth="1"/>
    <col min="14597" max="14598" width="6.42578125" style="107" customWidth="1"/>
    <col min="14599" max="14599" width="8" style="107" customWidth="1"/>
    <col min="14600" max="14600" width="13.5703125" style="107" customWidth="1"/>
    <col min="14601" max="14601" width="8.7109375" style="107" customWidth="1"/>
    <col min="14602" max="14602" width="9.140625" style="107"/>
    <col min="14603" max="14604" width="13.28515625" style="107" customWidth="1"/>
    <col min="14605" max="14605" width="7" style="107" customWidth="1"/>
    <col min="14606" max="14606" width="8.5703125" style="107" bestFit="1" customWidth="1"/>
    <col min="14607" max="14607" width="5.85546875" style="107" customWidth="1"/>
    <col min="14608" max="14608" width="14" style="107" customWidth="1"/>
    <col min="14609" max="14609" width="6.28515625" style="107" customWidth="1"/>
    <col min="14610" max="14610" width="6.42578125" style="107" bestFit="1" customWidth="1"/>
    <col min="14611" max="14611" width="5.85546875" style="107" customWidth="1"/>
    <col min="14612" max="14612" width="6.42578125" style="107" bestFit="1" customWidth="1"/>
    <col min="14613" max="14842" width="9.140625" style="107"/>
    <col min="14843" max="14843" width="64.28515625" style="107" customWidth="1"/>
    <col min="14844" max="14844" width="10.5703125" style="107" customWidth="1"/>
    <col min="14845" max="14846" width="8.42578125" style="107" customWidth="1"/>
    <col min="14847" max="14847" width="7.5703125" style="107" customWidth="1"/>
    <col min="14848" max="14848" width="6.42578125" style="107" customWidth="1"/>
    <col min="14849" max="14849" width="7.28515625" style="107" customWidth="1"/>
    <col min="14850" max="14851" width="6.7109375" style="107" customWidth="1"/>
    <col min="14852" max="14852" width="6.140625" style="107" customWidth="1"/>
    <col min="14853" max="14854" width="6.42578125" style="107" customWidth="1"/>
    <col min="14855" max="14855" width="8" style="107" customWidth="1"/>
    <col min="14856" max="14856" width="13.5703125" style="107" customWidth="1"/>
    <col min="14857" max="14857" width="8.7109375" style="107" customWidth="1"/>
    <col min="14858" max="14858" width="9.140625" style="107"/>
    <col min="14859" max="14860" width="13.28515625" style="107" customWidth="1"/>
    <col min="14861" max="14861" width="7" style="107" customWidth="1"/>
    <col min="14862" max="14862" width="8.5703125" style="107" bestFit="1" customWidth="1"/>
    <col min="14863" max="14863" width="5.85546875" style="107" customWidth="1"/>
    <col min="14864" max="14864" width="14" style="107" customWidth="1"/>
    <col min="14865" max="14865" width="6.28515625" style="107" customWidth="1"/>
    <col min="14866" max="14866" width="6.42578125" style="107" bestFit="1" customWidth="1"/>
    <col min="14867" max="14867" width="5.85546875" style="107" customWidth="1"/>
    <col min="14868" max="14868" width="6.42578125" style="107" bestFit="1" customWidth="1"/>
    <col min="14869" max="15098" width="9.140625" style="107"/>
    <col min="15099" max="15099" width="64.28515625" style="107" customWidth="1"/>
    <col min="15100" max="15100" width="10.5703125" style="107" customWidth="1"/>
    <col min="15101" max="15102" width="8.42578125" style="107" customWidth="1"/>
    <col min="15103" max="15103" width="7.5703125" style="107" customWidth="1"/>
    <col min="15104" max="15104" width="6.42578125" style="107" customWidth="1"/>
    <col min="15105" max="15105" width="7.28515625" style="107" customWidth="1"/>
    <col min="15106" max="15107" width="6.7109375" style="107" customWidth="1"/>
    <col min="15108" max="15108" width="6.140625" style="107" customWidth="1"/>
    <col min="15109" max="15110" width="6.42578125" style="107" customWidth="1"/>
    <col min="15111" max="15111" width="8" style="107" customWidth="1"/>
    <col min="15112" max="15112" width="13.5703125" style="107" customWidth="1"/>
    <col min="15113" max="15113" width="8.7109375" style="107" customWidth="1"/>
    <col min="15114" max="15114" width="9.140625" style="107"/>
    <col min="15115" max="15116" width="13.28515625" style="107" customWidth="1"/>
    <col min="15117" max="15117" width="7" style="107" customWidth="1"/>
    <col min="15118" max="15118" width="8.5703125" style="107" bestFit="1" customWidth="1"/>
    <col min="15119" max="15119" width="5.85546875" style="107" customWidth="1"/>
    <col min="15120" max="15120" width="14" style="107" customWidth="1"/>
    <col min="15121" max="15121" width="6.28515625" style="107" customWidth="1"/>
    <col min="15122" max="15122" width="6.42578125" style="107" bestFit="1" customWidth="1"/>
    <col min="15123" max="15123" width="5.85546875" style="107" customWidth="1"/>
    <col min="15124" max="15124" width="6.42578125" style="107" bestFit="1" customWidth="1"/>
    <col min="15125" max="15354" width="9.140625" style="107"/>
    <col min="15355" max="15355" width="64.28515625" style="107" customWidth="1"/>
    <col min="15356" max="15356" width="10.5703125" style="107" customWidth="1"/>
    <col min="15357" max="15358" width="8.42578125" style="107" customWidth="1"/>
    <col min="15359" max="15359" width="7.5703125" style="107" customWidth="1"/>
    <col min="15360" max="15360" width="6.42578125" style="107" customWidth="1"/>
    <col min="15361" max="15361" width="7.28515625" style="107" customWidth="1"/>
    <col min="15362" max="15363" width="6.7109375" style="107" customWidth="1"/>
    <col min="15364" max="15364" width="6.140625" style="107" customWidth="1"/>
    <col min="15365" max="15366" width="6.42578125" style="107" customWidth="1"/>
    <col min="15367" max="15367" width="8" style="107" customWidth="1"/>
    <col min="15368" max="15368" width="13.5703125" style="107" customWidth="1"/>
    <col min="15369" max="15369" width="8.7109375" style="107" customWidth="1"/>
    <col min="15370" max="15370" width="9.140625" style="107"/>
    <col min="15371" max="15372" width="13.28515625" style="107" customWidth="1"/>
    <col min="15373" max="15373" width="7" style="107" customWidth="1"/>
    <col min="15374" max="15374" width="8.5703125" style="107" bestFit="1" customWidth="1"/>
    <col min="15375" max="15375" width="5.85546875" style="107" customWidth="1"/>
    <col min="15376" max="15376" width="14" style="107" customWidth="1"/>
    <col min="15377" max="15377" width="6.28515625" style="107" customWidth="1"/>
    <col min="15378" max="15378" width="6.42578125" style="107" bestFit="1" customWidth="1"/>
    <col min="15379" max="15379" width="5.85546875" style="107" customWidth="1"/>
    <col min="15380" max="15380" width="6.42578125" style="107" bestFit="1" customWidth="1"/>
    <col min="15381" max="15610" width="9.140625" style="107"/>
    <col min="15611" max="15611" width="64.28515625" style="107" customWidth="1"/>
    <col min="15612" max="15612" width="10.5703125" style="107" customWidth="1"/>
    <col min="15613" max="15614" width="8.42578125" style="107" customWidth="1"/>
    <col min="15615" max="15615" width="7.5703125" style="107" customWidth="1"/>
    <col min="15616" max="15616" width="6.42578125" style="107" customWidth="1"/>
    <col min="15617" max="15617" width="7.28515625" style="107" customWidth="1"/>
    <col min="15618" max="15619" width="6.7109375" style="107" customWidth="1"/>
    <col min="15620" max="15620" width="6.140625" style="107" customWidth="1"/>
    <col min="15621" max="15622" width="6.42578125" style="107" customWidth="1"/>
    <col min="15623" max="15623" width="8" style="107" customWidth="1"/>
    <col min="15624" max="15624" width="13.5703125" style="107" customWidth="1"/>
    <col min="15625" max="15625" width="8.7109375" style="107" customWidth="1"/>
    <col min="15626" max="15626" width="9.140625" style="107"/>
    <col min="15627" max="15628" width="13.28515625" style="107" customWidth="1"/>
    <col min="15629" max="15629" width="7" style="107" customWidth="1"/>
    <col min="15630" max="15630" width="8.5703125" style="107" bestFit="1" customWidth="1"/>
    <col min="15631" max="15631" width="5.85546875" style="107" customWidth="1"/>
    <col min="15632" max="15632" width="14" style="107" customWidth="1"/>
    <col min="15633" max="15633" width="6.28515625" style="107" customWidth="1"/>
    <col min="15634" max="15634" width="6.42578125" style="107" bestFit="1" customWidth="1"/>
    <col min="15635" max="15635" width="5.85546875" style="107" customWidth="1"/>
    <col min="15636" max="15636" width="6.42578125" style="107" bestFit="1" customWidth="1"/>
    <col min="15637" max="15866" width="9.140625" style="107"/>
    <col min="15867" max="15867" width="64.28515625" style="107" customWidth="1"/>
    <col min="15868" max="15868" width="10.5703125" style="107" customWidth="1"/>
    <col min="15869" max="15870" width="8.42578125" style="107" customWidth="1"/>
    <col min="15871" max="15871" width="7.5703125" style="107" customWidth="1"/>
    <col min="15872" max="15872" width="6.42578125" style="107" customWidth="1"/>
    <col min="15873" max="15873" width="7.28515625" style="107" customWidth="1"/>
    <col min="15874" max="15875" width="6.7109375" style="107" customWidth="1"/>
    <col min="15876" max="15876" width="6.140625" style="107" customWidth="1"/>
    <col min="15877" max="15878" width="6.42578125" style="107" customWidth="1"/>
    <col min="15879" max="15879" width="8" style="107" customWidth="1"/>
    <col min="15880" max="15880" width="13.5703125" style="107" customWidth="1"/>
    <col min="15881" max="15881" width="8.7109375" style="107" customWidth="1"/>
    <col min="15882" max="15882" width="9.140625" style="107"/>
    <col min="15883" max="15884" width="13.28515625" style="107" customWidth="1"/>
    <col min="15885" max="15885" width="7" style="107" customWidth="1"/>
    <col min="15886" max="15886" width="8.5703125" style="107" bestFit="1" customWidth="1"/>
    <col min="15887" max="15887" width="5.85546875" style="107" customWidth="1"/>
    <col min="15888" max="15888" width="14" style="107" customWidth="1"/>
    <col min="15889" max="15889" width="6.28515625" style="107" customWidth="1"/>
    <col min="15890" max="15890" width="6.42578125" style="107" bestFit="1" customWidth="1"/>
    <col min="15891" max="15891" width="5.85546875" style="107" customWidth="1"/>
    <col min="15892" max="15892" width="6.42578125" style="107" bestFit="1" customWidth="1"/>
    <col min="15893" max="16122" width="9.140625" style="107"/>
    <col min="16123" max="16123" width="64.28515625" style="107" customWidth="1"/>
    <col min="16124" max="16124" width="10.5703125" style="107" customWidth="1"/>
    <col min="16125" max="16126" width="8.42578125" style="107" customWidth="1"/>
    <col min="16127" max="16127" width="7.5703125" style="107" customWidth="1"/>
    <col min="16128" max="16128" width="6.42578125" style="107" customWidth="1"/>
    <col min="16129" max="16129" width="7.28515625" style="107" customWidth="1"/>
    <col min="16130" max="16131" width="6.7109375" style="107" customWidth="1"/>
    <col min="16132" max="16132" width="6.140625" style="107" customWidth="1"/>
    <col min="16133" max="16134" width="6.42578125" style="107" customWidth="1"/>
    <col min="16135" max="16135" width="8" style="107" customWidth="1"/>
    <col min="16136" max="16136" width="13.5703125" style="107" customWidth="1"/>
    <col min="16137" max="16137" width="8.7109375" style="107" customWidth="1"/>
    <col min="16138" max="16138" width="9.140625" style="107"/>
    <col min="16139" max="16140" width="13.28515625" style="107" customWidth="1"/>
    <col min="16141" max="16141" width="7" style="107" customWidth="1"/>
    <col min="16142" max="16142" width="8.5703125" style="107" bestFit="1" customWidth="1"/>
    <col min="16143" max="16143" width="5.85546875" style="107" customWidth="1"/>
    <col min="16144" max="16144" width="14" style="107" customWidth="1"/>
    <col min="16145" max="16145" width="6.28515625" style="107" customWidth="1"/>
    <col min="16146" max="16146" width="6.42578125" style="107" bestFit="1" customWidth="1"/>
    <col min="16147" max="16147" width="5.85546875" style="107" customWidth="1"/>
    <col min="16148" max="16148" width="6.42578125" style="107" bestFit="1" customWidth="1"/>
    <col min="16149" max="16384" width="9.140625" style="107"/>
  </cols>
  <sheetData>
    <row r="1" spans="1:20" ht="68.25" customHeight="1">
      <c r="A1" s="136"/>
      <c r="B1" s="137"/>
      <c r="C1" s="131" t="s">
        <v>125</v>
      </c>
      <c r="D1" s="138"/>
      <c r="E1" s="137"/>
      <c r="F1" s="137"/>
      <c r="G1" s="137"/>
      <c r="H1" s="137"/>
      <c r="I1" s="137"/>
      <c r="J1" s="137"/>
      <c r="K1" s="137"/>
      <c r="L1" s="137"/>
      <c r="M1" s="137"/>
      <c r="N1" s="137"/>
      <c r="O1" s="137"/>
      <c r="P1" s="137"/>
      <c r="Q1" s="136" t="s">
        <v>62</v>
      </c>
      <c r="R1" s="137"/>
      <c r="S1" s="137"/>
      <c r="T1" s="137"/>
    </row>
    <row r="2" spans="1:20" s="120" customFormat="1" ht="74.25" customHeight="1">
      <c r="A2" s="139" t="s">
        <v>170</v>
      </c>
      <c r="B2" s="140"/>
      <c r="C2" s="140"/>
      <c r="D2" s="140"/>
      <c r="E2" s="140"/>
      <c r="F2" s="140"/>
      <c r="G2" s="140"/>
      <c r="H2" s="140"/>
      <c r="I2" s="140"/>
      <c r="J2" s="140"/>
      <c r="K2" s="140"/>
      <c r="L2" s="140"/>
      <c r="M2" s="140"/>
      <c r="N2" s="140"/>
      <c r="O2" s="140"/>
      <c r="P2" s="140"/>
      <c r="Q2" s="140"/>
      <c r="R2" s="140"/>
      <c r="S2" s="141"/>
      <c r="T2" s="142"/>
    </row>
    <row r="3" spans="1:20" s="120" customFormat="1" ht="98.25" customHeight="1">
      <c r="A3" s="143" t="s">
        <v>98</v>
      </c>
      <c r="B3" s="144"/>
      <c r="C3" s="144"/>
      <c r="D3" s="272" t="s">
        <v>0</v>
      </c>
      <c r="E3" s="272" t="s">
        <v>1</v>
      </c>
      <c r="F3" s="272" t="s">
        <v>61</v>
      </c>
      <c r="G3" s="328" t="s">
        <v>2</v>
      </c>
      <c r="H3" s="328"/>
      <c r="I3" s="328"/>
      <c r="J3" s="328"/>
      <c r="K3" s="328"/>
      <c r="L3" s="328"/>
      <c r="M3" s="328"/>
      <c r="N3" s="275" t="s">
        <v>11</v>
      </c>
      <c r="O3" s="277" t="s">
        <v>12</v>
      </c>
      <c r="P3" s="278"/>
      <c r="Q3" s="279" t="s">
        <v>8</v>
      </c>
      <c r="R3" s="277" t="s">
        <v>13</v>
      </c>
      <c r="S3" s="278"/>
      <c r="T3" s="270" t="s">
        <v>14</v>
      </c>
    </row>
    <row r="4" spans="1:20" s="120" customFormat="1" ht="141.75" customHeight="1">
      <c r="A4" s="145"/>
      <c r="B4" s="146"/>
      <c r="C4" s="146"/>
      <c r="D4" s="272"/>
      <c r="E4" s="272"/>
      <c r="F4" s="273"/>
      <c r="G4" s="91" t="s">
        <v>3</v>
      </c>
      <c r="H4" s="128" t="s">
        <v>4</v>
      </c>
      <c r="I4" s="128" t="s">
        <v>5</v>
      </c>
      <c r="J4" s="128" t="s">
        <v>6</v>
      </c>
      <c r="K4" s="128" t="s">
        <v>60</v>
      </c>
      <c r="L4" s="128" t="s">
        <v>7</v>
      </c>
      <c r="M4" s="128" t="s">
        <v>8</v>
      </c>
      <c r="N4" s="276"/>
      <c r="O4" s="129" t="s">
        <v>9</v>
      </c>
      <c r="P4" s="129" t="s">
        <v>10</v>
      </c>
      <c r="Q4" s="280"/>
      <c r="R4" s="129" t="s">
        <v>9</v>
      </c>
      <c r="S4" s="129" t="s">
        <v>10</v>
      </c>
      <c r="T4" s="271"/>
    </row>
    <row r="5" spans="1:20" s="120" customFormat="1" ht="41.25" customHeight="1">
      <c r="A5" s="95"/>
      <c r="B5" s="96"/>
      <c r="C5" s="96"/>
      <c r="D5" s="130">
        <v>1</v>
      </c>
      <c r="E5" s="130">
        <v>2</v>
      </c>
      <c r="F5" s="130">
        <v>3</v>
      </c>
      <c r="G5" s="130">
        <v>4</v>
      </c>
      <c r="H5" s="130">
        <v>5</v>
      </c>
      <c r="I5" s="130">
        <v>6</v>
      </c>
      <c r="J5" s="130">
        <v>7</v>
      </c>
      <c r="K5" s="130">
        <v>8</v>
      </c>
      <c r="L5" s="130">
        <v>9</v>
      </c>
      <c r="M5" s="130">
        <v>10</v>
      </c>
      <c r="N5" s="130">
        <v>11</v>
      </c>
      <c r="O5" s="130">
        <v>12</v>
      </c>
      <c r="P5" s="130">
        <v>13</v>
      </c>
      <c r="Q5" s="130">
        <v>14</v>
      </c>
      <c r="R5" s="130">
        <v>15</v>
      </c>
      <c r="S5" s="130">
        <v>16</v>
      </c>
      <c r="T5" s="130">
        <v>17</v>
      </c>
    </row>
    <row r="6" spans="1:20" s="120" customFormat="1" ht="41.25" customHeight="1">
      <c r="A6" s="160" t="s">
        <v>15</v>
      </c>
      <c r="B6" s="161"/>
      <c r="C6" s="162"/>
      <c r="D6" s="112">
        <f>SUM(D7:D11)</f>
        <v>0</v>
      </c>
      <c r="E6" s="112">
        <f t="shared" ref="E6:T6" si="0">SUM(E7:E11)</f>
        <v>70</v>
      </c>
      <c r="F6" s="112">
        <f t="shared" si="0"/>
        <v>0</v>
      </c>
      <c r="G6" s="112">
        <f t="shared" si="0"/>
        <v>7</v>
      </c>
      <c r="H6" s="112">
        <f t="shared" si="0"/>
        <v>33</v>
      </c>
      <c r="I6" s="112">
        <f t="shared" si="0"/>
        <v>28</v>
      </c>
      <c r="J6" s="112">
        <f t="shared" si="0"/>
        <v>0</v>
      </c>
      <c r="K6" s="112">
        <f t="shared" si="0"/>
        <v>1</v>
      </c>
      <c r="L6" s="112">
        <f t="shared" si="0"/>
        <v>0</v>
      </c>
      <c r="M6" s="112">
        <f>SUM(M7:M11)</f>
        <v>69</v>
      </c>
      <c r="N6" s="115">
        <f t="shared" si="0"/>
        <v>0</v>
      </c>
      <c r="O6" s="112">
        <f t="shared" si="0"/>
        <v>1</v>
      </c>
      <c r="P6" s="112">
        <f t="shared" si="0"/>
        <v>27</v>
      </c>
      <c r="Q6" s="112">
        <f t="shared" si="0"/>
        <v>28</v>
      </c>
      <c r="R6" s="112">
        <f t="shared" si="0"/>
        <v>0</v>
      </c>
      <c r="S6" s="112">
        <f t="shared" si="0"/>
        <v>1</v>
      </c>
      <c r="T6" s="112">
        <f t="shared" si="0"/>
        <v>16</v>
      </c>
    </row>
    <row r="7" spans="1:20" s="120" customFormat="1" ht="40.5" customHeight="1">
      <c r="A7" s="99">
        <v>1</v>
      </c>
      <c r="B7" s="152" t="s">
        <v>16</v>
      </c>
      <c r="C7" s="153"/>
      <c r="D7" s="98">
        <v>0</v>
      </c>
      <c r="E7" s="98">
        <v>37</v>
      </c>
      <c r="F7" s="98"/>
      <c r="G7" s="98">
        <v>4</v>
      </c>
      <c r="H7" s="98">
        <v>21</v>
      </c>
      <c r="I7" s="98">
        <v>12</v>
      </c>
      <c r="J7" s="98"/>
      <c r="K7" s="98"/>
      <c r="L7" s="98"/>
      <c r="M7" s="98">
        <v>37</v>
      </c>
      <c r="N7" s="116"/>
      <c r="O7" s="98">
        <v>1</v>
      </c>
      <c r="P7" s="98">
        <v>16</v>
      </c>
      <c r="Q7" s="98">
        <v>17</v>
      </c>
      <c r="R7" s="98"/>
      <c r="S7" s="98">
        <v>1</v>
      </c>
      <c r="T7" s="98">
        <v>10</v>
      </c>
    </row>
    <row r="8" spans="1:20" s="120" customFormat="1" ht="42" customHeight="1">
      <c r="A8" s="99">
        <v>2</v>
      </c>
      <c r="B8" s="152" t="s">
        <v>63</v>
      </c>
      <c r="C8" s="153"/>
      <c r="D8" s="98">
        <v>0</v>
      </c>
      <c r="E8" s="98">
        <v>29</v>
      </c>
      <c r="F8" s="98"/>
      <c r="G8" s="98">
        <v>3</v>
      </c>
      <c r="H8" s="98">
        <v>11</v>
      </c>
      <c r="I8" s="98">
        <v>15</v>
      </c>
      <c r="J8" s="98"/>
      <c r="K8" s="98"/>
      <c r="L8" s="98"/>
      <c r="M8" s="98">
        <v>29</v>
      </c>
      <c r="N8" s="116"/>
      <c r="O8" s="98"/>
      <c r="P8" s="98">
        <v>10</v>
      </c>
      <c r="Q8" s="98">
        <v>10</v>
      </c>
      <c r="R8" s="98"/>
      <c r="S8" s="98"/>
      <c r="T8" s="98">
        <v>5</v>
      </c>
    </row>
    <row r="9" spans="1:20" s="120" customFormat="1" ht="46.5" customHeight="1">
      <c r="A9" s="99">
        <v>3</v>
      </c>
      <c r="B9" s="152" t="s">
        <v>17</v>
      </c>
      <c r="C9" s="153"/>
      <c r="D9" s="98">
        <v>0</v>
      </c>
      <c r="E9" s="98">
        <v>2</v>
      </c>
      <c r="F9" s="98"/>
      <c r="G9" s="98"/>
      <c r="H9" s="98">
        <v>1</v>
      </c>
      <c r="I9" s="98">
        <v>1</v>
      </c>
      <c r="J9" s="98"/>
      <c r="K9" s="98"/>
      <c r="L9" s="98"/>
      <c r="M9" s="98">
        <v>2</v>
      </c>
      <c r="N9" s="116"/>
      <c r="O9" s="98"/>
      <c r="P9" s="98">
        <v>1</v>
      </c>
      <c r="Q9" s="98">
        <v>1</v>
      </c>
      <c r="R9" s="98"/>
      <c r="S9" s="98"/>
      <c r="T9" s="98">
        <v>1</v>
      </c>
    </row>
    <row r="10" spans="1:20" s="120" customFormat="1" ht="46.5" customHeight="1">
      <c r="A10" s="100">
        <v>4</v>
      </c>
      <c r="B10" s="152" t="s">
        <v>68</v>
      </c>
      <c r="C10" s="325"/>
      <c r="D10" s="98">
        <v>0</v>
      </c>
      <c r="E10" s="98">
        <v>1</v>
      </c>
      <c r="F10" s="98"/>
      <c r="G10" s="98"/>
      <c r="H10" s="98"/>
      <c r="I10" s="98"/>
      <c r="J10" s="98"/>
      <c r="K10" s="98">
        <v>1</v>
      </c>
      <c r="L10" s="98"/>
      <c r="M10" s="98">
        <v>1</v>
      </c>
      <c r="N10" s="116"/>
      <c r="O10" s="98"/>
      <c r="P10" s="98"/>
      <c r="Q10" s="98"/>
      <c r="R10" s="98"/>
      <c r="S10" s="98"/>
      <c r="T10" s="98"/>
    </row>
    <row r="11" spans="1:20" s="120" customFormat="1" ht="41.25" customHeight="1">
      <c r="A11" s="100">
        <v>5</v>
      </c>
      <c r="B11" s="336" t="s">
        <v>58</v>
      </c>
      <c r="C11" s="337"/>
      <c r="D11" s="98">
        <v>0</v>
      </c>
      <c r="E11" s="98">
        <v>1</v>
      </c>
      <c r="F11" s="98"/>
      <c r="G11" s="98"/>
      <c r="H11" s="98"/>
      <c r="I11" s="98"/>
      <c r="J11" s="98"/>
      <c r="K11" s="98"/>
      <c r="L11" s="98"/>
      <c r="M11" s="98"/>
      <c r="N11" s="116"/>
      <c r="O11" s="98"/>
      <c r="P11" s="98"/>
      <c r="Q11" s="98"/>
      <c r="R11" s="98"/>
      <c r="S11" s="98"/>
      <c r="T11" s="98"/>
    </row>
    <row r="12" spans="1:20" s="120" customFormat="1" ht="47.25" customHeight="1">
      <c r="A12" s="160" t="s">
        <v>18</v>
      </c>
      <c r="B12" s="168"/>
      <c r="C12" s="168"/>
      <c r="D12" s="101">
        <f>SUM(D13:D20)</f>
        <v>0</v>
      </c>
      <c r="E12" s="98">
        <f t="shared" ref="E12:T12" si="1">SUM(E13:E20)</f>
        <v>1</v>
      </c>
      <c r="F12" s="98">
        <f t="shared" si="1"/>
        <v>0</v>
      </c>
      <c r="G12" s="98">
        <f t="shared" si="1"/>
        <v>0</v>
      </c>
      <c r="H12" s="98">
        <f t="shared" si="1"/>
        <v>1</v>
      </c>
      <c r="I12" s="98">
        <f t="shared" si="1"/>
        <v>0</v>
      </c>
      <c r="J12" s="98">
        <f t="shared" si="1"/>
        <v>0</v>
      </c>
      <c r="K12" s="98">
        <f t="shared" si="1"/>
        <v>0</v>
      </c>
      <c r="L12" s="98">
        <f t="shared" si="1"/>
        <v>0</v>
      </c>
      <c r="M12" s="98">
        <f t="shared" si="1"/>
        <v>1</v>
      </c>
      <c r="N12" s="116">
        <f t="shared" si="1"/>
        <v>0</v>
      </c>
      <c r="O12" s="98">
        <f t="shared" si="1"/>
        <v>0</v>
      </c>
      <c r="P12" s="98">
        <f t="shared" si="1"/>
        <v>0</v>
      </c>
      <c r="Q12" s="98">
        <f t="shared" si="1"/>
        <v>0</v>
      </c>
      <c r="R12" s="98">
        <f t="shared" si="1"/>
        <v>0</v>
      </c>
      <c r="S12" s="98">
        <f t="shared" si="1"/>
        <v>0</v>
      </c>
      <c r="T12" s="98">
        <f t="shared" si="1"/>
        <v>0</v>
      </c>
    </row>
    <row r="13" spans="1:20" s="120" customFormat="1" ht="47.25" customHeight="1">
      <c r="A13" s="99">
        <v>1</v>
      </c>
      <c r="B13" s="152" t="s">
        <v>99</v>
      </c>
      <c r="C13" s="153"/>
      <c r="D13" s="98">
        <v>0</v>
      </c>
      <c r="E13" s="98">
        <v>1</v>
      </c>
      <c r="F13" s="98"/>
      <c r="G13" s="98"/>
      <c r="H13" s="98">
        <v>1</v>
      </c>
      <c r="I13" s="98"/>
      <c r="J13" s="98"/>
      <c r="K13" s="98"/>
      <c r="L13" s="98"/>
      <c r="M13" s="98">
        <v>1</v>
      </c>
      <c r="N13" s="116"/>
      <c r="O13" s="98"/>
      <c r="P13" s="98"/>
      <c r="Q13" s="98"/>
      <c r="R13" s="98"/>
      <c r="S13" s="98"/>
      <c r="T13" s="98"/>
    </row>
    <row r="14" spans="1:20" s="120" customFormat="1" ht="54" customHeight="1">
      <c r="A14" s="99">
        <v>2</v>
      </c>
      <c r="B14" s="152" t="s">
        <v>20</v>
      </c>
      <c r="C14" s="153"/>
      <c r="D14" s="98">
        <v>0</v>
      </c>
      <c r="E14" s="98"/>
      <c r="F14" s="98"/>
      <c r="G14" s="98"/>
      <c r="H14" s="98"/>
      <c r="I14" s="98"/>
      <c r="J14" s="98"/>
      <c r="K14" s="98"/>
      <c r="L14" s="98"/>
      <c r="M14" s="98"/>
      <c r="N14" s="116"/>
      <c r="O14" s="98"/>
      <c r="P14" s="98"/>
      <c r="Q14" s="98"/>
      <c r="R14" s="98"/>
      <c r="S14" s="98"/>
      <c r="T14" s="98"/>
    </row>
    <row r="15" spans="1:20" s="120" customFormat="1" ht="42" customHeight="1">
      <c r="A15" s="102">
        <v>3</v>
      </c>
      <c r="B15" s="152" t="s">
        <v>21</v>
      </c>
      <c r="C15" s="153"/>
      <c r="D15" s="98">
        <v>0</v>
      </c>
      <c r="E15" s="98"/>
      <c r="F15" s="98"/>
      <c r="G15" s="98"/>
      <c r="H15" s="98"/>
      <c r="I15" s="98"/>
      <c r="J15" s="98"/>
      <c r="K15" s="98"/>
      <c r="L15" s="98"/>
      <c r="M15" s="98"/>
      <c r="N15" s="116"/>
      <c r="O15" s="98"/>
      <c r="P15" s="98"/>
      <c r="Q15" s="98"/>
      <c r="R15" s="98"/>
      <c r="S15" s="98"/>
      <c r="T15" s="98"/>
    </row>
    <row r="16" spans="1:20" s="120" customFormat="1" ht="57" customHeight="1">
      <c r="A16" s="99">
        <v>4</v>
      </c>
      <c r="B16" s="152" t="s">
        <v>22</v>
      </c>
      <c r="C16" s="153"/>
      <c r="D16" s="98">
        <v>0</v>
      </c>
      <c r="E16" s="98"/>
      <c r="F16" s="98"/>
      <c r="G16" s="98"/>
      <c r="H16" s="98"/>
      <c r="I16" s="98"/>
      <c r="J16" s="98"/>
      <c r="K16" s="98"/>
      <c r="L16" s="98"/>
      <c r="M16" s="98"/>
      <c r="N16" s="116"/>
      <c r="O16" s="98"/>
      <c r="P16" s="98"/>
      <c r="Q16" s="98"/>
      <c r="R16" s="98"/>
      <c r="S16" s="98"/>
      <c r="T16" s="98"/>
    </row>
    <row r="17" spans="1:67" s="120" customFormat="1" ht="38.25" customHeight="1">
      <c r="A17" s="99">
        <v>5</v>
      </c>
      <c r="B17" s="152" t="s">
        <v>23</v>
      </c>
      <c r="C17" s="153"/>
      <c r="D17" s="98">
        <v>0</v>
      </c>
      <c r="E17" s="98"/>
      <c r="F17" s="98"/>
      <c r="G17" s="98"/>
      <c r="H17" s="98"/>
      <c r="I17" s="98"/>
      <c r="J17" s="98"/>
      <c r="K17" s="98"/>
      <c r="L17" s="98"/>
      <c r="M17" s="98"/>
      <c r="N17" s="116"/>
      <c r="O17" s="98"/>
      <c r="P17" s="98"/>
      <c r="Q17" s="98"/>
      <c r="R17" s="98"/>
      <c r="S17" s="98"/>
      <c r="T17" s="98"/>
    </row>
    <row r="18" spans="1:67" s="120" customFormat="1" ht="47.25" customHeight="1">
      <c r="A18" s="102">
        <v>6</v>
      </c>
      <c r="B18" s="152" t="s">
        <v>24</v>
      </c>
      <c r="C18" s="153"/>
      <c r="D18" s="98">
        <v>0</v>
      </c>
      <c r="E18" s="98"/>
      <c r="F18" s="98"/>
      <c r="G18" s="98"/>
      <c r="H18" s="98"/>
      <c r="I18" s="98"/>
      <c r="J18" s="98"/>
      <c r="K18" s="98"/>
      <c r="L18" s="98"/>
      <c r="M18" s="98"/>
      <c r="N18" s="116"/>
      <c r="O18" s="98"/>
      <c r="P18" s="98"/>
      <c r="Q18" s="98"/>
      <c r="R18" s="98"/>
      <c r="S18" s="98"/>
      <c r="T18" s="98"/>
    </row>
    <row r="19" spans="1:67" s="120" customFormat="1" ht="44.25" customHeight="1">
      <c r="A19" s="99">
        <v>7</v>
      </c>
      <c r="B19" s="152" t="s">
        <v>25</v>
      </c>
      <c r="C19" s="153"/>
      <c r="D19" s="98">
        <v>0</v>
      </c>
      <c r="E19" s="98"/>
      <c r="F19" s="98"/>
      <c r="G19" s="98"/>
      <c r="H19" s="98"/>
      <c r="I19" s="98"/>
      <c r="J19" s="98"/>
      <c r="K19" s="98"/>
      <c r="L19" s="98"/>
      <c r="M19" s="98"/>
      <c r="N19" s="116"/>
      <c r="O19" s="98"/>
      <c r="P19" s="98"/>
      <c r="Q19" s="98"/>
      <c r="R19" s="98"/>
      <c r="S19" s="98"/>
      <c r="T19" s="98"/>
    </row>
    <row r="20" spans="1:67" s="120" customFormat="1" ht="45.75" customHeight="1">
      <c r="A20" s="99">
        <v>8</v>
      </c>
      <c r="B20" s="152" t="s">
        <v>26</v>
      </c>
      <c r="C20" s="153"/>
      <c r="D20" s="98">
        <v>0</v>
      </c>
      <c r="E20" s="98"/>
      <c r="F20" s="98"/>
      <c r="G20" s="98"/>
      <c r="H20" s="98"/>
      <c r="I20" s="98"/>
      <c r="J20" s="98"/>
      <c r="K20" s="98"/>
      <c r="L20" s="98"/>
      <c r="M20" s="98"/>
      <c r="N20" s="116"/>
      <c r="O20" s="98"/>
      <c r="P20" s="98"/>
      <c r="Q20" s="98"/>
      <c r="R20" s="98"/>
      <c r="S20" s="98"/>
      <c r="T20" s="98"/>
    </row>
    <row r="21" spans="1:67" s="120" customFormat="1" ht="42" customHeight="1">
      <c r="A21" s="171" t="s">
        <v>27</v>
      </c>
      <c r="B21" s="171"/>
      <c r="C21" s="171"/>
      <c r="D21" s="98">
        <f>SUM(D22:D28)</f>
        <v>0</v>
      </c>
      <c r="E21" s="98">
        <f t="shared" ref="E21:T21" si="2">SUM(E22:E28)</f>
        <v>247</v>
      </c>
      <c r="F21" s="98">
        <f t="shared" si="2"/>
        <v>0</v>
      </c>
      <c r="G21" s="98">
        <f t="shared" si="2"/>
        <v>40</v>
      </c>
      <c r="H21" s="98">
        <f t="shared" si="2"/>
        <v>182</v>
      </c>
      <c r="I21" s="98">
        <f t="shared" si="2"/>
        <v>0</v>
      </c>
      <c r="J21" s="98">
        <f t="shared" si="2"/>
        <v>0</v>
      </c>
      <c r="K21" s="98">
        <f t="shared" si="2"/>
        <v>25</v>
      </c>
      <c r="L21" s="98">
        <f t="shared" si="2"/>
        <v>0</v>
      </c>
      <c r="M21" s="98">
        <f t="shared" si="2"/>
        <v>247</v>
      </c>
      <c r="N21" s="116">
        <f t="shared" si="2"/>
        <v>0</v>
      </c>
      <c r="O21" s="98">
        <f t="shared" si="2"/>
        <v>0</v>
      </c>
      <c r="P21" s="98">
        <f t="shared" si="2"/>
        <v>0</v>
      </c>
      <c r="Q21" s="98">
        <f t="shared" si="2"/>
        <v>0</v>
      </c>
      <c r="R21" s="98">
        <f t="shared" si="2"/>
        <v>0</v>
      </c>
      <c r="S21" s="98">
        <f t="shared" si="2"/>
        <v>0</v>
      </c>
      <c r="T21" s="98">
        <f t="shared" si="2"/>
        <v>0</v>
      </c>
    </row>
    <row r="22" spans="1:67" s="120" customFormat="1" ht="42" customHeight="1">
      <c r="A22" s="126">
        <v>1</v>
      </c>
      <c r="B22" s="172" t="s">
        <v>28</v>
      </c>
      <c r="C22" s="173"/>
      <c r="D22" s="98">
        <v>0</v>
      </c>
      <c r="E22" s="98">
        <v>68</v>
      </c>
      <c r="F22" s="98"/>
      <c r="G22" s="98">
        <v>12</v>
      </c>
      <c r="H22" s="98">
        <v>51</v>
      </c>
      <c r="I22" s="98"/>
      <c r="J22" s="98"/>
      <c r="K22" s="98">
        <v>5</v>
      </c>
      <c r="L22" s="98"/>
      <c r="M22" s="98">
        <v>68</v>
      </c>
      <c r="N22" s="116"/>
      <c r="O22" s="98"/>
      <c r="P22" s="98"/>
      <c r="Q22" s="98"/>
      <c r="R22" s="98"/>
      <c r="S22" s="98"/>
      <c r="T22" s="98"/>
    </row>
    <row r="23" spans="1:67" s="105" customFormat="1" ht="45" customHeight="1">
      <c r="A23" s="126">
        <v>2</v>
      </c>
      <c r="B23" s="172" t="s">
        <v>29</v>
      </c>
      <c r="C23" s="173"/>
      <c r="D23" s="98">
        <v>0</v>
      </c>
      <c r="E23" s="98"/>
      <c r="F23" s="98"/>
      <c r="G23" s="98"/>
      <c r="H23" s="98"/>
      <c r="I23" s="98"/>
      <c r="J23" s="98"/>
      <c r="K23" s="98"/>
      <c r="L23" s="98"/>
      <c r="M23" s="98"/>
      <c r="N23" s="116"/>
      <c r="O23" s="98"/>
      <c r="P23" s="98"/>
      <c r="Q23" s="98"/>
      <c r="R23" s="98"/>
      <c r="S23" s="98"/>
      <c r="T23" s="98"/>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row>
    <row r="24" spans="1:67" s="120" customFormat="1" ht="48" customHeight="1">
      <c r="A24" s="99">
        <v>3</v>
      </c>
      <c r="B24" s="140" t="s">
        <v>30</v>
      </c>
      <c r="C24" s="170"/>
      <c r="D24" s="98">
        <v>0</v>
      </c>
      <c r="E24" s="98"/>
      <c r="F24" s="98"/>
      <c r="G24" s="98"/>
      <c r="H24" s="98"/>
      <c r="I24" s="98"/>
      <c r="J24" s="98"/>
      <c r="K24" s="98"/>
      <c r="L24" s="98"/>
      <c r="M24" s="98"/>
      <c r="N24" s="116"/>
      <c r="O24" s="98"/>
      <c r="P24" s="98"/>
      <c r="Q24" s="98"/>
      <c r="R24" s="98"/>
      <c r="S24" s="98"/>
      <c r="T24" s="98"/>
    </row>
    <row r="25" spans="1:67" s="120" customFormat="1" ht="42" customHeight="1">
      <c r="A25" s="99">
        <v>4</v>
      </c>
      <c r="B25" s="169" t="s">
        <v>31</v>
      </c>
      <c r="C25" s="170"/>
      <c r="D25" s="98">
        <v>0</v>
      </c>
      <c r="E25" s="98">
        <v>44</v>
      </c>
      <c r="F25" s="98"/>
      <c r="G25" s="98">
        <v>1</v>
      </c>
      <c r="H25" s="98">
        <v>42</v>
      </c>
      <c r="I25" s="98"/>
      <c r="J25" s="98"/>
      <c r="K25" s="98">
        <v>1</v>
      </c>
      <c r="L25" s="98"/>
      <c r="M25" s="98">
        <v>44</v>
      </c>
      <c r="N25" s="116"/>
      <c r="O25" s="98"/>
      <c r="P25" s="98"/>
      <c r="Q25" s="98"/>
      <c r="R25" s="98"/>
      <c r="S25" s="98"/>
      <c r="T25" s="98"/>
    </row>
    <row r="26" spans="1:67" s="120" customFormat="1" ht="48.75" customHeight="1">
      <c r="A26" s="126">
        <v>5</v>
      </c>
      <c r="B26" s="169" t="s">
        <v>93</v>
      </c>
      <c r="C26" s="170"/>
      <c r="D26" s="98">
        <v>0</v>
      </c>
      <c r="E26" s="98">
        <v>73</v>
      </c>
      <c r="F26" s="98"/>
      <c r="G26" s="98">
        <v>20</v>
      </c>
      <c r="H26" s="98">
        <v>41</v>
      </c>
      <c r="I26" s="98"/>
      <c r="J26" s="98"/>
      <c r="K26" s="98">
        <v>12</v>
      </c>
      <c r="L26" s="98"/>
      <c r="M26" s="98">
        <v>73</v>
      </c>
      <c r="N26" s="116"/>
      <c r="O26" s="98"/>
      <c r="P26" s="98"/>
      <c r="Q26" s="98"/>
      <c r="R26" s="98"/>
      <c r="S26" s="98"/>
      <c r="T26" s="98"/>
    </row>
    <row r="27" spans="1:67" s="120" customFormat="1" ht="57" customHeight="1">
      <c r="A27" s="99">
        <v>6</v>
      </c>
      <c r="B27" s="169" t="s">
        <v>33</v>
      </c>
      <c r="C27" s="170"/>
      <c r="D27" s="98">
        <v>0</v>
      </c>
      <c r="E27" s="98">
        <v>62</v>
      </c>
      <c r="F27" s="98"/>
      <c r="G27" s="98">
        <v>7</v>
      </c>
      <c r="H27" s="98">
        <v>48</v>
      </c>
      <c r="I27" s="98"/>
      <c r="J27" s="98"/>
      <c r="K27" s="98">
        <v>7</v>
      </c>
      <c r="L27" s="98"/>
      <c r="M27" s="98">
        <v>62</v>
      </c>
      <c r="N27" s="116"/>
      <c r="O27" s="98"/>
      <c r="P27" s="98"/>
      <c r="Q27" s="98"/>
      <c r="R27" s="98"/>
      <c r="S27" s="98"/>
      <c r="T27" s="98"/>
    </row>
    <row r="28" spans="1:67" s="120" customFormat="1" ht="48" customHeight="1">
      <c r="A28" s="99">
        <v>7</v>
      </c>
      <c r="B28" s="169" t="s">
        <v>34</v>
      </c>
      <c r="C28" s="170"/>
      <c r="D28" s="98">
        <v>0</v>
      </c>
      <c r="E28" s="98"/>
      <c r="F28" s="98"/>
      <c r="G28" s="98"/>
      <c r="H28" s="98"/>
      <c r="I28" s="98"/>
      <c r="J28" s="98"/>
      <c r="K28" s="98"/>
      <c r="L28" s="98"/>
      <c r="M28" s="98"/>
      <c r="N28" s="116"/>
      <c r="O28" s="98"/>
      <c r="P28" s="98"/>
      <c r="Q28" s="98"/>
      <c r="R28" s="98"/>
      <c r="S28" s="98"/>
      <c r="T28" s="98"/>
    </row>
    <row r="29" spans="1:67" s="120" customFormat="1" ht="56.25" customHeight="1">
      <c r="A29" s="171" t="s">
        <v>35</v>
      </c>
      <c r="B29" s="171"/>
      <c r="C29" s="171"/>
      <c r="D29" s="98">
        <f>SUM(D30:D41)</f>
        <v>0</v>
      </c>
      <c r="E29" s="98">
        <f t="shared" ref="E29:T29" si="3">SUM(E30:E41)</f>
        <v>5</v>
      </c>
      <c r="F29" s="98">
        <f t="shared" si="3"/>
        <v>0</v>
      </c>
      <c r="G29" s="98">
        <f t="shared" si="3"/>
        <v>5</v>
      </c>
      <c r="H29" s="98">
        <f t="shared" si="3"/>
        <v>0</v>
      </c>
      <c r="I29" s="98">
        <f t="shared" si="3"/>
        <v>0</v>
      </c>
      <c r="J29" s="98">
        <f t="shared" si="3"/>
        <v>0</v>
      </c>
      <c r="K29" s="98">
        <f t="shared" si="3"/>
        <v>0</v>
      </c>
      <c r="L29" s="98">
        <f t="shared" si="3"/>
        <v>0</v>
      </c>
      <c r="M29" s="98">
        <f t="shared" si="3"/>
        <v>5</v>
      </c>
      <c r="N29" s="116">
        <f t="shared" si="3"/>
        <v>0</v>
      </c>
      <c r="O29" s="98">
        <f t="shared" si="3"/>
        <v>0</v>
      </c>
      <c r="P29" s="98">
        <f t="shared" si="3"/>
        <v>1</v>
      </c>
      <c r="Q29" s="98">
        <f t="shared" si="3"/>
        <v>1</v>
      </c>
      <c r="R29" s="98">
        <f t="shared" si="3"/>
        <v>0</v>
      </c>
      <c r="S29" s="98">
        <f t="shared" si="3"/>
        <v>0</v>
      </c>
      <c r="T29" s="98">
        <f t="shared" si="3"/>
        <v>1</v>
      </c>
    </row>
    <row r="30" spans="1:67" s="120" customFormat="1" ht="44.25" customHeight="1">
      <c r="A30" s="99">
        <v>1</v>
      </c>
      <c r="B30" s="152" t="s">
        <v>36</v>
      </c>
      <c r="C30" s="153"/>
      <c r="D30" s="98">
        <v>0</v>
      </c>
      <c r="E30" s="98">
        <v>3</v>
      </c>
      <c r="F30" s="98"/>
      <c r="G30" s="98">
        <v>3</v>
      </c>
      <c r="H30" s="98"/>
      <c r="I30" s="98"/>
      <c r="J30" s="98"/>
      <c r="K30" s="98"/>
      <c r="L30" s="98"/>
      <c r="M30" s="98">
        <v>3</v>
      </c>
      <c r="N30" s="116"/>
      <c r="O30" s="98"/>
      <c r="P30" s="98"/>
      <c r="Q30" s="98"/>
      <c r="R30" s="98"/>
      <c r="S30" s="98"/>
      <c r="T30" s="98"/>
    </row>
    <row r="31" spans="1:67" s="120" customFormat="1" ht="37.5" customHeight="1">
      <c r="A31" s="99">
        <v>2</v>
      </c>
      <c r="B31" s="152" t="s">
        <v>37</v>
      </c>
      <c r="C31" s="153"/>
      <c r="D31" s="98">
        <v>0</v>
      </c>
      <c r="E31" s="98"/>
      <c r="F31" s="98"/>
      <c r="G31" s="98"/>
      <c r="H31" s="98"/>
      <c r="I31" s="98"/>
      <c r="J31" s="98"/>
      <c r="K31" s="98"/>
      <c r="L31" s="98"/>
      <c r="M31" s="98"/>
      <c r="N31" s="116"/>
      <c r="O31" s="98"/>
      <c r="P31" s="98"/>
      <c r="Q31" s="98"/>
      <c r="R31" s="98"/>
      <c r="S31" s="98"/>
      <c r="T31" s="98"/>
    </row>
    <row r="32" spans="1:67" s="120" customFormat="1" ht="51.75" customHeight="1">
      <c r="A32" s="99">
        <v>3</v>
      </c>
      <c r="B32" s="152" t="s">
        <v>38</v>
      </c>
      <c r="C32" s="153"/>
      <c r="D32" s="98">
        <v>0</v>
      </c>
      <c r="E32" s="98"/>
      <c r="F32" s="98"/>
      <c r="G32" s="98"/>
      <c r="H32" s="98"/>
      <c r="I32" s="98"/>
      <c r="J32" s="98"/>
      <c r="K32" s="98"/>
      <c r="L32" s="98"/>
      <c r="M32" s="98"/>
      <c r="N32" s="116"/>
      <c r="O32" s="98"/>
      <c r="P32" s="98"/>
      <c r="Q32" s="98"/>
      <c r="R32" s="98"/>
      <c r="S32" s="98"/>
      <c r="T32" s="98"/>
    </row>
    <row r="33" spans="1:20" s="120" customFormat="1" ht="52.5" customHeight="1">
      <c r="A33" s="99">
        <v>4</v>
      </c>
      <c r="B33" s="152" t="s">
        <v>39</v>
      </c>
      <c r="C33" s="153"/>
      <c r="D33" s="98">
        <v>0</v>
      </c>
      <c r="E33" s="98">
        <v>2</v>
      </c>
      <c r="F33" s="98"/>
      <c r="G33" s="98">
        <v>2</v>
      </c>
      <c r="H33" s="98"/>
      <c r="I33" s="98"/>
      <c r="J33" s="98"/>
      <c r="K33" s="98"/>
      <c r="L33" s="98"/>
      <c r="M33" s="98">
        <v>2</v>
      </c>
      <c r="N33" s="116"/>
      <c r="O33" s="98"/>
      <c r="P33" s="98">
        <v>1</v>
      </c>
      <c r="Q33" s="98">
        <v>1</v>
      </c>
      <c r="R33" s="98"/>
      <c r="S33" s="98"/>
      <c r="T33" s="98">
        <v>1</v>
      </c>
    </row>
    <row r="34" spans="1:20" s="120" customFormat="1" ht="43.5" customHeight="1">
      <c r="A34" s="99">
        <v>5</v>
      </c>
      <c r="B34" s="152" t="s">
        <v>40</v>
      </c>
      <c r="C34" s="153"/>
      <c r="D34" s="98">
        <v>0</v>
      </c>
      <c r="E34" s="98"/>
      <c r="F34" s="98"/>
      <c r="G34" s="98"/>
      <c r="H34" s="98"/>
      <c r="I34" s="98"/>
      <c r="J34" s="98"/>
      <c r="K34" s="98"/>
      <c r="L34" s="98"/>
      <c r="M34" s="98"/>
      <c r="N34" s="116"/>
      <c r="O34" s="98"/>
      <c r="P34" s="98"/>
      <c r="Q34" s="98"/>
      <c r="R34" s="98"/>
      <c r="S34" s="98"/>
      <c r="T34" s="98"/>
    </row>
    <row r="35" spans="1:20" s="120" customFormat="1" ht="44.25" customHeight="1">
      <c r="A35" s="99">
        <v>6</v>
      </c>
      <c r="B35" s="152" t="s">
        <v>41</v>
      </c>
      <c r="C35" s="153"/>
      <c r="D35" s="98">
        <v>0</v>
      </c>
      <c r="E35" s="98"/>
      <c r="F35" s="98"/>
      <c r="G35" s="98"/>
      <c r="H35" s="98"/>
      <c r="I35" s="98"/>
      <c r="J35" s="98"/>
      <c r="K35" s="98"/>
      <c r="L35" s="98"/>
      <c r="M35" s="98"/>
      <c r="N35" s="116"/>
      <c r="O35" s="98"/>
      <c r="P35" s="98"/>
      <c r="Q35" s="98"/>
      <c r="R35" s="98"/>
      <c r="S35" s="98"/>
      <c r="T35" s="98"/>
    </row>
    <row r="36" spans="1:20" s="120" customFormat="1" ht="44.25" customHeight="1">
      <c r="A36" s="99">
        <v>7</v>
      </c>
      <c r="B36" s="174" t="s">
        <v>42</v>
      </c>
      <c r="C36" s="174"/>
      <c r="D36" s="98">
        <v>0</v>
      </c>
      <c r="E36" s="98"/>
      <c r="F36" s="98"/>
      <c r="G36" s="98"/>
      <c r="H36" s="98"/>
      <c r="I36" s="98"/>
      <c r="J36" s="98"/>
      <c r="K36" s="98"/>
      <c r="L36" s="98"/>
      <c r="M36" s="98"/>
      <c r="N36" s="116"/>
      <c r="O36" s="98"/>
      <c r="P36" s="98"/>
      <c r="Q36" s="98"/>
      <c r="R36" s="98"/>
      <c r="S36" s="98"/>
      <c r="T36" s="98"/>
    </row>
    <row r="37" spans="1:20" s="120" customFormat="1" ht="44.25" customHeight="1">
      <c r="A37" s="99">
        <v>8</v>
      </c>
      <c r="B37" s="152" t="s">
        <v>43</v>
      </c>
      <c r="C37" s="153"/>
      <c r="D37" s="98">
        <v>0</v>
      </c>
      <c r="E37" s="98"/>
      <c r="F37" s="98"/>
      <c r="G37" s="98"/>
      <c r="H37" s="98"/>
      <c r="I37" s="98"/>
      <c r="J37" s="98"/>
      <c r="K37" s="98"/>
      <c r="L37" s="98"/>
      <c r="M37" s="98"/>
      <c r="N37" s="116"/>
      <c r="O37" s="98"/>
      <c r="P37" s="98"/>
      <c r="Q37" s="98"/>
      <c r="R37" s="98"/>
      <c r="S37" s="98"/>
      <c r="T37" s="98"/>
    </row>
    <row r="38" spans="1:20" s="120" customFormat="1" ht="44.25" customHeight="1">
      <c r="A38" s="99">
        <v>9</v>
      </c>
      <c r="B38" s="152" t="s">
        <v>44</v>
      </c>
      <c r="C38" s="153"/>
      <c r="D38" s="98">
        <v>0</v>
      </c>
      <c r="E38" s="98"/>
      <c r="F38" s="98"/>
      <c r="G38" s="98"/>
      <c r="H38" s="98"/>
      <c r="I38" s="98"/>
      <c r="J38" s="98"/>
      <c r="K38" s="98"/>
      <c r="L38" s="98"/>
      <c r="M38" s="98"/>
      <c r="N38" s="116"/>
      <c r="O38" s="98"/>
      <c r="P38" s="98"/>
      <c r="Q38" s="98"/>
      <c r="R38" s="98"/>
      <c r="S38" s="98"/>
      <c r="T38" s="98"/>
    </row>
    <row r="39" spans="1:20" s="120" customFormat="1" ht="61.5" customHeight="1">
      <c r="A39" s="99">
        <v>10</v>
      </c>
      <c r="B39" s="152" t="s">
        <v>45</v>
      </c>
      <c r="C39" s="153"/>
      <c r="D39" s="98">
        <v>0</v>
      </c>
      <c r="E39" s="98"/>
      <c r="F39" s="98"/>
      <c r="G39" s="98"/>
      <c r="H39" s="98"/>
      <c r="I39" s="98"/>
      <c r="J39" s="98"/>
      <c r="K39" s="98"/>
      <c r="L39" s="98"/>
      <c r="M39" s="98"/>
      <c r="N39" s="116"/>
      <c r="O39" s="98"/>
      <c r="P39" s="98"/>
      <c r="Q39" s="98"/>
      <c r="R39" s="98"/>
      <c r="S39" s="98"/>
      <c r="T39" s="98"/>
    </row>
    <row r="40" spans="1:20" s="120" customFormat="1" ht="52.5" customHeight="1">
      <c r="A40" s="99">
        <v>11</v>
      </c>
      <c r="B40" s="152" t="s">
        <v>74</v>
      </c>
      <c r="C40" s="153"/>
      <c r="D40" s="98">
        <v>0</v>
      </c>
      <c r="E40" s="98"/>
      <c r="F40" s="98"/>
      <c r="G40" s="98"/>
      <c r="H40" s="98"/>
      <c r="I40" s="98"/>
      <c r="J40" s="98"/>
      <c r="K40" s="98"/>
      <c r="L40" s="98"/>
      <c r="M40" s="98"/>
      <c r="N40" s="116"/>
      <c r="O40" s="98"/>
      <c r="P40" s="98"/>
      <c r="Q40" s="98"/>
      <c r="R40" s="98"/>
      <c r="S40" s="98"/>
      <c r="T40" s="98"/>
    </row>
    <row r="41" spans="1:20" s="120" customFormat="1" ht="61.5" customHeight="1">
      <c r="A41" s="99">
        <v>12</v>
      </c>
      <c r="B41" s="152" t="s">
        <v>46</v>
      </c>
      <c r="C41" s="153"/>
      <c r="D41" s="98">
        <v>0</v>
      </c>
      <c r="E41" s="98"/>
      <c r="F41" s="98"/>
      <c r="G41" s="98"/>
      <c r="H41" s="98"/>
      <c r="I41" s="98"/>
      <c r="J41" s="98"/>
      <c r="K41" s="98"/>
      <c r="L41" s="98"/>
      <c r="M41" s="98"/>
      <c r="N41" s="116"/>
      <c r="O41" s="98"/>
      <c r="P41" s="98"/>
      <c r="Q41" s="98"/>
      <c r="R41" s="98"/>
      <c r="S41" s="98"/>
      <c r="T41" s="98"/>
    </row>
    <row r="42" spans="1:20" s="120" customFormat="1" ht="67.5" customHeight="1">
      <c r="A42" s="175" t="s">
        <v>47</v>
      </c>
      <c r="B42" s="176"/>
      <c r="C42" s="176"/>
      <c r="D42" s="98">
        <f>SUM(D43)</f>
        <v>1</v>
      </c>
      <c r="E42" s="98">
        <f t="shared" ref="E42:T42" si="4">SUM(E43)</f>
        <v>11</v>
      </c>
      <c r="F42" s="98">
        <f t="shared" si="4"/>
        <v>0</v>
      </c>
      <c r="G42" s="98">
        <f t="shared" si="4"/>
        <v>2</v>
      </c>
      <c r="H42" s="98">
        <f t="shared" si="4"/>
        <v>4</v>
      </c>
      <c r="I42" s="98">
        <f t="shared" si="4"/>
        <v>0</v>
      </c>
      <c r="J42" s="98">
        <f t="shared" si="4"/>
        <v>0</v>
      </c>
      <c r="K42" s="98">
        <f t="shared" si="4"/>
        <v>5</v>
      </c>
      <c r="L42" s="98">
        <f t="shared" si="4"/>
        <v>0</v>
      </c>
      <c r="M42" s="98">
        <f t="shared" si="4"/>
        <v>11</v>
      </c>
      <c r="N42" s="116">
        <f t="shared" si="4"/>
        <v>1</v>
      </c>
      <c r="O42" s="98">
        <f t="shared" si="4"/>
        <v>2</v>
      </c>
      <c r="P42" s="98">
        <f t="shared" si="4"/>
        <v>7</v>
      </c>
      <c r="Q42" s="98">
        <f t="shared" si="4"/>
        <v>9</v>
      </c>
      <c r="R42" s="98">
        <f t="shared" si="4"/>
        <v>0</v>
      </c>
      <c r="S42" s="98">
        <f t="shared" si="4"/>
        <v>0</v>
      </c>
      <c r="T42" s="98">
        <f t="shared" si="4"/>
        <v>3</v>
      </c>
    </row>
    <row r="43" spans="1:20" s="120" customFormat="1" ht="74.25" customHeight="1">
      <c r="A43" s="99">
        <v>1</v>
      </c>
      <c r="B43" s="177" t="s">
        <v>48</v>
      </c>
      <c r="C43" s="177"/>
      <c r="D43" s="116">
        <v>1</v>
      </c>
      <c r="E43" s="98">
        <v>11</v>
      </c>
      <c r="F43" s="98"/>
      <c r="G43" s="98">
        <v>2</v>
      </c>
      <c r="H43" s="98">
        <v>4</v>
      </c>
      <c r="I43" s="98"/>
      <c r="J43" s="98"/>
      <c r="K43" s="98">
        <v>5</v>
      </c>
      <c r="L43" s="98"/>
      <c r="M43" s="98">
        <v>11</v>
      </c>
      <c r="N43" s="116">
        <v>1</v>
      </c>
      <c r="O43" s="98">
        <v>2</v>
      </c>
      <c r="P43" s="98">
        <v>7</v>
      </c>
      <c r="Q43" s="98">
        <v>9</v>
      </c>
      <c r="R43" s="98"/>
      <c r="S43" s="98"/>
      <c r="T43" s="98">
        <v>3</v>
      </c>
    </row>
    <row r="44" spans="1:20" s="120" customFormat="1" ht="67.5" customHeight="1">
      <c r="A44" s="175" t="s">
        <v>49</v>
      </c>
      <c r="B44" s="171"/>
      <c r="C44" s="171"/>
      <c r="D44" s="98">
        <f>SUM(D45:D53)</f>
        <v>10</v>
      </c>
      <c r="E44" s="98">
        <f t="shared" ref="E44:T44" si="5">SUM(E45:E53)</f>
        <v>56</v>
      </c>
      <c r="F44" s="98">
        <f t="shared" si="5"/>
        <v>0</v>
      </c>
      <c r="G44" s="98">
        <f t="shared" si="5"/>
        <v>19</v>
      </c>
      <c r="H44" s="98">
        <f t="shared" si="5"/>
        <v>33</v>
      </c>
      <c r="I44" s="98">
        <f t="shared" si="5"/>
        <v>2</v>
      </c>
      <c r="J44" s="98">
        <f t="shared" si="5"/>
        <v>0</v>
      </c>
      <c r="K44" s="98">
        <f t="shared" si="5"/>
        <v>1</v>
      </c>
      <c r="L44" s="98">
        <f t="shared" si="5"/>
        <v>0</v>
      </c>
      <c r="M44" s="98">
        <f t="shared" si="5"/>
        <v>55</v>
      </c>
      <c r="N44" s="116">
        <f t="shared" si="5"/>
        <v>11</v>
      </c>
      <c r="O44" s="98">
        <f t="shared" si="5"/>
        <v>2</v>
      </c>
      <c r="P44" s="98">
        <f t="shared" si="5"/>
        <v>2</v>
      </c>
      <c r="Q44" s="98">
        <f t="shared" si="5"/>
        <v>4</v>
      </c>
      <c r="R44" s="98">
        <f t="shared" si="5"/>
        <v>0</v>
      </c>
      <c r="S44" s="98">
        <f t="shared" si="5"/>
        <v>0</v>
      </c>
      <c r="T44" s="98">
        <f t="shared" si="5"/>
        <v>2</v>
      </c>
    </row>
    <row r="45" spans="1:20" s="120" customFormat="1" ht="40.5" customHeight="1">
      <c r="A45" s="99">
        <v>1</v>
      </c>
      <c r="B45" s="152" t="s">
        <v>89</v>
      </c>
      <c r="C45" s="153"/>
      <c r="D45" s="116">
        <v>1</v>
      </c>
      <c r="E45" s="98">
        <v>1</v>
      </c>
      <c r="F45" s="98"/>
      <c r="G45" s="98">
        <v>2</v>
      </c>
      <c r="H45" s="98"/>
      <c r="I45" s="98"/>
      <c r="J45" s="98"/>
      <c r="K45" s="98"/>
      <c r="L45" s="98"/>
      <c r="M45" s="98">
        <v>2</v>
      </c>
      <c r="N45" s="116"/>
      <c r="O45" s="98"/>
      <c r="P45" s="98"/>
      <c r="Q45" s="98"/>
      <c r="R45" s="98"/>
      <c r="S45" s="98"/>
      <c r="T45" s="98"/>
    </row>
    <row r="46" spans="1:20" s="120" customFormat="1" ht="54" customHeight="1">
      <c r="A46" s="99">
        <v>2</v>
      </c>
      <c r="B46" s="152" t="s">
        <v>77</v>
      </c>
      <c r="C46" s="153"/>
      <c r="D46" s="98"/>
      <c r="E46" s="98"/>
      <c r="F46" s="98"/>
      <c r="G46" s="98"/>
      <c r="H46" s="98"/>
      <c r="I46" s="98"/>
      <c r="J46" s="98"/>
      <c r="K46" s="98"/>
      <c r="L46" s="98"/>
      <c r="M46" s="98"/>
      <c r="N46" s="116"/>
      <c r="O46" s="98"/>
      <c r="P46" s="98"/>
      <c r="Q46" s="98"/>
      <c r="R46" s="98"/>
      <c r="S46" s="98"/>
      <c r="T46" s="98"/>
    </row>
    <row r="47" spans="1:20" s="120" customFormat="1" ht="42.75" customHeight="1">
      <c r="A47" s="99">
        <v>3</v>
      </c>
      <c r="B47" s="152" t="s">
        <v>72</v>
      </c>
      <c r="C47" s="153"/>
      <c r="D47" s="98"/>
      <c r="E47" s="98"/>
      <c r="F47" s="98"/>
      <c r="G47" s="98"/>
      <c r="H47" s="98"/>
      <c r="I47" s="98"/>
      <c r="J47" s="98"/>
      <c r="K47" s="98"/>
      <c r="L47" s="98"/>
      <c r="M47" s="98"/>
      <c r="N47" s="116"/>
      <c r="O47" s="98"/>
      <c r="P47" s="98"/>
      <c r="Q47" s="98"/>
      <c r="R47" s="98"/>
      <c r="S47" s="98"/>
      <c r="T47" s="98"/>
    </row>
    <row r="48" spans="1:20" s="120" customFormat="1" ht="41.25" customHeight="1">
      <c r="A48" s="99">
        <v>4</v>
      </c>
      <c r="B48" s="152" t="s">
        <v>73</v>
      </c>
      <c r="C48" s="153"/>
      <c r="D48" s="116">
        <v>5</v>
      </c>
      <c r="E48" s="98">
        <v>21</v>
      </c>
      <c r="F48" s="98"/>
      <c r="G48" s="98">
        <v>6</v>
      </c>
      <c r="H48" s="98">
        <v>13</v>
      </c>
      <c r="I48" s="98">
        <v>2</v>
      </c>
      <c r="J48" s="98"/>
      <c r="K48" s="98"/>
      <c r="L48" s="98"/>
      <c r="M48" s="98">
        <v>21</v>
      </c>
      <c r="N48" s="116">
        <v>5</v>
      </c>
      <c r="O48" s="98"/>
      <c r="P48" s="98">
        <v>1</v>
      </c>
      <c r="Q48" s="98">
        <v>1</v>
      </c>
      <c r="R48" s="98"/>
      <c r="S48" s="98"/>
      <c r="T48" s="98">
        <v>1</v>
      </c>
    </row>
    <row r="49" spans="1:20" s="120" customFormat="1" ht="41.25" customHeight="1">
      <c r="A49" s="99">
        <v>5</v>
      </c>
      <c r="B49" s="152" t="s">
        <v>54</v>
      </c>
      <c r="C49" s="153"/>
      <c r="D49" s="98">
        <v>0</v>
      </c>
      <c r="E49" s="98"/>
      <c r="F49" s="98"/>
      <c r="G49" s="98"/>
      <c r="H49" s="98"/>
      <c r="I49" s="98"/>
      <c r="J49" s="98"/>
      <c r="K49" s="98"/>
      <c r="L49" s="98"/>
      <c r="M49" s="98"/>
      <c r="N49" s="116"/>
      <c r="O49" s="98"/>
      <c r="P49" s="98"/>
      <c r="Q49" s="98"/>
      <c r="R49" s="98"/>
      <c r="S49" s="98"/>
      <c r="T49" s="98"/>
    </row>
    <row r="50" spans="1:20" s="120" customFormat="1" ht="43.5" customHeight="1">
      <c r="A50" s="99">
        <v>6</v>
      </c>
      <c r="B50" s="152" t="s">
        <v>65</v>
      </c>
      <c r="C50" s="153"/>
      <c r="D50" s="98">
        <v>0</v>
      </c>
      <c r="E50" s="98"/>
      <c r="F50" s="98"/>
      <c r="G50" s="98"/>
      <c r="H50" s="98"/>
      <c r="I50" s="98"/>
      <c r="J50" s="98"/>
      <c r="K50" s="98"/>
      <c r="L50" s="98"/>
      <c r="M50" s="98"/>
      <c r="N50" s="116"/>
      <c r="O50" s="98"/>
      <c r="P50" s="98"/>
      <c r="Q50" s="98"/>
      <c r="R50" s="98"/>
      <c r="S50" s="98"/>
      <c r="T50" s="98"/>
    </row>
    <row r="51" spans="1:20" s="120" customFormat="1" ht="39.75" customHeight="1">
      <c r="A51" s="99">
        <v>7</v>
      </c>
      <c r="B51" s="152" t="s">
        <v>96</v>
      </c>
      <c r="C51" s="153"/>
      <c r="D51" s="98">
        <v>0</v>
      </c>
      <c r="E51" s="98">
        <v>1</v>
      </c>
      <c r="F51" s="98"/>
      <c r="G51" s="98"/>
      <c r="H51" s="98"/>
      <c r="I51" s="98"/>
      <c r="J51" s="98"/>
      <c r="K51" s="98"/>
      <c r="L51" s="98"/>
      <c r="M51" s="98"/>
      <c r="N51" s="116">
        <v>1</v>
      </c>
      <c r="O51" s="98"/>
      <c r="P51" s="98"/>
      <c r="Q51" s="98"/>
      <c r="R51" s="98"/>
      <c r="S51" s="98"/>
      <c r="T51" s="98"/>
    </row>
    <row r="52" spans="1:20" s="120" customFormat="1" ht="27.75" customHeight="1">
      <c r="A52" s="99">
        <v>8</v>
      </c>
      <c r="B52" s="152" t="s">
        <v>56</v>
      </c>
      <c r="C52" s="153"/>
      <c r="D52" s="116">
        <v>3</v>
      </c>
      <c r="E52" s="98">
        <v>32</v>
      </c>
      <c r="F52" s="98"/>
      <c r="G52" s="98">
        <v>11</v>
      </c>
      <c r="H52" s="98">
        <v>20</v>
      </c>
      <c r="I52" s="98"/>
      <c r="J52" s="98"/>
      <c r="K52" s="98">
        <v>1</v>
      </c>
      <c r="L52" s="98"/>
      <c r="M52" s="98">
        <v>32</v>
      </c>
      <c r="N52" s="116">
        <v>3</v>
      </c>
      <c r="O52" s="98">
        <v>2</v>
      </c>
      <c r="P52" s="98">
        <v>1</v>
      </c>
      <c r="Q52" s="98">
        <v>3</v>
      </c>
      <c r="R52" s="98"/>
      <c r="S52" s="98"/>
      <c r="T52" s="98">
        <v>1</v>
      </c>
    </row>
    <row r="53" spans="1:20" s="120" customFormat="1" ht="27.75" customHeight="1">
      <c r="A53" s="99">
        <v>9</v>
      </c>
      <c r="B53" s="152" t="s">
        <v>57</v>
      </c>
      <c r="C53" s="153"/>
      <c r="D53" s="116">
        <v>1</v>
      </c>
      <c r="E53" s="98">
        <v>1</v>
      </c>
      <c r="F53" s="98"/>
      <c r="G53" s="98"/>
      <c r="H53" s="98"/>
      <c r="I53" s="98"/>
      <c r="J53" s="98"/>
      <c r="K53" s="98"/>
      <c r="L53" s="98"/>
      <c r="M53" s="98"/>
      <c r="N53" s="116">
        <v>2</v>
      </c>
      <c r="O53" s="98"/>
      <c r="P53" s="98"/>
      <c r="Q53" s="98"/>
      <c r="R53" s="98"/>
      <c r="S53" s="98"/>
      <c r="T53" s="98"/>
    </row>
    <row r="54" spans="1:20" s="120" customFormat="1" ht="27.75" customHeight="1">
      <c r="A54" s="180" t="s">
        <v>64</v>
      </c>
      <c r="B54" s="181"/>
      <c r="C54" s="182"/>
      <c r="D54" s="106">
        <f>SUM(D6+D12+D21+D29+D42+D44)</f>
        <v>11</v>
      </c>
      <c r="E54" s="106">
        <f t="shared" ref="E54:T54" si="6">SUM(E6+E12+E21+E29+E42+E44)</f>
        <v>390</v>
      </c>
      <c r="F54" s="106">
        <f>SUM(F6+F12+F21+F29+F42+F44)</f>
        <v>0</v>
      </c>
      <c r="G54" s="106">
        <f t="shared" si="6"/>
        <v>73</v>
      </c>
      <c r="H54" s="106">
        <f t="shared" si="6"/>
        <v>253</v>
      </c>
      <c r="I54" s="106">
        <f t="shared" si="6"/>
        <v>30</v>
      </c>
      <c r="J54" s="106">
        <f t="shared" si="6"/>
        <v>0</v>
      </c>
      <c r="K54" s="106">
        <f t="shared" si="6"/>
        <v>32</v>
      </c>
      <c r="L54" s="106">
        <f t="shared" si="6"/>
        <v>0</v>
      </c>
      <c r="M54" s="106">
        <f t="shared" si="6"/>
        <v>388</v>
      </c>
      <c r="N54" s="106">
        <f t="shared" si="6"/>
        <v>12</v>
      </c>
      <c r="O54" s="106">
        <f t="shared" si="6"/>
        <v>5</v>
      </c>
      <c r="P54" s="106">
        <f t="shared" si="6"/>
        <v>37</v>
      </c>
      <c r="Q54" s="106">
        <f t="shared" si="6"/>
        <v>42</v>
      </c>
      <c r="R54" s="106">
        <f t="shared" si="6"/>
        <v>0</v>
      </c>
      <c r="S54" s="106">
        <f t="shared" si="6"/>
        <v>1</v>
      </c>
      <c r="T54" s="106">
        <f t="shared" si="6"/>
        <v>22</v>
      </c>
    </row>
    <row r="56" spans="1:20">
      <c r="B56" s="107" t="s">
        <v>145</v>
      </c>
    </row>
    <row r="57" spans="1:20" ht="26.25" customHeight="1">
      <c r="B57" s="113"/>
      <c r="C57" s="109"/>
    </row>
    <row r="58" spans="1:20">
      <c r="D58" s="118"/>
      <c r="N58" s="107"/>
    </row>
    <row r="59" spans="1:20">
      <c r="D59" s="118"/>
      <c r="N59" s="107"/>
    </row>
    <row r="60" spans="1:20">
      <c r="D60" s="118"/>
      <c r="N60" s="107"/>
    </row>
    <row r="61" spans="1:20">
      <c r="D61" s="118"/>
      <c r="N61" s="107"/>
    </row>
    <row r="62" spans="1:20" ht="87.75" customHeight="1">
      <c r="D62" s="118"/>
      <c r="N62" s="107"/>
    </row>
    <row r="63" spans="1:20" ht="47.25" customHeight="1">
      <c r="D63" s="118"/>
      <c r="N63" s="107"/>
    </row>
    <row r="64" spans="1:20" ht="17.25" customHeight="1">
      <c r="D64" s="118"/>
      <c r="N64" s="107"/>
    </row>
    <row r="65" spans="4:4" s="107" customFormat="1" ht="30" customHeight="1">
      <c r="D65" s="118"/>
    </row>
    <row r="66" spans="4:4" s="107" customFormat="1" ht="51" customHeight="1">
      <c r="D66" s="118"/>
    </row>
  </sheetData>
  <mergeCells count="63">
    <mergeCell ref="B33:C33"/>
    <mergeCell ref="B34:C34"/>
    <mergeCell ref="B35:C35"/>
    <mergeCell ref="B36:C36"/>
    <mergeCell ref="B47:C47"/>
    <mergeCell ref="B39:C39"/>
    <mergeCell ref="B40:C40"/>
    <mergeCell ref="B41:C41"/>
    <mergeCell ref="B45:C45"/>
    <mergeCell ref="B28:C28"/>
    <mergeCell ref="A29:C29"/>
    <mergeCell ref="B30:C30"/>
    <mergeCell ref="A54:C54"/>
    <mergeCell ref="A42:C42"/>
    <mergeCell ref="B48:C48"/>
    <mergeCell ref="B37:C37"/>
    <mergeCell ref="B50:C50"/>
    <mergeCell ref="B51:C51"/>
    <mergeCell ref="B52:C52"/>
    <mergeCell ref="B53:C53"/>
    <mergeCell ref="B43:C43"/>
    <mergeCell ref="A44:C44"/>
    <mergeCell ref="B49:C49"/>
    <mergeCell ref="B38:C38"/>
    <mergeCell ref="B46:C46"/>
    <mergeCell ref="B32:C32"/>
    <mergeCell ref="B14:C14"/>
    <mergeCell ref="B15:C15"/>
    <mergeCell ref="B16:C16"/>
    <mergeCell ref="B17:C17"/>
    <mergeCell ref="B18:C18"/>
    <mergeCell ref="B19:C19"/>
    <mergeCell ref="B31:C31"/>
    <mergeCell ref="B20:C20"/>
    <mergeCell ref="A21:C21"/>
    <mergeCell ref="B22:C22"/>
    <mergeCell ref="B23:C23"/>
    <mergeCell ref="B24:C24"/>
    <mergeCell ref="B25:C25"/>
    <mergeCell ref="B26:C26"/>
    <mergeCell ref="B27:C27"/>
    <mergeCell ref="B13:C13"/>
    <mergeCell ref="Q1:T1"/>
    <mergeCell ref="A2:T2"/>
    <mergeCell ref="A3:C4"/>
    <mergeCell ref="D3:D4"/>
    <mergeCell ref="E3:E4"/>
    <mergeCell ref="F3:F4"/>
    <mergeCell ref="G3:M3"/>
    <mergeCell ref="N3:N4"/>
    <mergeCell ref="O3:P3"/>
    <mergeCell ref="Q3:Q4"/>
    <mergeCell ref="R3:S3"/>
    <mergeCell ref="T3:T4"/>
    <mergeCell ref="A6:C6"/>
    <mergeCell ref="B7:C7"/>
    <mergeCell ref="B8:C8"/>
    <mergeCell ref="A1:B1"/>
    <mergeCell ref="D1:P1"/>
    <mergeCell ref="B10:C10"/>
    <mergeCell ref="B11:C11"/>
    <mergeCell ref="A12:C12"/>
    <mergeCell ref="B9:C9"/>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65"/>
  <sheetViews>
    <sheetView zoomScale="80" zoomScaleNormal="80" workbookViewId="0">
      <selection activeCell="A2" sqref="A2:T2"/>
    </sheetView>
  </sheetViews>
  <sheetFormatPr defaultRowHeight="15"/>
  <cols>
    <col min="1" max="2" width="9.140625" style="107"/>
    <col min="3" max="3" width="64.28515625" style="107" customWidth="1"/>
    <col min="4" max="4" width="12" style="107" customWidth="1"/>
    <col min="5" max="6" width="8.42578125" style="107" customWidth="1"/>
    <col min="7" max="7" width="9.42578125" style="107" customWidth="1"/>
    <col min="8" max="8" width="6.42578125" style="107" customWidth="1"/>
    <col min="9" max="9" width="7.28515625" style="107" customWidth="1"/>
    <col min="10" max="11" width="6.7109375" style="107" customWidth="1"/>
    <col min="12" max="12" width="6.140625" style="107" customWidth="1"/>
    <col min="13" max="13" width="6.42578125" style="107" customWidth="1"/>
    <col min="14" max="14" width="6.42578125" style="118" customWidth="1"/>
    <col min="15" max="15" width="8" style="107" customWidth="1"/>
    <col min="16" max="16" width="11.7109375" style="107" customWidth="1"/>
    <col min="17" max="17" width="10.5703125" style="107" customWidth="1"/>
    <col min="18" max="18" width="10.85546875" style="107" customWidth="1"/>
    <col min="19" max="19" width="11.42578125" style="107" customWidth="1"/>
    <col min="20" max="20" width="11.28515625" style="107" customWidth="1"/>
    <col min="21" max="21" width="7" style="133" customWidth="1"/>
    <col min="22" max="22" width="8.5703125" style="133" bestFit="1" customWidth="1"/>
    <col min="23" max="23" width="5.85546875" style="133" customWidth="1"/>
    <col min="24" max="24" width="13.42578125" style="133" customWidth="1"/>
    <col min="25" max="25" width="6.28515625" style="133" customWidth="1"/>
    <col min="26" max="26" width="6.42578125" style="133" bestFit="1" customWidth="1"/>
    <col min="27" max="27" width="5.85546875" style="133" customWidth="1"/>
    <col min="28" max="28" width="6.42578125" style="133" bestFit="1" customWidth="1"/>
    <col min="29" max="258" width="9.140625" style="107"/>
    <col min="259" max="259" width="64.28515625" style="107" customWidth="1"/>
    <col min="260" max="260" width="12" style="107" customWidth="1"/>
    <col min="261" max="262" width="8.42578125" style="107" customWidth="1"/>
    <col min="263" max="263" width="9.42578125" style="107" customWidth="1"/>
    <col min="264" max="264" width="6.42578125" style="107" customWidth="1"/>
    <col min="265" max="265" width="7.28515625" style="107" customWidth="1"/>
    <col min="266" max="267" width="6.7109375" style="107" customWidth="1"/>
    <col min="268" max="268" width="6.140625" style="107" customWidth="1"/>
    <col min="269" max="270" width="6.42578125" style="107" customWidth="1"/>
    <col min="271" max="271" width="8" style="107" customWidth="1"/>
    <col min="272" max="272" width="11.7109375" style="107" customWidth="1"/>
    <col min="273" max="273" width="10.5703125" style="107" customWidth="1"/>
    <col min="274" max="274" width="10.85546875" style="107" customWidth="1"/>
    <col min="275" max="275" width="11.42578125" style="107" customWidth="1"/>
    <col min="276" max="276" width="11.28515625" style="107" customWidth="1"/>
    <col min="277" max="277" width="7" style="107" customWidth="1"/>
    <col min="278" max="278" width="8.5703125" style="107" bestFit="1" customWidth="1"/>
    <col min="279" max="279" width="5.85546875" style="107" customWidth="1"/>
    <col min="280" max="280" width="13.42578125" style="107" customWidth="1"/>
    <col min="281" max="281" width="6.28515625" style="107" customWidth="1"/>
    <col min="282" max="282" width="6.42578125" style="107" bestFit="1" customWidth="1"/>
    <col min="283" max="283" width="5.85546875" style="107" customWidth="1"/>
    <col min="284" max="284" width="6.42578125" style="107" bestFit="1" customWidth="1"/>
    <col min="285" max="514" width="9.140625" style="107"/>
    <col min="515" max="515" width="64.28515625" style="107" customWidth="1"/>
    <col min="516" max="516" width="12" style="107" customWidth="1"/>
    <col min="517" max="518" width="8.42578125" style="107" customWidth="1"/>
    <col min="519" max="519" width="9.42578125" style="107" customWidth="1"/>
    <col min="520" max="520" width="6.42578125" style="107" customWidth="1"/>
    <col min="521" max="521" width="7.28515625" style="107" customWidth="1"/>
    <col min="522" max="523" width="6.7109375" style="107" customWidth="1"/>
    <col min="524" max="524" width="6.140625" style="107" customWidth="1"/>
    <col min="525" max="526" width="6.42578125" style="107" customWidth="1"/>
    <col min="527" max="527" width="8" style="107" customWidth="1"/>
    <col min="528" max="528" width="11.7109375" style="107" customWidth="1"/>
    <col min="529" max="529" width="10.5703125" style="107" customWidth="1"/>
    <col min="530" max="530" width="10.85546875" style="107" customWidth="1"/>
    <col min="531" max="531" width="11.42578125" style="107" customWidth="1"/>
    <col min="532" max="532" width="11.28515625" style="107" customWidth="1"/>
    <col min="533" max="533" width="7" style="107" customWidth="1"/>
    <col min="534" max="534" width="8.5703125" style="107" bestFit="1" customWidth="1"/>
    <col min="535" max="535" width="5.85546875" style="107" customWidth="1"/>
    <col min="536" max="536" width="13.42578125" style="107" customWidth="1"/>
    <col min="537" max="537" width="6.28515625" style="107" customWidth="1"/>
    <col min="538" max="538" width="6.42578125" style="107" bestFit="1" customWidth="1"/>
    <col min="539" max="539" width="5.85546875" style="107" customWidth="1"/>
    <col min="540" max="540" width="6.42578125" style="107" bestFit="1" customWidth="1"/>
    <col min="541" max="770" width="9.140625" style="107"/>
    <col min="771" max="771" width="64.28515625" style="107" customWidth="1"/>
    <col min="772" max="772" width="12" style="107" customWidth="1"/>
    <col min="773" max="774" width="8.42578125" style="107" customWidth="1"/>
    <col min="775" max="775" width="9.42578125" style="107" customWidth="1"/>
    <col min="776" max="776" width="6.42578125" style="107" customWidth="1"/>
    <col min="777" max="777" width="7.28515625" style="107" customWidth="1"/>
    <col min="778" max="779" width="6.7109375" style="107" customWidth="1"/>
    <col min="780" max="780" width="6.140625" style="107" customWidth="1"/>
    <col min="781" max="782" width="6.42578125" style="107" customWidth="1"/>
    <col min="783" max="783" width="8" style="107" customWidth="1"/>
    <col min="784" max="784" width="11.7109375" style="107" customWidth="1"/>
    <col min="785" max="785" width="10.5703125" style="107" customWidth="1"/>
    <col min="786" max="786" width="10.85546875" style="107" customWidth="1"/>
    <col min="787" max="787" width="11.42578125" style="107" customWidth="1"/>
    <col min="788" max="788" width="11.28515625" style="107" customWidth="1"/>
    <col min="789" max="789" width="7" style="107" customWidth="1"/>
    <col min="790" max="790" width="8.5703125" style="107" bestFit="1" customWidth="1"/>
    <col min="791" max="791" width="5.85546875" style="107" customWidth="1"/>
    <col min="792" max="792" width="13.42578125" style="107" customWidth="1"/>
    <col min="793" max="793" width="6.28515625" style="107" customWidth="1"/>
    <col min="794" max="794" width="6.42578125" style="107" bestFit="1" customWidth="1"/>
    <col min="795" max="795" width="5.85546875" style="107" customWidth="1"/>
    <col min="796" max="796" width="6.42578125" style="107" bestFit="1" customWidth="1"/>
    <col min="797" max="1026" width="9.140625" style="107"/>
    <col min="1027" max="1027" width="64.28515625" style="107" customWidth="1"/>
    <col min="1028" max="1028" width="12" style="107" customWidth="1"/>
    <col min="1029" max="1030" width="8.42578125" style="107" customWidth="1"/>
    <col min="1031" max="1031" width="9.42578125" style="107" customWidth="1"/>
    <col min="1032" max="1032" width="6.42578125" style="107" customWidth="1"/>
    <col min="1033" max="1033" width="7.28515625" style="107" customWidth="1"/>
    <col min="1034" max="1035" width="6.7109375" style="107" customWidth="1"/>
    <col min="1036" max="1036" width="6.140625" style="107" customWidth="1"/>
    <col min="1037" max="1038" width="6.42578125" style="107" customWidth="1"/>
    <col min="1039" max="1039" width="8" style="107" customWidth="1"/>
    <col min="1040" max="1040" width="11.7109375" style="107" customWidth="1"/>
    <col min="1041" max="1041" width="10.5703125" style="107" customWidth="1"/>
    <col min="1042" max="1042" width="10.85546875" style="107" customWidth="1"/>
    <col min="1043" max="1043" width="11.42578125" style="107" customWidth="1"/>
    <col min="1044" max="1044" width="11.28515625" style="107" customWidth="1"/>
    <col min="1045" max="1045" width="7" style="107" customWidth="1"/>
    <col min="1046" max="1046" width="8.5703125" style="107" bestFit="1" customWidth="1"/>
    <col min="1047" max="1047" width="5.85546875" style="107" customWidth="1"/>
    <col min="1048" max="1048" width="13.42578125" style="107" customWidth="1"/>
    <col min="1049" max="1049" width="6.28515625" style="107" customWidth="1"/>
    <col min="1050" max="1050" width="6.42578125" style="107" bestFit="1" customWidth="1"/>
    <col min="1051" max="1051" width="5.85546875" style="107" customWidth="1"/>
    <col min="1052" max="1052" width="6.42578125" style="107" bestFit="1" customWidth="1"/>
    <col min="1053" max="1282" width="9.140625" style="107"/>
    <col min="1283" max="1283" width="64.28515625" style="107" customWidth="1"/>
    <col min="1284" max="1284" width="12" style="107" customWidth="1"/>
    <col min="1285" max="1286" width="8.42578125" style="107" customWidth="1"/>
    <col min="1287" max="1287" width="9.42578125" style="107" customWidth="1"/>
    <col min="1288" max="1288" width="6.42578125" style="107" customWidth="1"/>
    <col min="1289" max="1289" width="7.28515625" style="107" customWidth="1"/>
    <col min="1290" max="1291" width="6.7109375" style="107" customWidth="1"/>
    <col min="1292" max="1292" width="6.140625" style="107" customWidth="1"/>
    <col min="1293" max="1294" width="6.42578125" style="107" customWidth="1"/>
    <col min="1295" max="1295" width="8" style="107" customWidth="1"/>
    <col min="1296" max="1296" width="11.7109375" style="107" customWidth="1"/>
    <col min="1297" max="1297" width="10.5703125" style="107" customWidth="1"/>
    <col min="1298" max="1298" width="10.85546875" style="107" customWidth="1"/>
    <col min="1299" max="1299" width="11.42578125" style="107" customWidth="1"/>
    <col min="1300" max="1300" width="11.28515625" style="107" customWidth="1"/>
    <col min="1301" max="1301" width="7" style="107" customWidth="1"/>
    <col min="1302" max="1302" width="8.5703125" style="107" bestFit="1" customWidth="1"/>
    <col min="1303" max="1303" width="5.85546875" style="107" customWidth="1"/>
    <col min="1304" max="1304" width="13.42578125" style="107" customWidth="1"/>
    <col min="1305" max="1305" width="6.28515625" style="107" customWidth="1"/>
    <col min="1306" max="1306" width="6.42578125" style="107" bestFit="1" customWidth="1"/>
    <col min="1307" max="1307" width="5.85546875" style="107" customWidth="1"/>
    <col min="1308" max="1308" width="6.42578125" style="107" bestFit="1" customWidth="1"/>
    <col min="1309" max="1538" width="9.140625" style="107"/>
    <col min="1539" max="1539" width="64.28515625" style="107" customWidth="1"/>
    <col min="1540" max="1540" width="12" style="107" customWidth="1"/>
    <col min="1541" max="1542" width="8.42578125" style="107" customWidth="1"/>
    <col min="1543" max="1543" width="9.42578125" style="107" customWidth="1"/>
    <col min="1544" max="1544" width="6.42578125" style="107" customWidth="1"/>
    <col min="1545" max="1545" width="7.28515625" style="107" customWidth="1"/>
    <col min="1546" max="1547" width="6.7109375" style="107" customWidth="1"/>
    <col min="1548" max="1548" width="6.140625" style="107" customWidth="1"/>
    <col min="1549" max="1550" width="6.42578125" style="107" customWidth="1"/>
    <col min="1551" max="1551" width="8" style="107" customWidth="1"/>
    <col min="1552" max="1552" width="11.7109375" style="107" customWidth="1"/>
    <col min="1553" max="1553" width="10.5703125" style="107" customWidth="1"/>
    <col min="1554" max="1554" width="10.85546875" style="107" customWidth="1"/>
    <col min="1555" max="1555" width="11.42578125" style="107" customWidth="1"/>
    <col min="1556" max="1556" width="11.28515625" style="107" customWidth="1"/>
    <col min="1557" max="1557" width="7" style="107" customWidth="1"/>
    <col min="1558" max="1558" width="8.5703125" style="107" bestFit="1" customWidth="1"/>
    <col min="1559" max="1559" width="5.85546875" style="107" customWidth="1"/>
    <col min="1560" max="1560" width="13.42578125" style="107" customWidth="1"/>
    <col min="1561" max="1561" width="6.28515625" style="107" customWidth="1"/>
    <col min="1562" max="1562" width="6.42578125" style="107" bestFit="1" customWidth="1"/>
    <col min="1563" max="1563" width="5.85546875" style="107" customWidth="1"/>
    <col min="1564" max="1564" width="6.42578125" style="107" bestFit="1" customWidth="1"/>
    <col min="1565" max="1794" width="9.140625" style="107"/>
    <col min="1795" max="1795" width="64.28515625" style="107" customWidth="1"/>
    <col min="1796" max="1796" width="12" style="107" customWidth="1"/>
    <col min="1797" max="1798" width="8.42578125" style="107" customWidth="1"/>
    <col min="1799" max="1799" width="9.42578125" style="107" customWidth="1"/>
    <col min="1800" max="1800" width="6.42578125" style="107" customWidth="1"/>
    <col min="1801" max="1801" width="7.28515625" style="107" customWidth="1"/>
    <col min="1802" max="1803" width="6.7109375" style="107" customWidth="1"/>
    <col min="1804" max="1804" width="6.140625" style="107" customWidth="1"/>
    <col min="1805" max="1806" width="6.42578125" style="107" customWidth="1"/>
    <col min="1807" max="1807" width="8" style="107" customWidth="1"/>
    <col min="1808" max="1808" width="11.7109375" style="107" customWidth="1"/>
    <col min="1809" max="1809" width="10.5703125" style="107" customWidth="1"/>
    <col min="1810" max="1810" width="10.85546875" style="107" customWidth="1"/>
    <col min="1811" max="1811" width="11.42578125" style="107" customWidth="1"/>
    <col min="1812" max="1812" width="11.28515625" style="107" customWidth="1"/>
    <col min="1813" max="1813" width="7" style="107" customWidth="1"/>
    <col min="1814" max="1814" width="8.5703125" style="107" bestFit="1" customWidth="1"/>
    <col min="1815" max="1815" width="5.85546875" style="107" customWidth="1"/>
    <col min="1816" max="1816" width="13.42578125" style="107" customWidth="1"/>
    <col min="1817" max="1817" width="6.28515625" style="107" customWidth="1"/>
    <col min="1818" max="1818" width="6.42578125" style="107" bestFit="1" customWidth="1"/>
    <col min="1819" max="1819" width="5.85546875" style="107" customWidth="1"/>
    <col min="1820" max="1820" width="6.42578125" style="107" bestFit="1" customWidth="1"/>
    <col min="1821" max="2050" width="9.140625" style="107"/>
    <col min="2051" max="2051" width="64.28515625" style="107" customWidth="1"/>
    <col min="2052" max="2052" width="12" style="107" customWidth="1"/>
    <col min="2053" max="2054" width="8.42578125" style="107" customWidth="1"/>
    <col min="2055" max="2055" width="9.42578125" style="107" customWidth="1"/>
    <col min="2056" max="2056" width="6.42578125" style="107" customWidth="1"/>
    <col min="2057" max="2057" width="7.28515625" style="107" customWidth="1"/>
    <col min="2058" max="2059" width="6.7109375" style="107" customWidth="1"/>
    <col min="2060" max="2060" width="6.140625" style="107" customWidth="1"/>
    <col min="2061" max="2062" width="6.42578125" style="107" customWidth="1"/>
    <col min="2063" max="2063" width="8" style="107" customWidth="1"/>
    <col min="2064" max="2064" width="11.7109375" style="107" customWidth="1"/>
    <col min="2065" max="2065" width="10.5703125" style="107" customWidth="1"/>
    <col min="2066" max="2066" width="10.85546875" style="107" customWidth="1"/>
    <col min="2067" max="2067" width="11.42578125" style="107" customWidth="1"/>
    <col min="2068" max="2068" width="11.28515625" style="107" customWidth="1"/>
    <col min="2069" max="2069" width="7" style="107" customWidth="1"/>
    <col min="2070" max="2070" width="8.5703125" style="107" bestFit="1" customWidth="1"/>
    <col min="2071" max="2071" width="5.85546875" style="107" customWidth="1"/>
    <col min="2072" max="2072" width="13.42578125" style="107" customWidth="1"/>
    <col min="2073" max="2073" width="6.28515625" style="107" customWidth="1"/>
    <col min="2074" max="2074" width="6.42578125" style="107" bestFit="1" customWidth="1"/>
    <col min="2075" max="2075" width="5.85546875" style="107" customWidth="1"/>
    <col min="2076" max="2076" width="6.42578125" style="107" bestFit="1" customWidth="1"/>
    <col min="2077" max="2306" width="9.140625" style="107"/>
    <col min="2307" max="2307" width="64.28515625" style="107" customWidth="1"/>
    <col min="2308" max="2308" width="12" style="107" customWidth="1"/>
    <col min="2309" max="2310" width="8.42578125" style="107" customWidth="1"/>
    <col min="2311" max="2311" width="9.42578125" style="107" customWidth="1"/>
    <col min="2312" max="2312" width="6.42578125" style="107" customWidth="1"/>
    <col min="2313" max="2313" width="7.28515625" style="107" customWidth="1"/>
    <col min="2314" max="2315" width="6.7109375" style="107" customWidth="1"/>
    <col min="2316" max="2316" width="6.140625" style="107" customWidth="1"/>
    <col min="2317" max="2318" width="6.42578125" style="107" customWidth="1"/>
    <col min="2319" max="2319" width="8" style="107" customWidth="1"/>
    <col min="2320" max="2320" width="11.7109375" style="107" customWidth="1"/>
    <col min="2321" max="2321" width="10.5703125" style="107" customWidth="1"/>
    <col min="2322" max="2322" width="10.85546875" style="107" customWidth="1"/>
    <col min="2323" max="2323" width="11.42578125" style="107" customWidth="1"/>
    <col min="2324" max="2324" width="11.28515625" style="107" customWidth="1"/>
    <col min="2325" max="2325" width="7" style="107" customWidth="1"/>
    <col min="2326" max="2326" width="8.5703125" style="107" bestFit="1" customWidth="1"/>
    <col min="2327" max="2327" width="5.85546875" style="107" customWidth="1"/>
    <col min="2328" max="2328" width="13.42578125" style="107" customWidth="1"/>
    <col min="2329" max="2329" width="6.28515625" style="107" customWidth="1"/>
    <col min="2330" max="2330" width="6.42578125" style="107" bestFit="1" customWidth="1"/>
    <col min="2331" max="2331" width="5.85546875" style="107" customWidth="1"/>
    <col min="2332" max="2332" width="6.42578125" style="107" bestFit="1" customWidth="1"/>
    <col min="2333" max="2562" width="9.140625" style="107"/>
    <col min="2563" max="2563" width="64.28515625" style="107" customWidth="1"/>
    <col min="2564" max="2564" width="12" style="107" customWidth="1"/>
    <col min="2565" max="2566" width="8.42578125" style="107" customWidth="1"/>
    <col min="2567" max="2567" width="9.42578125" style="107" customWidth="1"/>
    <col min="2568" max="2568" width="6.42578125" style="107" customWidth="1"/>
    <col min="2569" max="2569" width="7.28515625" style="107" customWidth="1"/>
    <col min="2570" max="2571" width="6.7109375" style="107" customWidth="1"/>
    <col min="2572" max="2572" width="6.140625" style="107" customWidth="1"/>
    <col min="2573" max="2574" width="6.42578125" style="107" customWidth="1"/>
    <col min="2575" max="2575" width="8" style="107" customWidth="1"/>
    <col min="2576" max="2576" width="11.7109375" style="107" customWidth="1"/>
    <col min="2577" max="2577" width="10.5703125" style="107" customWidth="1"/>
    <col min="2578" max="2578" width="10.85546875" style="107" customWidth="1"/>
    <col min="2579" max="2579" width="11.42578125" style="107" customWidth="1"/>
    <col min="2580" max="2580" width="11.28515625" style="107" customWidth="1"/>
    <col min="2581" max="2581" width="7" style="107" customWidth="1"/>
    <col min="2582" max="2582" width="8.5703125" style="107" bestFit="1" customWidth="1"/>
    <col min="2583" max="2583" width="5.85546875" style="107" customWidth="1"/>
    <col min="2584" max="2584" width="13.42578125" style="107" customWidth="1"/>
    <col min="2585" max="2585" width="6.28515625" style="107" customWidth="1"/>
    <col min="2586" max="2586" width="6.42578125" style="107" bestFit="1" customWidth="1"/>
    <col min="2587" max="2587" width="5.85546875" style="107" customWidth="1"/>
    <col min="2588" max="2588" width="6.42578125" style="107" bestFit="1" customWidth="1"/>
    <col min="2589" max="2818" width="9.140625" style="107"/>
    <col min="2819" max="2819" width="64.28515625" style="107" customWidth="1"/>
    <col min="2820" max="2820" width="12" style="107" customWidth="1"/>
    <col min="2821" max="2822" width="8.42578125" style="107" customWidth="1"/>
    <col min="2823" max="2823" width="9.42578125" style="107" customWidth="1"/>
    <col min="2824" max="2824" width="6.42578125" style="107" customWidth="1"/>
    <col min="2825" max="2825" width="7.28515625" style="107" customWidth="1"/>
    <col min="2826" max="2827" width="6.7109375" style="107" customWidth="1"/>
    <col min="2828" max="2828" width="6.140625" style="107" customWidth="1"/>
    <col min="2829" max="2830" width="6.42578125" style="107" customWidth="1"/>
    <col min="2831" max="2831" width="8" style="107" customWidth="1"/>
    <col min="2832" max="2832" width="11.7109375" style="107" customWidth="1"/>
    <col min="2833" max="2833" width="10.5703125" style="107" customWidth="1"/>
    <col min="2834" max="2834" width="10.85546875" style="107" customWidth="1"/>
    <col min="2835" max="2835" width="11.42578125" style="107" customWidth="1"/>
    <col min="2836" max="2836" width="11.28515625" style="107" customWidth="1"/>
    <col min="2837" max="2837" width="7" style="107" customWidth="1"/>
    <col min="2838" max="2838" width="8.5703125" style="107" bestFit="1" customWidth="1"/>
    <col min="2839" max="2839" width="5.85546875" style="107" customWidth="1"/>
    <col min="2840" max="2840" width="13.42578125" style="107" customWidth="1"/>
    <col min="2841" max="2841" width="6.28515625" style="107" customWidth="1"/>
    <col min="2842" max="2842" width="6.42578125" style="107" bestFit="1" customWidth="1"/>
    <col min="2843" max="2843" width="5.85546875" style="107" customWidth="1"/>
    <col min="2844" max="2844" width="6.42578125" style="107" bestFit="1" customWidth="1"/>
    <col min="2845" max="3074" width="9.140625" style="107"/>
    <col min="3075" max="3075" width="64.28515625" style="107" customWidth="1"/>
    <col min="3076" max="3076" width="12" style="107" customWidth="1"/>
    <col min="3077" max="3078" width="8.42578125" style="107" customWidth="1"/>
    <col min="3079" max="3079" width="9.42578125" style="107" customWidth="1"/>
    <col min="3080" max="3080" width="6.42578125" style="107" customWidth="1"/>
    <col min="3081" max="3081" width="7.28515625" style="107" customWidth="1"/>
    <col min="3082" max="3083" width="6.7109375" style="107" customWidth="1"/>
    <col min="3084" max="3084" width="6.140625" style="107" customWidth="1"/>
    <col min="3085" max="3086" width="6.42578125" style="107" customWidth="1"/>
    <col min="3087" max="3087" width="8" style="107" customWidth="1"/>
    <col min="3088" max="3088" width="11.7109375" style="107" customWidth="1"/>
    <col min="3089" max="3089" width="10.5703125" style="107" customWidth="1"/>
    <col min="3090" max="3090" width="10.85546875" style="107" customWidth="1"/>
    <col min="3091" max="3091" width="11.42578125" style="107" customWidth="1"/>
    <col min="3092" max="3092" width="11.28515625" style="107" customWidth="1"/>
    <col min="3093" max="3093" width="7" style="107" customWidth="1"/>
    <col min="3094" max="3094" width="8.5703125" style="107" bestFit="1" customWidth="1"/>
    <col min="3095" max="3095" width="5.85546875" style="107" customWidth="1"/>
    <col min="3096" max="3096" width="13.42578125" style="107" customWidth="1"/>
    <col min="3097" max="3097" width="6.28515625" style="107" customWidth="1"/>
    <col min="3098" max="3098" width="6.42578125" style="107" bestFit="1" customWidth="1"/>
    <col min="3099" max="3099" width="5.85546875" style="107" customWidth="1"/>
    <col min="3100" max="3100" width="6.42578125" style="107" bestFit="1" customWidth="1"/>
    <col min="3101" max="3330" width="9.140625" style="107"/>
    <col min="3331" max="3331" width="64.28515625" style="107" customWidth="1"/>
    <col min="3332" max="3332" width="12" style="107" customWidth="1"/>
    <col min="3333" max="3334" width="8.42578125" style="107" customWidth="1"/>
    <col min="3335" max="3335" width="9.42578125" style="107" customWidth="1"/>
    <col min="3336" max="3336" width="6.42578125" style="107" customWidth="1"/>
    <col min="3337" max="3337" width="7.28515625" style="107" customWidth="1"/>
    <col min="3338" max="3339" width="6.7109375" style="107" customWidth="1"/>
    <col min="3340" max="3340" width="6.140625" style="107" customWidth="1"/>
    <col min="3341" max="3342" width="6.42578125" style="107" customWidth="1"/>
    <col min="3343" max="3343" width="8" style="107" customWidth="1"/>
    <col min="3344" max="3344" width="11.7109375" style="107" customWidth="1"/>
    <col min="3345" max="3345" width="10.5703125" style="107" customWidth="1"/>
    <col min="3346" max="3346" width="10.85546875" style="107" customWidth="1"/>
    <col min="3347" max="3347" width="11.42578125" style="107" customWidth="1"/>
    <col min="3348" max="3348" width="11.28515625" style="107" customWidth="1"/>
    <col min="3349" max="3349" width="7" style="107" customWidth="1"/>
    <col min="3350" max="3350" width="8.5703125" style="107" bestFit="1" customWidth="1"/>
    <col min="3351" max="3351" width="5.85546875" style="107" customWidth="1"/>
    <col min="3352" max="3352" width="13.42578125" style="107" customWidth="1"/>
    <col min="3353" max="3353" width="6.28515625" style="107" customWidth="1"/>
    <col min="3354" max="3354" width="6.42578125" style="107" bestFit="1" customWidth="1"/>
    <col min="3355" max="3355" width="5.85546875" style="107" customWidth="1"/>
    <col min="3356" max="3356" width="6.42578125" style="107" bestFit="1" customWidth="1"/>
    <col min="3357" max="3586" width="9.140625" style="107"/>
    <col min="3587" max="3587" width="64.28515625" style="107" customWidth="1"/>
    <col min="3588" max="3588" width="12" style="107" customWidth="1"/>
    <col min="3589" max="3590" width="8.42578125" style="107" customWidth="1"/>
    <col min="3591" max="3591" width="9.42578125" style="107" customWidth="1"/>
    <col min="3592" max="3592" width="6.42578125" style="107" customWidth="1"/>
    <col min="3593" max="3593" width="7.28515625" style="107" customWidth="1"/>
    <col min="3594" max="3595" width="6.7109375" style="107" customWidth="1"/>
    <col min="3596" max="3596" width="6.140625" style="107" customWidth="1"/>
    <col min="3597" max="3598" width="6.42578125" style="107" customWidth="1"/>
    <col min="3599" max="3599" width="8" style="107" customWidth="1"/>
    <col min="3600" max="3600" width="11.7109375" style="107" customWidth="1"/>
    <col min="3601" max="3601" width="10.5703125" style="107" customWidth="1"/>
    <col min="3602" max="3602" width="10.85546875" style="107" customWidth="1"/>
    <col min="3603" max="3603" width="11.42578125" style="107" customWidth="1"/>
    <col min="3604" max="3604" width="11.28515625" style="107" customWidth="1"/>
    <col min="3605" max="3605" width="7" style="107" customWidth="1"/>
    <col min="3606" max="3606" width="8.5703125" style="107" bestFit="1" customWidth="1"/>
    <col min="3607" max="3607" width="5.85546875" style="107" customWidth="1"/>
    <col min="3608" max="3608" width="13.42578125" style="107" customWidth="1"/>
    <col min="3609" max="3609" width="6.28515625" style="107" customWidth="1"/>
    <col min="3610" max="3610" width="6.42578125" style="107" bestFit="1" customWidth="1"/>
    <col min="3611" max="3611" width="5.85546875" style="107" customWidth="1"/>
    <col min="3612" max="3612" width="6.42578125" style="107" bestFit="1" customWidth="1"/>
    <col min="3613" max="3842" width="9.140625" style="107"/>
    <col min="3843" max="3843" width="64.28515625" style="107" customWidth="1"/>
    <col min="3844" max="3844" width="12" style="107" customWidth="1"/>
    <col min="3845" max="3846" width="8.42578125" style="107" customWidth="1"/>
    <col min="3847" max="3847" width="9.42578125" style="107" customWidth="1"/>
    <col min="3848" max="3848" width="6.42578125" style="107" customWidth="1"/>
    <col min="3849" max="3849" width="7.28515625" style="107" customWidth="1"/>
    <col min="3850" max="3851" width="6.7109375" style="107" customWidth="1"/>
    <col min="3852" max="3852" width="6.140625" style="107" customWidth="1"/>
    <col min="3853" max="3854" width="6.42578125" style="107" customWidth="1"/>
    <col min="3855" max="3855" width="8" style="107" customWidth="1"/>
    <col min="3856" max="3856" width="11.7109375" style="107" customWidth="1"/>
    <col min="3857" max="3857" width="10.5703125" style="107" customWidth="1"/>
    <col min="3858" max="3858" width="10.85546875" style="107" customWidth="1"/>
    <col min="3859" max="3859" width="11.42578125" style="107" customWidth="1"/>
    <col min="3860" max="3860" width="11.28515625" style="107" customWidth="1"/>
    <col min="3861" max="3861" width="7" style="107" customWidth="1"/>
    <col min="3862" max="3862" width="8.5703125" style="107" bestFit="1" customWidth="1"/>
    <col min="3863" max="3863" width="5.85546875" style="107" customWidth="1"/>
    <col min="3864" max="3864" width="13.42578125" style="107" customWidth="1"/>
    <col min="3865" max="3865" width="6.28515625" style="107" customWidth="1"/>
    <col min="3866" max="3866" width="6.42578125" style="107" bestFit="1" customWidth="1"/>
    <col min="3867" max="3867" width="5.85546875" style="107" customWidth="1"/>
    <col min="3868" max="3868" width="6.42578125" style="107" bestFit="1" customWidth="1"/>
    <col min="3869" max="4098" width="9.140625" style="107"/>
    <col min="4099" max="4099" width="64.28515625" style="107" customWidth="1"/>
    <col min="4100" max="4100" width="12" style="107" customWidth="1"/>
    <col min="4101" max="4102" width="8.42578125" style="107" customWidth="1"/>
    <col min="4103" max="4103" width="9.42578125" style="107" customWidth="1"/>
    <col min="4104" max="4104" width="6.42578125" style="107" customWidth="1"/>
    <col min="4105" max="4105" width="7.28515625" style="107" customWidth="1"/>
    <col min="4106" max="4107" width="6.7109375" style="107" customWidth="1"/>
    <col min="4108" max="4108" width="6.140625" style="107" customWidth="1"/>
    <col min="4109" max="4110" width="6.42578125" style="107" customWidth="1"/>
    <col min="4111" max="4111" width="8" style="107" customWidth="1"/>
    <col min="4112" max="4112" width="11.7109375" style="107" customWidth="1"/>
    <col min="4113" max="4113" width="10.5703125" style="107" customWidth="1"/>
    <col min="4114" max="4114" width="10.85546875" style="107" customWidth="1"/>
    <col min="4115" max="4115" width="11.42578125" style="107" customWidth="1"/>
    <col min="4116" max="4116" width="11.28515625" style="107" customWidth="1"/>
    <col min="4117" max="4117" width="7" style="107" customWidth="1"/>
    <col min="4118" max="4118" width="8.5703125" style="107" bestFit="1" customWidth="1"/>
    <col min="4119" max="4119" width="5.85546875" style="107" customWidth="1"/>
    <col min="4120" max="4120" width="13.42578125" style="107" customWidth="1"/>
    <col min="4121" max="4121" width="6.28515625" style="107" customWidth="1"/>
    <col min="4122" max="4122" width="6.42578125" style="107" bestFit="1" customWidth="1"/>
    <col min="4123" max="4123" width="5.85546875" style="107" customWidth="1"/>
    <col min="4124" max="4124" width="6.42578125" style="107" bestFit="1" customWidth="1"/>
    <col min="4125" max="4354" width="9.140625" style="107"/>
    <col min="4355" max="4355" width="64.28515625" style="107" customWidth="1"/>
    <col min="4356" max="4356" width="12" style="107" customWidth="1"/>
    <col min="4357" max="4358" width="8.42578125" style="107" customWidth="1"/>
    <col min="4359" max="4359" width="9.42578125" style="107" customWidth="1"/>
    <col min="4360" max="4360" width="6.42578125" style="107" customWidth="1"/>
    <col min="4361" max="4361" width="7.28515625" style="107" customWidth="1"/>
    <col min="4362" max="4363" width="6.7109375" style="107" customWidth="1"/>
    <col min="4364" max="4364" width="6.140625" style="107" customWidth="1"/>
    <col min="4365" max="4366" width="6.42578125" style="107" customWidth="1"/>
    <col min="4367" max="4367" width="8" style="107" customWidth="1"/>
    <col min="4368" max="4368" width="11.7109375" style="107" customWidth="1"/>
    <col min="4369" max="4369" width="10.5703125" style="107" customWidth="1"/>
    <col min="4370" max="4370" width="10.85546875" style="107" customWidth="1"/>
    <col min="4371" max="4371" width="11.42578125" style="107" customWidth="1"/>
    <col min="4372" max="4372" width="11.28515625" style="107" customWidth="1"/>
    <col min="4373" max="4373" width="7" style="107" customWidth="1"/>
    <col min="4374" max="4374" width="8.5703125" style="107" bestFit="1" customWidth="1"/>
    <col min="4375" max="4375" width="5.85546875" style="107" customWidth="1"/>
    <col min="4376" max="4376" width="13.42578125" style="107" customWidth="1"/>
    <col min="4377" max="4377" width="6.28515625" style="107" customWidth="1"/>
    <col min="4378" max="4378" width="6.42578125" style="107" bestFit="1" customWidth="1"/>
    <col min="4379" max="4379" width="5.85546875" style="107" customWidth="1"/>
    <col min="4380" max="4380" width="6.42578125" style="107" bestFit="1" customWidth="1"/>
    <col min="4381" max="4610" width="9.140625" style="107"/>
    <col min="4611" max="4611" width="64.28515625" style="107" customWidth="1"/>
    <col min="4612" max="4612" width="12" style="107" customWidth="1"/>
    <col min="4613" max="4614" width="8.42578125" style="107" customWidth="1"/>
    <col min="4615" max="4615" width="9.42578125" style="107" customWidth="1"/>
    <col min="4616" max="4616" width="6.42578125" style="107" customWidth="1"/>
    <col min="4617" max="4617" width="7.28515625" style="107" customWidth="1"/>
    <col min="4618" max="4619" width="6.7109375" style="107" customWidth="1"/>
    <col min="4620" max="4620" width="6.140625" style="107" customWidth="1"/>
    <col min="4621" max="4622" width="6.42578125" style="107" customWidth="1"/>
    <col min="4623" max="4623" width="8" style="107" customWidth="1"/>
    <col min="4624" max="4624" width="11.7109375" style="107" customWidth="1"/>
    <col min="4625" max="4625" width="10.5703125" style="107" customWidth="1"/>
    <col min="4626" max="4626" width="10.85546875" style="107" customWidth="1"/>
    <col min="4627" max="4627" width="11.42578125" style="107" customWidth="1"/>
    <col min="4628" max="4628" width="11.28515625" style="107" customWidth="1"/>
    <col min="4629" max="4629" width="7" style="107" customWidth="1"/>
    <col min="4630" max="4630" width="8.5703125" style="107" bestFit="1" customWidth="1"/>
    <col min="4631" max="4631" width="5.85546875" style="107" customWidth="1"/>
    <col min="4632" max="4632" width="13.42578125" style="107" customWidth="1"/>
    <col min="4633" max="4633" width="6.28515625" style="107" customWidth="1"/>
    <col min="4634" max="4634" width="6.42578125" style="107" bestFit="1" customWidth="1"/>
    <col min="4635" max="4635" width="5.85546875" style="107" customWidth="1"/>
    <col min="4636" max="4636" width="6.42578125" style="107" bestFit="1" customWidth="1"/>
    <col min="4637" max="4866" width="9.140625" style="107"/>
    <col min="4867" max="4867" width="64.28515625" style="107" customWidth="1"/>
    <col min="4868" max="4868" width="12" style="107" customWidth="1"/>
    <col min="4869" max="4870" width="8.42578125" style="107" customWidth="1"/>
    <col min="4871" max="4871" width="9.42578125" style="107" customWidth="1"/>
    <col min="4872" max="4872" width="6.42578125" style="107" customWidth="1"/>
    <col min="4873" max="4873" width="7.28515625" style="107" customWidth="1"/>
    <col min="4874" max="4875" width="6.7109375" style="107" customWidth="1"/>
    <col min="4876" max="4876" width="6.140625" style="107" customWidth="1"/>
    <col min="4877" max="4878" width="6.42578125" style="107" customWidth="1"/>
    <col min="4879" max="4879" width="8" style="107" customWidth="1"/>
    <col min="4880" max="4880" width="11.7109375" style="107" customWidth="1"/>
    <col min="4881" max="4881" width="10.5703125" style="107" customWidth="1"/>
    <col min="4882" max="4882" width="10.85546875" style="107" customWidth="1"/>
    <col min="4883" max="4883" width="11.42578125" style="107" customWidth="1"/>
    <col min="4884" max="4884" width="11.28515625" style="107" customWidth="1"/>
    <col min="4885" max="4885" width="7" style="107" customWidth="1"/>
    <col min="4886" max="4886" width="8.5703125" style="107" bestFit="1" customWidth="1"/>
    <col min="4887" max="4887" width="5.85546875" style="107" customWidth="1"/>
    <col min="4888" max="4888" width="13.42578125" style="107" customWidth="1"/>
    <col min="4889" max="4889" width="6.28515625" style="107" customWidth="1"/>
    <col min="4890" max="4890" width="6.42578125" style="107" bestFit="1" customWidth="1"/>
    <col min="4891" max="4891" width="5.85546875" style="107" customWidth="1"/>
    <col min="4892" max="4892" width="6.42578125" style="107" bestFit="1" customWidth="1"/>
    <col min="4893" max="5122" width="9.140625" style="107"/>
    <col min="5123" max="5123" width="64.28515625" style="107" customWidth="1"/>
    <col min="5124" max="5124" width="12" style="107" customWidth="1"/>
    <col min="5125" max="5126" width="8.42578125" style="107" customWidth="1"/>
    <col min="5127" max="5127" width="9.42578125" style="107" customWidth="1"/>
    <col min="5128" max="5128" width="6.42578125" style="107" customWidth="1"/>
    <col min="5129" max="5129" width="7.28515625" style="107" customWidth="1"/>
    <col min="5130" max="5131" width="6.7109375" style="107" customWidth="1"/>
    <col min="5132" max="5132" width="6.140625" style="107" customWidth="1"/>
    <col min="5133" max="5134" width="6.42578125" style="107" customWidth="1"/>
    <col min="5135" max="5135" width="8" style="107" customWidth="1"/>
    <col min="5136" max="5136" width="11.7109375" style="107" customWidth="1"/>
    <col min="5137" max="5137" width="10.5703125" style="107" customWidth="1"/>
    <col min="5138" max="5138" width="10.85546875" style="107" customWidth="1"/>
    <col min="5139" max="5139" width="11.42578125" style="107" customWidth="1"/>
    <col min="5140" max="5140" width="11.28515625" style="107" customWidth="1"/>
    <col min="5141" max="5141" width="7" style="107" customWidth="1"/>
    <col min="5142" max="5142" width="8.5703125" style="107" bestFit="1" customWidth="1"/>
    <col min="5143" max="5143" width="5.85546875" style="107" customWidth="1"/>
    <col min="5144" max="5144" width="13.42578125" style="107" customWidth="1"/>
    <col min="5145" max="5145" width="6.28515625" style="107" customWidth="1"/>
    <col min="5146" max="5146" width="6.42578125" style="107" bestFit="1" customWidth="1"/>
    <col min="5147" max="5147" width="5.85546875" style="107" customWidth="1"/>
    <col min="5148" max="5148" width="6.42578125" style="107" bestFit="1" customWidth="1"/>
    <col min="5149" max="5378" width="9.140625" style="107"/>
    <col min="5379" max="5379" width="64.28515625" style="107" customWidth="1"/>
    <col min="5380" max="5380" width="12" style="107" customWidth="1"/>
    <col min="5381" max="5382" width="8.42578125" style="107" customWidth="1"/>
    <col min="5383" max="5383" width="9.42578125" style="107" customWidth="1"/>
    <col min="5384" max="5384" width="6.42578125" style="107" customWidth="1"/>
    <col min="5385" max="5385" width="7.28515625" style="107" customWidth="1"/>
    <col min="5386" max="5387" width="6.7109375" style="107" customWidth="1"/>
    <col min="5388" max="5388" width="6.140625" style="107" customWidth="1"/>
    <col min="5389" max="5390" width="6.42578125" style="107" customWidth="1"/>
    <col min="5391" max="5391" width="8" style="107" customWidth="1"/>
    <col min="5392" max="5392" width="11.7109375" style="107" customWidth="1"/>
    <col min="5393" max="5393" width="10.5703125" style="107" customWidth="1"/>
    <col min="5394" max="5394" width="10.85546875" style="107" customWidth="1"/>
    <col min="5395" max="5395" width="11.42578125" style="107" customWidth="1"/>
    <col min="5396" max="5396" width="11.28515625" style="107" customWidth="1"/>
    <col min="5397" max="5397" width="7" style="107" customWidth="1"/>
    <col min="5398" max="5398" width="8.5703125" style="107" bestFit="1" customWidth="1"/>
    <col min="5399" max="5399" width="5.85546875" style="107" customWidth="1"/>
    <col min="5400" max="5400" width="13.42578125" style="107" customWidth="1"/>
    <col min="5401" max="5401" width="6.28515625" style="107" customWidth="1"/>
    <col min="5402" max="5402" width="6.42578125" style="107" bestFit="1" customWidth="1"/>
    <col min="5403" max="5403" width="5.85546875" style="107" customWidth="1"/>
    <col min="5404" max="5404" width="6.42578125" style="107" bestFit="1" customWidth="1"/>
    <col min="5405" max="5634" width="9.140625" style="107"/>
    <col min="5635" max="5635" width="64.28515625" style="107" customWidth="1"/>
    <col min="5636" max="5636" width="12" style="107" customWidth="1"/>
    <col min="5637" max="5638" width="8.42578125" style="107" customWidth="1"/>
    <col min="5639" max="5639" width="9.42578125" style="107" customWidth="1"/>
    <col min="5640" max="5640" width="6.42578125" style="107" customWidth="1"/>
    <col min="5641" max="5641" width="7.28515625" style="107" customWidth="1"/>
    <col min="5642" max="5643" width="6.7109375" style="107" customWidth="1"/>
    <col min="5644" max="5644" width="6.140625" style="107" customWidth="1"/>
    <col min="5645" max="5646" width="6.42578125" style="107" customWidth="1"/>
    <col min="5647" max="5647" width="8" style="107" customWidth="1"/>
    <col min="5648" max="5648" width="11.7109375" style="107" customWidth="1"/>
    <col min="5649" max="5649" width="10.5703125" style="107" customWidth="1"/>
    <col min="5650" max="5650" width="10.85546875" style="107" customWidth="1"/>
    <col min="5651" max="5651" width="11.42578125" style="107" customWidth="1"/>
    <col min="5652" max="5652" width="11.28515625" style="107" customWidth="1"/>
    <col min="5653" max="5653" width="7" style="107" customWidth="1"/>
    <col min="5654" max="5654" width="8.5703125" style="107" bestFit="1" customWidth="1"/>
    <col min="5655" max="5655" width="5.85546875" style="107" customWidth="1"/>
    <col min="5656" max="5656" width="13.42578125" style="107" customWidth="1"/>
    <col min="5657" max="5657" width="6.28515625" style="107" customWidth="1"/>
    <col min="5658" max="5658" width="6.42578125" style="107" bestFit="1" customWidth="1"/>
    <col min="5659" max="5659" width="5.85546875" style="107" customWidth="1"/>
    <col min="5660" max="5660" width="6.42578125" style="107" bestFit="1" customWidth="1"/>
    <col min="5661" max="5890" width="9.140625" style="107"/>
    <col min="5891" max="5891" width="64.28515625" style="107" customWidth="1"/>
    <col min="5892" max="5892" width="12" style="107" customWidth="1"/>
    <col min="5893" max="5894" width="8.42578125" style="107" customWidth="1"/>
    <col min="5895" max="5895" width="9.42578125" style="107" customWidth="1"/>
    <col min="5896" max="5896" width="6.42578125" style="107" customWidth="1"/>
    <col min="5897" max="5897" width="7.28515625" style="107" customWidth="1"/>
    <col min="5898" max="5899" width="6.7109375" style="107" customWidth="1"/>
    <col min="5900" max="5900" width="6.140625" style="107" customWidth="1"/>
    <col min="5901" max="5902" width="6.42578125" style="107" customWidth="1"/>
    <col min="5903" max="5903" width="8" style="107" customWidth="1"/>
    <col min="5904" max="5904" width="11.7109375" style="107" customWidth="1"/>
    <col min="5905" max="5905" width="10.5703125" style="107" customWidth="1"/>
    <col min="5906" max="5906" width="10.85546875" style="107" customWidth="1"/>
    <col min="5907" max="5907" width="11.42578125" style="107" customWidth="1"/>
    <col min="5908" max="5908" width="11.28515625" style="107" customWidth="1"/>
    <col min="5909" max="5909" width="7" style="107" customWidth="1"/>
    <col min="5910" max="5910" width="8.5703125" style="107" bestFit="1" customWidth="1"/>
    <col min="5911" max="5911" width="5.85546875" style="107" customWidth="1"/>
    <col min="5912" max="5912" width="13.42578125" style="107" customWidth="1"/>
    <col min="5913" max="5913" width="6.28515625" style="107" customWidth="1"/>
    <col min="5914" max="5914" width="6.42578125" style="107" bestFit="1" customWidth="1"/>
    <col min="5915" max="5915" width="5.85546875" style="107" customWidth="1"/>
    <col min="5916" max="5916" width="6.42578125" style="107" bestFit="1" customWidth="1"/>
    <col min="5917" max="6146" width="9.140625" style="107"/>
    <col min="6147" max="6147" width="64.28515625" style="107" customWidth="1"/>
    <col min="6148" max="6148" width="12" style="107" customWidth="1"/>
    <col min="6149" max="6150" width="8.42578125" style="107" customWidth="1"/>
    <col min="6151" max="6151" width="9.42578125" style="107" customWidth="1"/>
    <col min="6152" max="6152" width="6.42578125" style="107" customWidth="1"/>
    <col min="6153" max="6153" width="7.28515625" style="107" customWidth="1"/>
    <col min="6154" max="6155" width="6.7109375" style="107" customWidth="1"/>
    <col min="6156" max="6156" width="6.140625" style="107" customWidth="1"/>
    <col min="6157" max="6158" width="6.42578125" style="107" customWidth="1"/>
    <col min="6159" max="6159" width="8" style="107" customWidth="1"/>
    <col min="6160" max="6160" width="11.7109375" style="107" customWidth="1"/>
    <col min="6161" max="6161" width="10.5703125" style="107" customWidth="1"/>
    <col min="6162" max="6162" width="10.85546875" style="107" customWidth="1"/>
    <col min="6163" max="6163" width="11.42578125" style="107" customWidth="1"/>
    <col min="6164" max="6164" width="11.28515625" style="107" customWidth="1"/>
    <col min="6165" max="6165" width="7" style="107" customWidth="1"/>
    <col min="6166" max="6166" width="8.5703125" style="107" bestFit="1" customWidth="1"/>
    <col min="6167" max="6167" width="5.85546875" style="107" customWidth="1"/>
    <col min="6168" max="6168" width="13.42578125" style="107" customWidth="1"/>
    <col min="6169" max="6169" width="6.28515625" style="107" customWidth="1"/>
    <col min="6170" max="6170" width="6.42578125" style="107" bestFit="1" customWidth="1"/>
    <col min="6171" max="6171" width="5.85546875" style="107" customWidth="1"/>
    <col min="6172" max="6172" width="6.42578125" style="107" bestFit="1" customWidth="1"/>
    <col min="6173" max="6402" width="9.140625" style="107"/>
    <col min="6403" max="6403" width="64.28515625" style="107" customWidth="1"/>
    <col min="6404" max="6404" width="12" style="107" customWidth="1"/>
    <col min="6405" max="6406" width="8.42578125" style="107" customWidth="1"/>
    <col min="6407" max="6407" width="9.42578125" style="107" customWidth="1"/>
    <col min="6408" max="6408" width="6.42578125" style="107" customWidth="1"/>
    <col min="6409" max="6409" width="7.28515625" style="107" customWidth="1"/>
    <col min="6410" max="6411" width="6.7109375" style="107" customWidth="1"/>
    <col min="6412" max="6412" width="6.140625" style="107" customWidth="1"/>
    <col min="6413" max="6414" width="6.42578125" style="107" customWidth="1"/>
    <col min="6415" max="6415" width="8" style="107" customWidth="1"/>
    <col min="6416" max="6416" width="11.7109375" style="107" customWidth="1"/>
    <col min="6417" max="6417" width="10.5703125" style="107" customWidth="1"/>
    <col min="6418" max="6418" width="10.85546875" style="107" customWidth="1"/>
    <col min="6419" max="6419" width="11.42578125" style="107" customWidth="1"/>
    <col min="6420" max="6420" width="11.28515625" style="107" customWidth="1"/>
    <col min="6421" max="6421" width="7" style="107" customWidth="1"/>
    <col min="6422" max="6422" width="8.5703125" style="107" bestFit="1" customWidth="1"/>
    <col min="6423" max="6423" width="5.85546875" style="107" customWidth="1"/>
    <col min="6424" max="6424" width="13.42578125" style="107" customWidth="1"/>
    <col min="6425" max="6425" width="6.28515625" style="107" customWidth="1"/>
    <col min="6426" max="6426" width="6.42578125" style="107" bestFit="1" customWidth="1"/>
    <col min="6427" max="6427" width="5.85546875" style="107" customWidth="1"/>
    <col min="6428" max="6428" width="6.42578125" style="107" bestFit="1" customWidth="1"/>
    <col min="6429" max="6658" width="9.140625" style="107"/>
    <col min="6659" max="6659" width="64.28515625" style="107" customWidth="1"/>
    <col min="6660" max="6660" width="12" style="107" customWidth="1"/>
    <col min="6661" max="6662" width="8.42578125" style="107" customWidth="1"/>
    <col min="6663" max="6663" width="9.42578125" style="107" customWidth="1"/>
    <col min="6664" max="6664" width="6.42578125" style="107" customWidth="1"/>
    <col min="6665" max="6665" width="7.28515625" style="107" customWidth="1"/>
    <col min="6666" max="6667" width="6.7109375" style="107" customWidth="1"/>
    <col min="6668" max="6668" width="6.140625" style="107" customWidth="1"/>
    <col min="6669" max="6670" width="6.42578125" style="107" customWidth="1"/>
    <col min="6671" max="6671" width="8" style="107" customWidth="1"/>
    <col min="6672" max="6672" width="11.7109375" style="107" customWidth="1"/>
    <col min="6673" max="6673" width="10.5703125" style="107" customWidth="1"/>
    <col min="6674" max="6674" width="10.85546875" style="107" customWidth="1"/>
    <col min="6675" max="6675" width="11.42578125" style="107" customWidth="1"/>
    <col min="6676" max="6676" width="11.28515625" style="107" customWidth="1"/>
    <col min="6677" max="6677" width="7" style="107" customWidth="1"/>
    <col min="6678" max="6678" width="8.5703125" style="107" bestFit="1" customWidth="1"/>
    <col min="6679" max="6679" width="5.85546875" style="107" customWidth="1"/>
    <col min="6680" max="6680" width="13.42578125" style="107" customWidth="1"/>
    <col min="6681" max="6681" width="6.28515625" style="107" customWidth="1"/>
    <col min="6682" max="6682" width="6.42578125" style="107" bestFit="1" customWidth="1"/>
    <col min="6683" max="6683" width="5.85546875" style="107" customWidth="1"/>
    <col min="6684" max="6684" width="6.42578125" style="107" bestFit="1" customWidth="1"/>
    <col min="6685" max="6914" width="9.140625" style="107"/>
    <col min="6915" max="6915" width="64.28515625" style="107" customWidth="1"/>
    <col min="6916" max="6916" width="12" style="107" customWidth="1"/>
    <col min="6917" max="6918" width="8.42578125" style="107" customWidth="1"/>
    <col min="6919" max="6919" width="9.42578125" style="107" customWidth="1"/>
    <col min="6920" max="6920" width="6.42578125" style="107" customWidth="1"/>
    <col min="6921" max="6921" width="7.28515625" style="107" customWidth="1"/>
    <col min="6922" max="6923" width="6.7109375" style="107" customWidth="1"/>
    <col min="6924" max="6924" width="6.140625" style="107" customWidth="1"/>
    <col min="6925" max="6926" width="6.42578125" style="107" customWidth="1"/>
    <col min="6927" max="6927" width="8" style="107" customWidth="1"/>
    <col min="6928" max="6928" width="11.7109375" style="107" customWidth="1"/>
    <col min="6929" max="6929" width="10.5703125" style="107" customWidth="1"/>
    <col min="6930" max="6930" width="10.85546875" style="107" customWidth="1"/>
    <col min="6931" max="6931" width="11.42578125" style="107" customWidth="1"/>
    <col min="6932" max="6932" width="11.28515625" style="107" customWidth="1"/>
    <col min="6933" max="6933" width="7" style="107" customWidth="1"/>
    <col min="6934" max="6934" width="8.5703125" style="107" bestFit="1" customWidth="1"/>
    <col min="6935" max="6935" width="5.85546875" style="107" customWidth="1"/>
    <col min="6936" max="6936" width="13.42578125" style="107" customWidth="1"/>
    <col min="6937" max="6937" width="6.28515625" style="107" customWidth="1"/>
    <col min="6938" max="6938" width="6.42578125" style="107" bestFit="1" customWidth="1"/>
    <col min="6939" max="6939" width="5.85546875" style="107" customWidth="1"/>
    <col min="6940" max="6940" width="6.42578125" style="107" bestFit="1" customWidth="1"/>
    <col min="6941" max="7170" width="9.140625" style="107"/>
    <col min="7171" max="7171" width="64.28515625" style="107" customWidth="1"/>
    <col min="7172" max="7172" width="12" style="107" customWidth="1"/>
    <col min="7173" max="7174" width="8.42578125" style="107" customWidth="1"/>
    <col min="7175" max="7175" width="9.42578125" style="107" customWidth="1"/>
    <col min="7176" max="7176" width="6.42578125" style="107" customWidth="1"/>
    <col min="7177" max="7177" width="7.28515625" style="107" customWidth="1"/>
    <col min="7178" max="7179" width="6.7109375" style="107" customWidth="1"/>
    <col min="7180" max="7180" width="6.140625" style="107" customWidth="1"/>
    <col min="7181" max="7182" width="6.42578125" style="107" customWidth="1"/>
    <col min="7183" max="7183" width="8" style="107" customWidth="1"/>
    <col min="7184" max="7184" width="11.7109375" style="107" customWidth="1"/>
    <col min="7185" max="7185" width="10.5703125" style="107" customWidth="1"/>
    <col min="7186" max="7186" width="10.85546875" style="107" customWidth="1"/>
    <col min="7187" max="7187" width="11.42578125" style="107" customWidth="1"/>
    <col min="7188" max="7188" width="11.28515625" style="107" customWidth="1"/>
    <col min="7189" max="7189" width="7" style="107" customWidth="1"/>
    <col min="7190" max="7190" width="8.5703125" style="107" bestFit="1" customWidth="1"/>
    <col min="7191" max="7191" width="5.85546875" style="107" customWidth="1"/>
    <col min="7192" max="7192" width="13.42578125" style="107" customWidth="1"/>
    <col min="7193" max="7193" width="6.28515625" style="107" customWidth="1"/>
    <col min="7194" max="7194" width="6.42578125" style="107" bestFit="1" customWidth="1"/>
    <col min="7195" max="7195" width="5.85546875" style="107" customWidth="1"/>
    <col min="7196" max="7196" width="6.42578125" style="107" bestFit="1" customWidth="1"/>
    <col min="7197" max="7426" width="9.140625" style="107"/>
    <col min="7427" max="7427" width="64.28515625" style="107" customWidth="1"/>
    <col min="7428" max="7428" width="12" style="107" customWidth="1"/>
    <col min="7429" max="7430" width="8.42578125" style="107" customWidth="1"/>
    <col min="7431" max="7431" width="9.42578125" style="107" customWidth="1"/>
    <col min="7432" max="7432" width="6.42578125" style="107" customWidth="1"/>
    <col min="7433" max="7433" width="7.28515625" style="107" customWidth="1"/>
    <col min="7434" max="7435" width="6.7109375" style="107" customWidth="1"/>
    <col min="7436" max="7436" width="6.140625" style="107" customWidth="1"/>
    <col min="7437" max="7438" width="6.42578125" style="107" customWidth="1"/>
    <col min="7439" max="7439" width="8" style="107" customWidth="1"/>
    <col min="7440" max="7440" width="11.7109375" style="107" customWidth="1"/>
    <col min="7441" max="7441" width="10.5703125" style="107" customWidth="1"/>
    <col min="7442" max="7442" width="10.85546875" style="107" customWidth="1"/>
    <col min="7443" max="7443" width="11.42578125" style="107" customWidth="1"/>
    <col min="7444" max="7444" width="11.28515625" style="107" customWidth="1"/>
    <col min="7445" max="7445" width="7" style="107" customWidth="1"/>
    <col min="7446" max="7446" width="8.5703125" style="107" bestFit="1" customWidth="1"/>
    <col min="7447" max="7447" width="5.85546875" style="107" customWidth="1"/>
    <col min="7448" max="7448" width="13.42578125" style="107" customWidth="1"/>
    <col min="7449" max="7449" width="6.28515625" style="107" customWidth="1"/>
    <col min="7450" max="7450" width="6.42578125" style="107" bestFit="1" customWidth="1"/>
    <col min="7451" max="7451" width="5.85546875" style="107" customWidth="1"/>
    <col min="7452" max="7452" width="6.42578125" style="107" bestFit="1" customWidth="1"/>
    <col min="7453" max="7682" width="9.140625" style="107"/>
    <col min="7683" max="7683" width="64.28515625" style="107" customWidth="1"/>
    <col min="7684" max="7684" width="12" style="107" customWidth="1"/>
    <col min="7685" max="7686" width="8.42578125" style="107" customWidth="1"/>
    <col min="7687" max="7687" width="9.42578125" style="107" customWidth="1"/>
    <col min="7688" max="7688" width="6.42578125" style="107" customWidth="1"/>
    <col min="7689" max="7689" width="7.28515625" style="107" customWidth="1"/>
    <col min="7690" max="7691" width="6.7109375" style="107" customWidth="1"/>
    <col min="7692" max="7692" width="6.140625" style="107" customWidth="1"/>
    <col min="7693" max="7694" width="6.42578125" style="107" customWidth="1"/>
    <col min="7695" max="7695" width="8" style="107" customWidth="1"/>
    <col min="7696" max="7696" width="11.7109375" style="107" customWidth="1"/>
    <col min="7697" max="7697" width="10.5703125" style="107" customWidth="1"/>
    <col min="7698" max="7698" width="10.85546875" style="107" customWidth="1"/>
    <col min="7699" max="7699" width="11.42578125" style="107" customWidth="1"/>
    <col min="7700" max="7700" width="11.28515625" style="107" customWidth="1"/>
    <col min="7701" max="7701" width="7" style="107" customWidth="1"/>
    <col min="7702" max="7702" width="8.5703125" style="107" bestFit="1" customWidth="1"/>
    <col min="7703" max="7703" width="5.85546875" style="107" customWidth="1"/>
    <col min="7704" max="7704" width="13.42578125" style="107" customWidth="1"/>
    <col min="7705" max="7705" width="6.28515625" style="107" customWidth="1"/>
    <col min="7706" max="7706" width="6.42578125" style="107" bestFit="1" customWidth="1"/>
    <col min="7707" max="7707" width="5.85546875" style="107" customWidth="1"/>
    <col min="7708" max="7708" width="6.42578125" style="107" bestFit="1" customWidth="1"/>
    <col min="7709" max="7938" width="9.140625" style="107"/>
    <col min="7939" max="7939" width="64.28515625" style="107" customWidth="1"/>
    <col min="7940" max="7940" width="12" style="107" customWidth="1"/>
    <col min="7941" max="7942" width="8.42578125" style="107" customWidth="1"/>
    <col min="7943" max="7943" width="9.42578125" style="107" customWidth="1"/>
    <col min="7944" max="7944" width="6.42578125" style="107" customWidth="1"/>
    <col min="7945" max="7945" width="7.28515625" style="107" customWidth="1"/>
    <col min="7946" max="7947" width="6.7109375" style="107" customWidth="1"/>
    <col min="7948" max="7948" width="6.140625" style="107" customWidth="1"/>
    <col min="7949" max="7950" width="6.42578125" style="107" customWidth="1"/>
    <col min="7951" max="7951" width="8" style="107" customWidth="1"/>
    <col min="7952" max="7952" width="11.7109375" style="107" customWidth="1"/>
    <col min="7953" max="7953" width="10.5703125" style="107" customWidth="1"/>
    <col min="7954" max="7954" width="10.85546875" style="107" customWidth="1"/>
    <col min="7955" max="7955" width="11.42578125" style="107" customWidth="1"/>
    <col min="7956" max="7956" width="11.28515625" style="107" customWidth="1"/>
    <col min="7957" max="7957" width="7" style="107" customWidth="1"/>
    <col min="7958" max="7958" width="8.5703125" style="107" bestFit="1" customWidth="1"/>
    <col min="7959" max="7959" width="5.85546875" style="107" customWidth="1"/>
    <col min="7960" max="7960" width="13.42578125" style="107" customWidth="1"/>
    <col min="7961" max="7961" width="6.28515625" style="107" customWidth="1"/>
    <col min="7962" max="7962" width="6.42578125" style="107" bestFit="1" customWidth="1"/>
    <col min="7963" max="7963" width="5.85546875" style="107" customWidth="1"/>
    <col min="7964" max="7964" width="6.42578125" style="107" bestFit="1" customWidth="1"/>
    <col min="7965" max="8194" width="9.140625" style="107"/>
    <col min="8195" max="8195" width="64.28515625" style="107" customWidth="1"/>
    <col min="8196" max="8196" width="12" style="107" customWidth="1"/>
    <col min="8197" max="8198" width="8.42578125" style="107" customWidth="1"/>
    <col min="8199" max="8199" width="9.42578125" style="107" customWidth="1"/>
    <col min="8200" max="8200" width="6.42578125" style="107" customWidth="1"/>
    <col min="8201" max="8201" width="7.28515625" style="107" customWidth="1"/>
    <col min="8202" max="8203" width="6.7109375" style="107" customWidth="1"/>
    <col min="8204" max="8204" width="6.140625" style="107" customWidth="1"/>
    <col min="8205" max="8206" width="6.42578125" style="107" customWidth="1"/>
    <col min="8207" max="8207" width="8" style="107" customWidth="1"/>
    <col min="8208" max="8208" width="11.7109375" style="107" customWidth="1"/>
    <col min="8209" max="8209" width="10.5703125" style="107" customWidth="1"/>
    <col min="8210" max="8210" width="10.85546875" style="107" customWidth="1"/>
    <col min="8211" max="8211" width="11.42578125" style="107" customWidth="1"/>
    <col min="8212" max="8212" width="11.28515625" style="107" customWidth="1"/>
    <col min="8213" max="8213" width="7" style="107" customWidth="1"/>
    <col min="8214" max="8214" width="8.5703125" style="107" bestFit="1" customWidth="1"/>
    <col min="8215" max="8215" width="5.85546875" style="107" customWidth="1"/>
    <col min="8216" max="8216" width="13.42578125" style="107" customWidth="1"/>
    <col min="8217" max="8217" width="6.28515625" style="107" customWidth="1"/>
    <col min="8218" max="8218" width="6.42578125" style="107" bestFit="1" customWidth="1"/>
    <col min="8219" max="8219" width="5.85546875" style="107" customWidth="1"/>
    <col min="8220" max="8220" width="6.42578125" style="107" bestFit="1" customWidth="1"/>
    <col min="8221" max="8450" width="9.140625" style="107"/>
    <col min="8451" max="8451" width="64.28515625" style="107" customWidth="1"/>
    <col min="8452" max="8452" width="12" style="107" customWidth="1"/>
    <col min="8453" max="8454" width="8.42578125" style="107" customWidth="1"/>
    <col min="8455" max="8455" width="9.42578125" style="107" customWidth="1"/>
    <col min="8456" max="8456" width="6.42578125" style="107" customWidth="1"/>
    <col min="8457" max="8457" width="7.28515625" style="107" customWidth="1"/>
    <col min="8458" max="8459" width="6.7109375" style="107" customWidth="1"/>
    <col min="8460" max="8460" width="6.140625" style="107" customWidth="1"/>
    <col min="8461" max="8462" width="6.42578125" style="107" customWidth="1"/>
    <col min="8463" max="8463" width="8" style="107" customWidth="1"/>
    <col min="8464" max="8464" width="11.7109375" style="107" customWidth="1"/>
    <col min="8465" max="8465" width="10.5703125" style="107" customWidth="1"/>
    <col min="8466" max="8466" width="10.85546875" style="107" customWidth="1"/>
    <col min="8467" max="8467" width="11.42578125" style="107" customWidth="1"/>
    <col min="8468" max="8468" width="11.28515625" style="107" customWidth="1"/>
    <col min="8469" max="8469" width="7" style="107" customWidth="1"/>
    <col min="8470" max="8470" width="8.5703125" style="107" bestFit="1" customWidth="1"/>
    <col min="8471" max="8471" width="5.85546875" style="107" customWidth="1"/>
    <col min="8472" max="8472" width="13.42578125" style="107" customWidth="1"/>
    <col min="8473" max="8473" width="6.28515625" style="107" customWidth="1"/>
    <col min="8474" max="8474" width="6.42578125" style="107" bestFit="1" customWidth="1"/>
    <col min="8475" max="8475" width="5.85546875" style="107" customWidth="1"/>
    <col min="8476" max="8476" width="6.42578125" style="107" bestFit="1" customWidth="1"/>
    <col min="8477" max="8706" width="9.140625" style="107"/>
    <col min="8707" max="8707" width="64.28515625" style="107" customWidth="1"/>
    <col min="8708" max="8708" width="12" style="107" customWidth="1"/>
    <col min="8709" max="8710" width="8.42578125" style="107" customWidth="1"/>
    <col min="8711" max="8711" width="9.42578125" style="107" customWidth="1"/>
    <col min="8712" max="8712" width="6.42578125" style="107" customWidth="1"/>
    <col min="8713" max="8713" width="7.28515625" style="107" customWidth="1"/>
    <col min="8714" max="8715" width="6.7109375" style="107" customWidth="1"/>
    <col min="8716" max="8716" width="6.140625" style="107" customWidth="1"/>
    <col min="8717" max="8718" width="6.42578125" style="107" customWidth="1"/>
    <col min="8719" max="8719" width="8" style="107" customWidth="1"/>
    <col min="8720" max="8720" width="11.7109375" style="107" customWidth="1"/>
    <col min="8721" max="8721" width="10.5703125" style="107" customWidth="1"/>
    <col min="8722" max="8722" width="10.85546875" style="107" customWidth="1"/>
    <col min="8723" max="8723" width="11.42578125" style="107" customWidth="1"/>
    <col min="8724" max="8724" width="11.28515625" style="107" customWidth="1"/>
    <col min="8725" max="8725" width="7" style="107" customWidth="1"/>
    <col min="8726" max="8726" width="8.5703125" style="107" bestFit="1" customWidth="1"/>
    <col min="8727" max="8727" width="5.85546875" style="107" customWidth="1"/>
    <col min="8728" max="8728" width="13.42578125" style="107" customWidth="1"/>
    <col min="8729" max="8729" width="6.28515625" style="107" customWidth="1"/>
    <col min="8730" max="8730" width="6.42578125" style="107" bestFit="1" customWidth="1"/>
    <col min="8731" max="8731" width="5.85546875" style="107" customWidth="1"/>
    <col min="8732" max="8732" width="6.42578125" style="107" bestFit="1" customWidth="1"/>
    <col min="8733" max="8962" width="9.140625" style="107"/>
    <col min="8963" max="8963" width="64.28515625" style="107" customWidth="1"/>
    <col min="8964" max="8964" width="12" style="107" customWidth="1"/>
    <col min="8965" max="8966" width="8.42578125" style="107" customWidth="1"/>
    <col min="8967" max="8967" width="9.42578125" style="107" customWidth="1"/>
    <col min="8968" max="8968" width="6.42578125" style="107" customWidth="1"/>
    <col min="8969" max="8969" width="7.28515625" style="107" customWidth="1"/>
    <col min="8970" max="8971" width="6.7109375" style="107" customWidth="1"/>
    <col min="8972" max="8972" width="6.140625" style="107" customWidth="1"/>
    <col min="8973" max="8974" width="6.42578125" style="107" customWidth="1"/>
    <col min="8975" max="8975" width="8" style="107" customWidth="1"/>
    <col min="8976" max="8976" width="11.7109375" style="107" customWidth="1"/>
    <col min="8977" max="8977" width="10.5703125" style="107" customWidth="1"/>
    <col min="8978" max="8978" width="10.85546875" style="107" customWidth="1"/>
    <col min="8979" max="8979" width="11.42578125" style="107" customWidth="1"/>
    <col min="8980" max="8980" width="11.28515625" style="107" customWidth="1"/>
    <col min="8981" max="8981" width="7" style="107" customWidth="1"/>
    <col min="8982" max="8982" width="8.5703125" style="107" bestFit="1" customWidth="1"/>
    <col min="8983" max="8983" width="5.85546875" style="107" customWidth="1"/>
    <col min="8984" max="8984" width="13.42578125" style="107" customWidth="1"/>
    <col min="8985" max="8985" width="6.28515625" style="107" customWidth="1"/>
    <col min="8986" max="8986" width="6.42578125" style="107" bestFit="1" customWidth="1"/>
    <col min="8987" max="8987" width="5.85546875" style="107" customWidth="1"/>
    <col min="8988" max="8988" width="6.42578125" style="107" bestFit="1" customWidth="1"/>
    <col min="8989" max="9218" width="9.140625" style="107"/>
    <col min="9219" max="9219" width="64.28515625" style="107" customWidth="1"/>
    <col min="9220" max="9220" width="12" style="107" customWidth="1"/>
    <col min="9221" max="9222" width="8.42578125" style="107" customWidth="1"/>
    <col min="9223" max="9223" width="9.42578125" style="107" customWidth="1"/>
    <col min="9224" max="9224" width="6.42578125" style="107" customWidth="1"/>
    <col min="9225" max="9225" width="7.28515625" style="107" customWidth="1"/>
    <col min="9226" max="9227" width="6.7109375" style="107" customWidth="1"/>
    <col min="9228" max="9228" width="6.140625" style="107" customWidth="1"/>
    <col min="9229" max="9230" width="6.42578125" style="107" customWidth="1"/>
    <col min="9231" max="9231" width="8" style="107" customWidth="1"/>
    <col min="9232" max="9232" width="11.7109375" style="107" customWidth="1"/>
    <col min="9233" max="9233" width="10.5703125" style="107" customWidth="1"/>
    <col min="9234" max="9234" width="10.85546875" style="107" customWidth="1"/>
    <col min="9235" max="9235" width="11.42578125" style="107" customWidth="1"/>
    <col min="9236" max="9236" width="11.28515625" style="107" customWidth="1"/>
    <col min="9237" max="9237" width="7" style="107" customWidth="1"/>
    <col min="9238" max="9238" width="8.5703125" style="107" bestFit="1" customWidth="1"/>
    <col min="9239" max="9239" width="5.85546875" style="107" customWidth="1"/>
    <col min="9240" max="9240" width="13.42578125" style="107" customWidth="1"/>
    <col min="9241" max="9241" width="6.28515625" style="107" customWidth="1"/>
    <col min="9242" max="9242" width="6.42578125" style="107" bestFit="1" customWidth="1"/>
    <col min="9243" max="9243" width="5.85546875" style="107" customWidth="1"/>
    <col min="9244" max="9244" width="6.42578125" style="107" bestFit="1" customWidth="1"/>
    <col min="9245" max="9474" width="9.140625" style="107"/>
    <col min="9475" max="9475" width="64.28515625" style="107" customWidth="1"/>
    <col min="9476" max="9476" width="12" style="107" customWidth="1"/>
    <col min="9477" max="9478" width="8.42578125" style="107" customWidth="1"/>
    <col min="9479" max="9479" width="9.42578125" style="107" customWidth="1"/>
    <col min="9480" max="9480" width="6.42578125" style="107" customWidth="1"/>
    <col min="9481" max="9481" width="7.28515625" style="107" customWidth="1"/>
    <col min="9482" max="9483" width="6.7109375" style="107" customWidth="1"/>
    <col min="9484" max="9484" width="6.140625" style="107" customWidth="1"/>
    <col min="9485" max="9486" width="6.42578125" style="107" customWidth="1"/>
    <col min="9487" max="9487" width="8" style="107" customWidth="1"/>
    <col min="9488" max="9488" width="11.7109375" style="107" customWidth="1"/>
    <col min="9489" max="9489" width="10.5703125" style="107" customWidth="1"/>
    <col min="9490" max="9490" width="10.85546875" style="107" customWidth="1"/>
    <col min="9491" max="9491" width="11.42578125" style="107" customWidth="1"/>
    <col min="9492" max="9492" width="11.28515625" style="107" customWidth="1"/>
    <col min="9493" max="9493" width="7" style="107" customWidth="1"/>
    <col min="9494" max="9494" width="8.5703125" style="107" bestFit="1" customWidth="1"/>
    <col min="9495" max="9495" width="5.85546875" style="107" customWidth="1"/>
    <col min="9496" max="9496" width="13.42578125" style="107" customWidth="1"/>
    <col min="9497" max="9497" width="6.28515625" style="107" customWidth="1"/>
    <col min="9498" max="9498" width="6.42578125" style="107" bestFit="1" customWidth="1"/>
    <col min="9499" max="9499" width="5.85546875" style="107" customWidth="1"/>
    <col min="9500" max="9500" width="6.42578125" style="107" bestFit="1" customWidth="1"/>
    <col min="9501" max="9730" width="9.140625" style="107"/>
    <col min="9731" max="9731" width="64.28515625" style="107" customWidth="1"/>
    <col min="9732" max="9732" width="12" style="107" customWidth="1"/>
    <col min="9733" max="9734" width="8.42578125" style="107" customWidth="1"/>
    <col min="9735" max="9735" width="9.42578125" style="107" customWidth="1"/>
    <col min="9736" max="9736" width="6.42578125" style="107" customWidth="1"/>
    <col min="9737" max="9737" width="7.28515625" style="107" customWidth="1"/>
    <col min="9738" max="9739" width="6.7109375" style="107" customWidth="1"/>
    <col min="9740" max="9740" width="6.140625" style="107" customWidth="1"/>
    <col min="9741" max="9742" width="6.42578125" style="107" customWidth="1"/>
    <col min="9743" max="9743" width="8" style="107" customWidth="1"/>
    <col min="9744" max="9744" width="11.7109375" style="107" customWidth="1"/>
    <col min="9745" max="9745" width="10.5703125" style="107" customWidth="1"/>
    <col min="9746" max="9746" width="10.85546875" style="107" customWidth="1"/>
    <col min="9747" max="9747" width="11.42578125" style="107" customWidth="1"/>
    <col min="9748" max="9748" width="11.28515625" style="107" customWidth="1"/>
    <col min="9749" max="9749" width="7" style="107" customWidth="1"/>
    <col min="9750" max="9750" width="8.5703125" style="107" bestFit="1" customWidth="1"/>
    <col min="9751" max="9751" width="5.85546875" style="107" customWidth="1"/>
    <col min="9752" max="9752" width="13.42578125" style="107" customWidth="1"/>
    <col min="9753" max="9753" width="6.28515625" style="107" customWidth="1"/>
    <col min="9754" max="9754" width="6.42578125" style="107" bestFit="1" customWidth="1"/>
    <col min="9755" max="9755" width="5.85546875" style="107" customWidth="1"/>
    <col min="9756" max="9756" width="6.42578125" style="107" bestFit="1" customWidth="1"/>
    <col min="9757" max="9986" width="9.140625" style="107"/>
    <col min="9987" max="9987" width="64.28515625" style="107" customWidth="1"/>
    <col min="9988" max="9988" width="12" style="107" customWidth="1"/>
    <col min="9989" max="9990" width="8.42578125" style="107" customWidth="1"/>
    <col min="9991" max="9991" width="9.42578125" style="107" customWidth="1"/>
    <col min="9992" max="9992" width="6.42578125" style="107" customWidth="1"/>
    <col min="9993" max="9993" width="7.28515625" style="107" customWidth="1"/>
    <col min="9994" max="9995" width="6.7109375" style="107" customWidth="1"/>
    <col min="9996" max="9996" width="6.140625" style="107" customWidth="1"/>
    <col min="9997" max="9998" width="6.42578125" style="107" customWidth="1"/>
    <col min="9999" max="9999" width="8" style="107" customWidth="1"/>
    <col min="10000" max="10000" width="11.7109375" style="107" customWidth="1"/>
    <col min="10001" max="10001" width="10.5703125" style="107" customWidth="1"/>
    <col min="10002" max="10002" width="10.85546875" style="107" customWidth="1"/>
    <col min="10003" max="10003" width="11.42578125" style="107" customWidth="1"/>
    <col min="10004" max="10004" width="11.28515625" style="107" customWidth="1"/>
    <col min="10005" max="10005" width="7" style="107" customWidth="1"/>
    <col min="10006" max="10006" width="8.5703125" style="107" bestFit="1" customWidth="1"/>
    <col min="10007" max="10007" width="5.85546875" style="107" customWidth="1"/>
    <col min="10008" max="10008" width="13.42578125" style="107" customWidth="1"/>
    <col min="10009" max="10009" width="6.28515625" style="107" customWidth="1"/>
    <col min="10010" max="10010" width="6.42578125" style="107" bestFit="1" customWidth="1"/>
    <col min="10011" max="10011" width="5.85546875" style="107" customWidth="1"/>
    <col min="10012" max="10012" width="6.42578125" style="107" bestFit="1" customWidth="1"/>
    <col min="10013" max="10242" width="9.140625" style="107"/>
    <col min="10243" max="10243" width="64.28515625" style="107" customWidth="1"/>
    <col min="10244" max="10244" width="12" style="107" customWidth="1"/>
    <col min="10245" max="10246" width="8.42578125" style="107" customWidth="1"/>
    <col min="10247" max="10247" width="9.42578125" style="107" customWidth="1"/>
    <col min="10248" max="10248" width="6.42578125" style="107" customWidth="1"/>
    <col min="10249" max="10249" width="7.28515625" style="107" customWidth="1"/>
    <col min="10250" max="10251" width="6.7109375" style="107" customWidth="1"/>
    <col min="10252" max="10252" width="6.140625" style="107" customWidth="1"/>
    <col min="10253" max="10254" width="6.42578125" style="107" customWidth="1"/>
    <col min="10255" max="10255" width="8" style="107" customWidth="1"/>
    <col min="10256" max="10256" width="11.7109375" style="107" customWidth="1"/>
    <col min="10257" max="10257" width="10.5703125" style="107" customWidth="1"/>
    <col min="10258" max="10258" width="10.85546875" style="107" customWidth="1"/>
    <col min="10259" max="10259" width="11.42578125" style="107" customWidth="1"/>
    <col min="10260" max="10260" width="11.28515625" style="107" customWidth="1"/>
    <col min="10261" max="10261" width="7" style="107" customWidth="1"/>
    <col min="10262" max="10262" width="8.5703125" style="107" bestFit="1" customWidth="1"/>
    <col min="10263" max="10263" width="5.85546875" style="107" customWidth="1"/>
    <col min="10264" max="10264" width="13.42578125" style="107" customWidth="1"/>
    <col min="10265" max="10265" width="6.28515625" style="107" customWidth="1"/>
    <col min="10266" max="10266" width="6.42578125" style="107" bestFit="1" customWidth="1"/>
    <col min="10267" max="10267" width="5.85546875" style="107" customWidth="1"/>
    <col min="10268" max="10268" width="6.42578125" style="107" bestFit="1" customWidth="1"/>
    <col min="10269" max="10498" width="9.140625" style="107"/>
    <col min="10499" max="10499" width="64.28515625" style="107" customWidth="1"/>
    <col min="10500" max="10500" width="12" style="107" customWidth="1"/>
    <col min="10501" max="10502" width="8.42578125" style="107" customWidth="1"/>
    <col min="10503" max="10503" width="9.42578125" style="107" customWidth="1"/>
    <col min="10504" max="10504" width="6.42578125" style="107" customWidth="1"/>
    <col min="10505" max="10505" width="7.28515625" style="107" customWidth="1"/>
    <col min="10506" max="10507" width="6.7109375" style="107" customWidth="1"/>
    <col min="10508" max="10508" width="6.140625" style="107" customWidth="1"/>
    <col min="10509" max="10510" width="6.42578125" style="107" customWidth="1"/>
    <col min="10511" max="10511" width="8" style="107" customWidth="1"/>
    <col min="10512" max="10512" width="11.7109375" style="107" customWidth="1"/>
    <col min="10513" max="10513" width="10.5703125" style="107" customWidth="1"/>
    <col min="10514" max="10514" width="10.85546875" style="107" customWidth="1"/>
    <col min="10515" max="10515" width="11.42578125" style="107" customWidth="1"/>
    <col min="10516" max="10516" width="11.28515625" style="107" customWidth="1"/>
    <col min="10517" max="10517" width="7" style="107" customWidth="1"/>
    <col min="10518" max="10518" width="8.5703125" style="107" bestFit="1" customWidth="1"/>
    <col min="10519" max="10519" width="5.85546875" style="107" customWidth="1"/>
    <col min="10520" max="10520" width="13.42578125" style="107" customWidth="1"/>
    <col min="10521" max="10521" width="6.28515625" style="107" customWidth="1"/>
    <col min="10522" max="10522" width="6.42578125" style="107" bestFit="1" customWidth="1"/>
    <col min="10523" max="10523" width="5.85546875" style="107" customWidth="1"/>
    <col min="10524" max="10524" width="6.42578125" style="107" bestFit="1" customWidth="1"/>
    <col min="10525" max="10754" width="9.140625" style="107"/>
    <col min="10755" max="10755" width="64.28515625" style="107" customWidth="1"/>
    <col min="10756" max="10756" width="12" style="107" customWidth="1"/>
    <col min="10757" max="10758" width="8.42578125" style="107" customWidth="1"/>
    <col min="10759" max="10759" width="9.42578125" style="107" customWidth="1"/>
    <col min="10760" max="10760" width="6.42578125" style="107" customWidth="1"/>
    <col min="10761" max="10761" width="7.28515625" style="107" customWidth="1"/>
    <col min="10762" max="10763" width="6.7109375" style="107" customWidth="1"/>
    <col min="10764" max="10764" width="6.140625" style="107" customWidth="1"/>
    <col min="10765" max="10766" width="6.42578125" style="107" customWidth="1"/>
    <col min="10767" max="10767" width="8" style="107" customWidth="1"/>
    <col min="10768" max="10768" width="11.7109375" style="107" customWidth="1"/>
    <col min="10769" max="10769" width="10.5703125" style="107" customWidth="1"/>
    <col min="10770" max="10770" width="10.85546875" style="107" customWidth="1"/>
    <col min="10771" max="10771" width="11.42578125" style="107" customWidth="1"/>
    <col min="10772" max="10772" width="11.28515625" style="107" customWidth="1"/>
    <col min="10773" max="10773" width="7" style="107" customWidth="1"/>
    <col min="10774" max="10774" width="8.5703125" style="107" bestFit="1" customWidth="1"/>
    <col min="10775" max="10775" width="5.85546875" style="107" customWidth="1"/>
    <col min="10776" max="10776" width="13.42578125" style="107" customWidth="1"/>
    <col min="10777" max="10777" width="6.28515625" style="107" customWidth="1"/>
    <col min="10778" max="10778" width="6.42578125" style="107" bestFit="1" customWidth="1"/>
    <col min="10779" max="10779" width="5.85546875" style="107" customWidth="1"/>
    <col min="10780" max="10780" width="6.42578125" style="107" bestFit="1" customWidth="1"/>
    <col min="10781" max="11010" width="9.140625" style="107"/>
    <col min="11011" max="11011" width="64.28515625" style="107" customWidth="1"/>
    <col min="11012" max="11012" width="12" style="107" customWidth="1"/>
    <col min="11013" max="11014" width="8.42578125" style="107" customWidth="1"/>
    <col min="11015" max="11015" width="9.42578125" style="107" customWidth="1"/>
    <col min="11016" max="11016" width="6.42578125" style="107" customWidth="1"/>
    <col min="11017" max="11017" width="7.28515625" style="107" customWidth="1"/>
    <col min="11018" max="11019" width="6.7109375" style="107" customWidth="1"/>
    <col min="11020" max="11020" width="6.140625" style="107" customWidth="1"/>
    <col min="11021" max="11022" width="6.42578125" style="107" customWidth="1"/>
    <col min="11023" max="11023" width="8" style="107" customWidth="1"/>
    <col min="11024" max="11024" width="11.7109375" style="107" customWidth="1"/>
    <col min="11025" max="11025" width="10.5703125" style="107" customWidth="1"/>
    <col min="11026" max="11026" width="10.85546875" style="107" customWidth="1"/>
    <col min="11027" max="11027" width="11.42578125" style="107" customWidth="1"/>
    <col min="11028" max="11028" width="11.28515625" style="107" customWidth="1"/>
    <col min="11029" max="11029" width="7" style="107" customWidth="1"/>
    <col min="11030" max="11030" width="8.5703125" style="107" bestFit="1" customWidth="1"/>
    <col min="11031" max="11031" width="5.85546875" style="107" customWidth="1"/>
    <col min="11032" max="11032" width="13.42578125" style="107" customWidth="1"/>
    <col min="11033" max="11033" width="6.28515625" style="107" customWidth="1"/>
    <col min="11034" max="11034" width="6.42578125" style="107" bestFit="1" customWidth="1"/>
    <col min="11035" max="11035" width="5.85546875" style="107" customWidth="1"/>
    <col min="11036" max="11036" width="6.42578125" style="107" bestFit="1" customWidth="1"/>
    <col min="11037" max="11266" width="9.140625" style="107"/>
    <col min="11267" max="11267" width="64.28515625" style="107" customWidth="1"/>
    <col min="11268" max="11268" width="12" style="107" customWidth="1"/>
    <col min="11269" max="11270" width="8.42578125" style="107" customWidth="1"/>
    <col min="11271" max="11271" width="9.42578125" style="107" customWidth="1"/>
    <col min="11272" max="11272" width="6.42578125" style="107" customWidth="1"/>
    <col min="11273" max="11273" width="7.28515625" style="107" customWidth="1"/>
    <col min="11274" max="11275" width="6.7109375" style="107" customWidth="1"/>
    <col min="11276" max="11276" width="6.140625" style="107" customWidth="1"/>
    <col min="11277" max="11278" width="6.42578125" style="107" customWidth="1"/>
    <col min="11279" max="11279" width="8" style="107" customWidth="1"/>
    <col min="11280" max="11280" width="11.7109375" style="107" customWidth="1"/>
    <col min="11281" max="11281" width="10.5703125" style="107" customWidth="1"/>
    <col min="11282" max="11282" width="10.85546875" style="107" customWidth="1"/>
    <col min="11283" max="11283" width="11.42578125" style="107" customWidth="1"/>
    <col min="11284" max="11284" width="11.28515625" style="107" customWidth="1"/>
    <col min="11285" max="11285" width="7" style="107" customWidth="1"/>
    <col min="11286" max="11286" width="8.5703125" style="107" bestFit="1" customWidth="1"/>
    <col min="11287" max="11287" width="5.85546875" style="107" customWidth="1"/>
    <col min="11288" max="11288" width="13.42578125" style="107" customWidth="1"/>
    <col min="11289" max="11289" width="6.28515625" style="107" customWidth="1"/>
    <col min="11290" max="11290" width="6.42578125" style="107" bestFit="1" customWidth="1"/>
    <col min="11291" max="11291" width="5.85546875" style="107" customWidth="1"/>
    <col min="11292" max="11292" width="6.42578125" style="107" bestFit="1" customWidth="1"/>
    <col min="11293" max="11522" width="9.140625" style="107"/>
    <col min="11523" max="11523" width="64.28515625" style="107" customWidth="1"/>
    <col min="11524" max="11524" width="12" style="107" customWidth="1"/>
    <col min="11525" max="11526" width="8.42578125" style="107" customWidth="1"/>
    <col min="11527" max="11527" width="9.42578125" style="107" customWidth="1"/>
    <col min="11528" max="11528" width="6.42578125" style="107" customWidth="1"/>
    <col min="11529" max="11529" width="7.28515625" style="107" customWidth="1"/>
    <col min="11530" max="11531" width="6.7109375" style="107" customWidth="1"/>
    <col min="11532" max="11532" width="6.140625" style="107" customWidth="1"/>
    <col min="11533" max="11534" width="6.42578125" style="107" customWidth="1"/>
    <col min="11535" max="11535" width="8" style="107" customWidth="1"/>
    <col min="11536" max="11536" width="11.7109375" style="107" customWidth="1"/>
    <col min="11537" max="11537" width="10.5703125" style="107" customWidth="1"/>
    <col min="11538" max="11538" width="10.85546875" style="107" customWidth="1"/>
    <col min="11539" max="11539" width="11.42578125" style="107" customWidth="1"/>
    <col min="11540" max="11540" width="11.28515625" style="107" customWidth="1"/>
    <col min="11541" max="11541" width="7" style="107" customWidth="1"/>
    <col min="11542" max="11542" width="8.5703125" style="107" bestFit="1" customWidth="1"/>
    <col min="11543" max="11543" width="5.85546875" style="107" customWidth="1"/>
    <col min="11544" max="11544" width="13.42578125" style="107" customWidth="1"/>
    <col min="11545" max="11545" width="6.28515625" style="107" customWidth="1"/>
    <col min="11546" max="11546" width="6.42578125" style="107" bestFit="1" customWidth="1"/>
    <col min="11547" max="11547" width="5.85546875" style="107" customWidth="1"/>
    <col min="11548" max="11548" width="6.42578125" style="107" bestFit="1" customWidth="1"/>
    <col min="11549" max="11778" width="9.140625" style="107"/>
    <col min="11779" max="11779" width="64.28515625" style="107" customWidth="1"/>
    <col min="11780" max="11780" width="12" style="107" customWidth="1"/>
    <col min="11781" max="11782" width="8.42578125" style="107" customWidth="1"/>
    <col min="11783" max="11783" width="9.42578125" style="107" customWidth="1"/>
    <col min="11784" max="11784" width="6.42578125" style="107" customWidth="1"/>
    <col min="11785" max="11785" width="7.28515625" style="107" customWidth="1"/>
    <col min="11786" max="11787" width="6.7109375" style="107" customWidth="1"/>
    <col min="11788" max="11788" width="6.140625" style="107" customWidth="1"/>
    <col min="11789" max="11790" width="6.42578125" style="107" customWidth="1"/>
    <col min="11791" max="11791" width="8" style="107" customWidth="1"/>
    <col min="11792" max="11792" width="11.7109375" style="107" customWidth="1"/>
    <col min="11793" max="11793" width="10.5703125" style="107" customWidth="1"/>
    <col min="11794" max="11794" width="10.85546875" style="107" customWidth="1"/>
    <col min="11795" max="11795" width="11.42578125" style="107" customWidth="1"/>
    <col min="11796" max="11796" width="11.28515625" style="107" customWidth="1"/>
    <col min="11797" max="11797" width="7" style="107" customWidth="1"/>
    <col min="11798" max="11798" width="8.5703125" style="107" bestFit="1" customWidth="1"/>
    <col min="11799" max="11799" width="5.85546875" style="107" customWidth="1"/>
    <col min="11800" max="11800" width="13.42578125" style="107" customWidth="1"/>
    <col min="11801" max="11801" width="6.28515625" style="107" customWidth="1"/>
    <col min="11802" max="11802" width="6.42578125" style="107" bestFit="1" customWidth="1"/>
    <col min="11803" max="11803" width="5.85546875" style="107" customWidth="1"/>
    <col min="11804" max="11804" width="6.42578125" style="107" bestFit="1" customWidth="1"/>
    <col min="11805" max="12034" width="9.140625" style="107"/>
    <col min="12035" max="12035" width="64.28515625" style="107" customWidth="1"/>
    <col min="12036" max="12036" width="12" style="107" customWidth="1"/>
    <col min="12037" max="12038" width="8.42578125" style="107" customWidth="1"/>
    <col min="12039" max="12039" width="9.42578125" style="107" customWidth="1"/>
    <col min="12040" max="12040" width="6.42578125" style="107" customWidth="1"/>
    <col min="12041" max="12041" width="7.28515625" style="107" customWidth="1"/>
    <col min="12042" max="12043" width="6.7109375" style="107" customWidth="1"/>
    <col min="12044" max="12044" width="6.140625" style="107" customWidth="1"/>
    <col min="12045" max="12046" width="6.42578125" style="107" customWidth="1"/>
    <col min="12047" max="12047" width="8" style="107" customWidth="1"/>
    <col min="12048" max="12048" width="11.7109375" style="107" customWidth="1"/>
    <col min="12049" max="12049" width="10.5703125" style="107" customWidth="1"/>
    <col min="12050" max="12050" width="10.85546875" style="107" customWidth="1"/>
    <col min="12051" max="12051" width="11.42578125" style="107" customWidth="1"/>
    <col min="12052" max="12052" width="11.28515625" style="107" customWidth="1"/>
    <col min="12053" max="12053" width="7" style="107" customWidth="1"/>
    <col min="12054" max="12054" width="8.5703125" style="107" bestFit="1" customWidth="1"/>
    <col min="12055" max="12055" width="5.85546875" style="107" customWidth="1"/>
    <col min="12056" max="12056" width="13.42578125" style="107" customWidth="1"/>
    <col min="12057" max="12057" width="6.28515625" style="107" customWidth="1"/>
    <col min="12058" max="12058" width="6.42578125" style="107" bestFit="1" customWidth="1"/>
    <col min="12059" max="12059" width="5.85546875" style="107" customWidth="1"/>
    <col min="12060" max="12060" width="6.42578125" style="107" bestFit="1" customWidth="1"/>
    <col min="12061" max="12290" width="9.140625" style="107"/>
    <col min="12291" max="12291" width="64.28515625" style="107" customWidth="1"/>
    <col min="12292" max="12292" width="12" style="107" customWidth="1"/>
    <col min="12293" max="12294" width="8.42578125" style="107" customWidth="1"/>
    <col min="12295" max="12295" width="9.42578125" style="107" customWidth="1"/>
    <col min="12296" max="12296" width="6.42578125" style="107" customWidth="1"/>
    <col min="12297" max="12297" width="7.28515625" style="107" customWidth="1"/>
    <col min="12298" max="12299" width="6.7109375" style="107" customWidth="1"/>
    <col min="12300" max="12300" width="6.140625" style="107" customWidth="1"/>
    <col min="12301" max="12302" width="6.42578125" style="107" customWidth="1"/>
    <col min="12303" max="12303" width="8" style="107" customWidth="1"/>
    <col min="12304" max="12304" width="11.7109375" style="107" customWidth="1"/>
    <col min="12305" max="12305" width="10.5703125" style="107" customWidth="1"/>
    <col min="12306" max="12306" width="10.85546875" style="107" customWidth="1"/>
    <col min="12307" max="12307" width="11.42578125" style="107" customWidth="1"/>
    <col min="12308" max="12308" width="11.28515625" style="107" customWidth="1"/>
    <col min="12309" max="12309" width="7" style="107" customWidth="1"/>
    <col min="12310" max="12310" width="8.5703125" style="107" bestFit="1" customWidth="1"/>
    <col min="12311" max="12311" width="5.85546875" style="107" customWidth="1"/>
    <col min="12312" max="12312" width="13.42578125" style="107" customWidth="1"/>
    <col min="12313" max="12313" width="6.28515625" style="107" customWidth="1"/>
    <col min="12314" max="12314" width="6.42578125" style="107" bestFit="1" customWidth="1"/>
    <col min="12315" max="12315" width="5.85546875" style="107" customWidth="1"/>
    <col min="12316" max="12316" width="6.42578125" style="107" bestFit="1" customWidth="1"/>
    <col min="12317" max="12546" width="9.140625" style="107"/>
    <col min="12547" max="12547" width="64.28515625" style="107" customWidth="1"/>
    <col min="12548" max="12548" width="12" style="107" customWidth="1"/>
    <col min="12549" max="12550" width="8.42578125" style="107" customWidth="1"/>
    <col min="12551" max="12551" width="9.42578125" style="107" customWidth="1"/>
    <col min="12552" max="12552" width="6.42578125" style="107" customWidth="1"/>
    <col min="12553" max="12553" width="7.28515625" style="107" customWidth="1"/>
    <col min="12554" max="12555" width="6.7109375" style="107" customWidth="1"/>
    <col min="12556" max="12556" width="6.140625" style="107" customWidth="1"/>
    <col min="12557" max="12558" width="6.42578125" style="107" customWidth="1"/>
    <col min="12559" max="12559" width="8" style="107" customWidth="1"/>
    <col min="12560" max="12560" width="11.7109375" style="107" customWidth="1"/>
    <col min="12561" max="12561" width="10.5703125" style="107" customWidth="1"/>
    <col min="12562" max="12562" width="10.85546875" style="107" customWidth="1"/>
    <col min="12563" max="12563" width="11.42578125" style="107" customWidth="1"/>
    <col min="12564" max="12564" width="11.28515625" style="107" customWidth="1"/>
    <col min="12565" max="12565" width="7" style="107" customWidth="1"/>
    <col min="12566" max="12566" width="8.5703125" style="107" bestFit="1" customWidth="1"/>
    <col min="12567" max="12567" width="5.85546875" style="107" customWidth="1"/>
    <col min="12568" max="12568" width="13.42578125" style="107" customWidth="1"/>
    <col min="12569" max="12569" width="6.28515625" style="107" customWidth="1"/>
    <col min="12570" max="12570" width="6.42578125" style="107" bestFit="1" customWidth="1"/>
    <col min="12571" max="12571" width="5.85546875" style="107" customWidth="1"/>
    <col min="12572" max="12572" width="6.42578125" style="107" bestFit="1" customWidth="1"/>
    <col min="12573" max="12802" width="9.140625" style="107"/>
    <col min="12803" max="12803" width="64.28515625" style="107" customWidth="1"/>
    <col min="12804" max="12804" width="12" style="107" customWidth="1"/>
    <col min="12805" max="12806" width="8.42578125" style="107" customWidth="1"/>
    <col min="12807" max="12807" width="9.42578125" style="107" customWidth="1"/>
    <col min="12808" max="12808" width="6.42578125" style="107" customWidth="1"/>
    <col min="12809" max="12809" width="7.28515625" style="107" customWidth="1"/>
    <col min="12810" max="12811" width="6.7109375" style="107" customWidth="1"/>
    <col min="12812" max="12812" width="6.140625" style="107" customWidth="1"/>
    <col min="12813" max="12814" width="6.42578125" style="107" customWidth="1"/>
    <col min="12815" max="12815" width="8" style="107" customWidth="1"/>
    <col min="12816" max="12816" width="11.7109375" style="107" customWidth="1"/>
    <col min="12817" max="12817" width="10.5703125" style="107" customWidth="1"/>
    <col min="12818" max="12818" width="10.85546875" style="107" customWidth="1"/>
    <col min="12819" max="12819" width="11.42578125" style="107" customWidth="1"/>
    <col min="12820" max="12820" width="11.28515625" style="107" customWidth="1"/>
    <col min="12821" max="12821" width="7" style="107" customWidth="1"/>
    <col min="12822" max="12822" width="8.5703125" style="107" bestFit="1" customWidth="1"/>
    <col min="12823" max="12823" width="5.85546875" style="107" customWidth="1"/>
    <col min="12824" max="12824" width="13.42578125" style="107" customWidth="1"/>
    <col min="12825" max="12825" width="6.28515625" style="107" customWidth="1"/>
    <col min="12826" max="12826" width="6.42578125" style="107" bestFit="1" customWidth="1"/>
    <col min="12827" max="12827" width="5.85546875" style="107" customWidth="1"/>
    <col min="12828" max="12828" width="6.42578125" style="107" bestFit="1" customWidth="1"/>
    <col min="12829" max="13058" width="9.140625" style="107"/>
    <col min="13059" max="13059" width="64.28515625" style="107" customWidth="1"/>
    <col min="13060" max="13060" width="12" style="107" customWidth="1"/>
    <col min="13061" max="13062" width="8.42578125" style="107" customWidth="1"/>
    <col min="13063" max="13063" width="9.42578125" style="107" customWidth="1"/>
    <col min="13064" max="13064" width="6.42578125" style="107" customWidth="1"/>
    <col min="13065" max="13065" width="7.28515625" style="107" customWidth="1"/>
    <col min="13066" max="13067" width="6.7109375" style="107" customWidth="1"/>
    <col min="13068" max="13068" width="6.140625" style="107" customWidth="1"/>
    <col min="13069" max="13070" width="6.42578125" style="107" customWidth="1"/>
    <col min="13071" max="13071" width="8" style="107" customWidth="1"/>
    <col min="13072" max="13072" width="11.7109375" style="107" customWidth="1"/>
    <col min="13073" max="13073" width="10.5703125" style="107" customWidth="1"/>
    <col min="13074" max="13074" width="10.85546875" style="107" customWidth="1"/>
    <col min="13075" max="13075" width="11.42578125" style="107" customWidth="1"/>
    <col min="13076" max="13076" width="11.28515625" style="107" customWidth="1"/>
    <col min="13077" max="13077" width="7" style="107" customWidth="1"/>
    <col min="13078" max="13078" width="8.5703125" style="107" bestFit="1" customWidth="1"/>
    <col min="13079" max="13079" width="5.85546875" style="107" customWidth="1"/>
    <col min="13080" max="13080" width="13.42578125" style="107" customWidth="1"/>
    <col min="13081" max="13081" width="6.28515625" style="107" customWidth="1"/>
    <col min="13082" max="13082" width="6.42578125" style="107" bestFit="1" customWidth="1"/>
    <col min="13083" max="13083" width="5.85546875" style="107" customWidth="1"/>
    <col min="13084" max="13084" width="6.42578125" style="107" bestFit="1" customWidth="1"/>
    <col min="13085" max="13314" width="9.140625" style="107"/>
    <col min="13315" max="13315" width="64.28515625" style="107" customWidth="1"/>
    <col min="13316" max="13316" width="12" style="107" customWidth="1"/>
    <col min="13317" max="13318" width="8.42578125" style="107" customWidth="1"/>
    <col min="13319" max="13319" width="9.42578125" style="107" customWidth="1"/>
    <col min="13320" max="13320" width="6.42578125" style="107" customWidth="1"/>
    <col min="13321" max="13321" width="7.28515625" style="107" customWidth="1"/>
    <col min="13322" max="13323" width="6.7109375" style="107" customWidth="1"/>
    <col min="13324" max="13324" width="6.140625" style="107" customWidth="1"/>
    <col min="13325" max="13326" width="6.42578125" style="107" customWidth="1"/>
    <col min="13327" max="13327" width="8" style="107" customWidth="1"/>
    <col min="13328" max="13328" width="11.7109375" style="107" customWidth="1"/>
    <col min="13329" max="13329" width="10.5703125" style="107" customWidth="1"/>
    <col min="13330" max="13330" width="10.85546875" style="107" customWidth="1"/>
    <col min="13331" max="13331" width="11.42578125" style="107" customWidth="1"/>
    <col min="13332" max="13332" width="11.28515625" style="107" customWidth="1"/>
    <col min="13333" max="13333" width="7" style="107" customWidth="1"/>
    <col min="13334" max="13334" width="8.5703125" style="107" bestFit="1" customWidth="1"/>
    <col min="13335" max="13335" width="5.85546875" style="107" customWidth="1"/>
    <col min="13336" max="13336" width="13.42578125" style="107" customWidth="1"/>
    <col min="13337" max="13337" width="6.28515625" style="107" customWidth="1"/>
    <col min="13338" max="13338" width="6.42578125" style="107" bestFit="1" customWidth="1"/>
    <col min="13339" max="13339" width="5.85546875" style="107" customWidth="1"/>
    <col min="13340" max="13340" width="6.42578125" style="107" bestFit="1" customWidth="1"/>
    <col min="13341" max="13570" width="9.140625" style="107"/>
    <col min="13571" max="13571" width="64.28515625" style="107" customWidth="1"/>
    <col min="13572" max="13572" width="12" style="107" customWidth="1"/>
    <col min="13573" max="13574" width="8.42578125" style="107" customWidth="1"/>
    <col min="13575" max="13575" width="9.42578125" style="107" customWidth="1"/>
    <col min="13576" max="13576" width="6.42578125" style="107" customWidth="1"/>
    <col min="13577" max="13577" width="7.28515625" style="107" customWidth="1"/>
    <col min="13578" max="13579" width="6.7109375" style="107" customWidth="1"/>
    <col min="13580" max="13580" width="6.140625" style="107" customWidth="1"/>
    <col min="13581" max="13582" width="6.42578125" style="107" customWidth="1"/>
    <col min="13583" max="13583" width="8" style="107" customWidth="1"/>
    <col min="13584" max="13584" width="11.7109375" style="107" customWidth="1"/>
    <col min="13585" max="13585" width="10.5703125" style="107" customWidth="1"/>
    <col min="13586" max="13586" width="10.85546875" style="107" customWidth="1"/>
    <col min="13587" max="13587" width="11.42578125" style="107" customWidth="1"/>
    <col min="13588" max="13588" width="11.28515625" style="107" customWidth="1"/>
    <col min="13589" max="13589" width="7" style="107" customWidth="1"/>
    <col min="13590" max="13590" width="8.5703125" style="107" bestFit="1" customWidth="1"/>
    <col min="13591" max="13591" width="5.85546875" style="107" customWidth="1"/>
    <col min="13592" max="13592" width="13.42578125" style="107" customWidth="1"/>
    <col min="13593" max="13593" width="6.28515625" style="107" customWidth="1"/>
    <col min="13594" max="13594" width="6.42578125" style="107" bestFit="1" customWidth="1"/>
    <col min="13595" max="13595" width="5.85546875" style="107" customWidth="1"/>
    <col min="13596" max="13596" width="6.42578125" style="107" bestFit="1" customWidth="1"/>
    <col min="13597" max="13826" width="9.140625" style="107"/>
    <col min="13827" max="13827" width="64.28515625" style="107" customWidth="1"/>
    <col min="13828" max="13828" width="12" style="107" customWidth="1"/>
    <col min="13829" max="13830" width="8.42578125" style="107" customWidth="1"/>
    <col min="13831" max="13831" width="9.42578125" style="107" customWidth="1"/>
    <col min="13832" max="13832" width="6.42578125" style="107" customWidth="1"/>
    <col min="13833" max="13833" width="7.28515625" style="107" customWidth="1"/>
    <col min="13834" max="13835" width="6.7109375" style="107" customWidth="1"/>
    <col min="13836" max="13836" width="6.140625" style="107" customWidth="1"/>
    <col min="13837" max="13838" width="6.42578125" style="107" customWidth="1"/>
    <col min="13839" max="13839" width="8" style="107" customWidth="1"/>
    <col min="13840" max="13840" width="11.7109375" style="107" customWidth="1"/>
    <col min="13841" max="13841" width="10.5703125" style="107" customWidth="1"/>
    <col min="13842" max="13842" width="10.85546875" style="107" customWidth="1"/>
    <col min="13843" max="13843" width="11.42578125" style="107" customWidth="1"/>
    <col min="13844" max="13844" width="11.28515625" style="107" customWidth="1"/>
    <col min="13845" max="13845" width="7" style="107" customWidth="1"/>
    <col min="13846" max="13846" width="8.5703125" style="107" bestFit="1" customWidth="1"/>
    <col min="13847" max="13847" width="5.85546875" style="107" customWidth="1"/>
    <col min="13848" max="13848" width="13.42578125" style="107" customWidth="1"/>
    <col min="13849" max="13849" width="6.28515625" style="107" customWidth="1"/>
    <col min="13850" max="13850" width="6.42578125" style="107" bestFit="1" customWidth="1"/>
    <col min="13851" max="13851" width="5.85546875" style="107" customWidth="1"/>
    <col min="13852" max="13852" width="6.42578125" style="107" bestFit="1" customWidth="1"/>
    <col min="13853" max="14082" width="9.140625" style="107"/>
    <col min="14083" max="14083" width="64.28515625" style="107" customWidth="1"/>
    <col min="14084" max="14084" width="12" style="107" customWidth="1"/>
    <col min="14085" max="14086" width="8.42578125" style="107" customWidth="1"/>
    <col min="14087" max="14087" width="9.42578125" style="107" customWidth="1"/>
    <col min="14088" max="14088" width="6.42578125" style="107" customWidth="1"/>
    <col min="14089" max="14089" width="7.28515625" style="107" customWidth="1"/>
    <col min="14090" max="14091" width="6.7109375" style="107" customWidth="1"/>
    <col min="14092" max="14092" width="6.140625" style="107" customWidth="1"/>
    <col min="14093" max="14094" width="6.42578125" style="107" customWidth="1"/>
    <col min="14095" max="14095" width="8" style="107" customWidth="1"/>
    <col min="14096" max="14096" width="11.7109375" style="107" customWidth="1"/>
    <col min="14097" max="14097" width="10.5703125" style="107" customWidth="1"/>
    <col min="14098" max="14098" width="10.85546875" style="107" customWidth="1"/>
    <col min="14099" max="14099" width="11.42578125" style="107" customWidth="1"/>
    <col min="14100" max="14100" width="11.28515625" style="107" customWidth="1"/>
    <col min="14101" max="14101" width="7" style="107" customWidth="1"/>
    <col min="14102" max="14102" width="8.5703125" style="107" bestFit="1" customWidth="1"/>
    <col min="14103" max="14103" width="5.85546875" style="107" customWidth="1"/>
    <col min="14104" max="14104" width="13.42578125" style="107" customWidth="1"/>
    <col min="14105" max="14105" width="6.28515625" style="107" customWidth="1"/>
    <col min="14106" max="14106" width="6.42578125" style="107" bestFit="1" customWidth="1"/>
    <col min="14107" max="14107" width="5.85546875" style="107" customWidth="1"/>
    <col min="14108" max="14108" width="6.42578125" style="107" bestFit="1" customWidth="1"/>
    <col min="14109" max="14338" width="9.140625" style="107"/>
    <col min="14339" max="14339" width="64.28515625" style="107" customWidth="1"/>
    <col min="14340" max="14340" width="12" style="107" customWidth="1"/>
    <col min="14341" max="14342" width="8.42578125" style="107" customWidth="1"/>
    <col min="14343" max="14343" width="9.42578125" style="107" customWidth="1"/>
    <col min="14344" max="14344" width="6.42578125" style="107" customWidth="1"/>
    <col min="14345" max="14345" width="7.28515625" style="107" customWidth="1"/>
    <col min="14346" max="14347" width="6.7109375" style="107" customWidth="1"/>
    <col min="14348" max="14348" width="6.140625" style="107" customWidth="1"/>
    <col min="14349" max="14350" width="6.42578125" style="107" customWidth="1"/>
    <col min="14351" max="14351" width="8" style="107" customWidth="1"/>
    <col min="14352" max="14352" width="11.7109375" style="107" customWidth="1"/>
    <col min="14353" max="14353" width="10.5703125" style="107" customWidth="1"/>
    <col min="14354" max="14354" width="10.85546875" style="107" customWidth="1"/>
    <col min="14355" max="14355" width="11.42578125" style="107" customWidth="1"/>
    <col min="14356" max="14356" width="11.28515625" style="107" customWidth="1"/>
    <col min="14357" max="14357" width="7" style="107" customWidth="1"/>
    <col min="14358" max="14358" width="8.5703125" style="107" bestFit="1" customWidth="1"/>
    <col min="14359" max="14359" width="5.85546875" style="107" customWidth="1"/>
    <col min="14360" max="14360" width="13.42578125" style="107" customWidth="1"/>
    <col min="14361" max="14361" width="6.28515625" style="107" customWidth="1"/>
    <col min="14362" max="14362" width="6.42578125" style="107" bestFit="1" customWidth="1"/>
    <col min="14363" max="14363" width="5.85546875" style="107" customWidth="1"/>
    <col min="14364" max="14364" width="6.42578125" style="107" bestFit="1" customWidth="1"/>
    <col min="14365" max="14594" width="9.140625" style="107"/>
    <col min="14595" max="14595" width="64.28515625" style="107" customWidth="1"/>
    <col min="14596" max="14596" width="12" style="107" customWidth="1"/>
    <col min="14597" max="14598" width="8.42578125" style="107" customWidth="1"/>
    <col min="14599" max="14599" width="9.42578125" style="107" customWidth="1"/>
    <col min="14600" max="14600" width="6.42578125" style="107" customWidth="1"/>
    <col min="14601" max="14601" width="7.28515625" style="107" customWidth="1"/>
    <col min="14602" max="14603" width="6.7109375" style="107" customWidth="1"/>
    <col min="14604" max="14604" width="6.140625" style="107" customWidth="1"/>
    <col min="14605" max="14606" width="6.42578125" style="107" customWidth="1"/>
    <col min="14607" max="14607" width="8" style="107" customWidth="1"/>
    <col min="14608" max="14608" width="11.7109375" style="107" customWidth="1"/>
    <col min="14609" max="14609" width="10.5703125" style="107" customWidth="1"/>
    <col min="14610" max="14610" width="10.85546875" style="107" customWidth="1"/>
    <col min="14611" max="14611" width="11.42578125" style="107" customWidth="1"/>
    <col min="14612" max="14612" width="11.28515625" style="107" customWidth="1"/>
    <col min="14613" max="14613" width="7" style="107" customWidth="1"/>
    <col min="14614" max="14614" width="8.5703125" style="107" bestFit="1" customWidth="1"/>
    <col min="14615" max="14615" width="5.85546875" style="107" customWidth="1"/>
    <col min="14616" max="14616" width="13.42578125" style="107" customWidth="1"/>
    <col min="14617" max="14617" width="6.28515625" style="107" customWidth="1"/>
    <col min="14618" max="14618" width="6.42578125" style="107" bestFit="1" customWidth="1"/>
    <col min="14619" max="14619" width="5.85546875" style="107" customWidth="1"/>
    <col min="14620" max="14620" width="6.42578125" style="107" bestFit="1" customWidth="1"/>
    <col min="14621" max="14850" width="9.140625" style="107"/>
    <col min="14851" max="14851" width="64.28515625" style="107" customWidth="1"/>
    <col min="14852" max="14852" width="12" style="107" customWidth="1"/>
    <col min="14853" max="14854" width="8.42578125" style="107" customWidth="1"/>
    <col min="14855" max="14855" width="9.42578125" style="107" customWidth="1"/>
    <col min="14856" max="14856" width="6.42578125" style="107" customWidth="1"/>
    <col min="14857" max="14857" width="7.28515625" style="107" customWidth="1"/>
    <col min="14858" max="14859" width="6.7109375" style="107" customWidth="1"/>
    <col min="14860" max="14860" width="6.140625" style="107" customWidth="1"/>
    <col min="14861" max="14862" width="6.42578125" style="107" customWidth="1"/>
    <col min="14863" max="14863" width="8" style="107" customWidth="1"/>
    <col min="14864" max="14864" width="11.7109375" style="107" customWidth="1"/>
    <col min="14865" max="14865" width="10.5703125" style="107" customWidth="1"/>
    <col min="14866" max="14866" width="10.85546875" style="107" customWidth="1"/>
    <col min="14867" max="14867" width="11.42578125" style="107" customWidth="1"/>
    <col min="14868" max="14868" width="11.28515625" style="107" customWidth="1"/>
    <col min="14869" max="14869" width="7" style="107" customWidth="1"/>
    <col min="14870" max="14870" width="8.5703125" style="107" bestFit="1" customWidth="1"/>
    <col min="14871" max="14871" width="5.85546875" style="107" customWidth="1"/>
    <col min="14872" max="14872" width="13.42578125" style="107" customWidth="1"/>
    <col min="14873" max="14873" width="6.28515625" style="107" customWidth="1"/>
    <col min="14874" max="14874" width="6.42578125" style="107" bestFit="1" customWidth="1"/>
    <col min="14875" max="14875" width="5.85546875" style="107" customWidth="1"/>
    <col min="14876" max="14876" width="6.42578125" style="107" bestFit="1" customWidth="1"/>
    <col min="14877" max="15106" width="9.140625" style="107"/>
    <col min="15107" max="15107" width="64.28515625" style="107" customWidth="1"/>
    <col min="15108" max="15108" width="12" style="107" customWidth="1"/>
    <col min="15109" max="15110" width="8.42578125" style="107" customWidth="1"/>
    <col min="15111" max="15111" width="9.42578125" style="107" customWidth="1"/>
    <col min="15112" max="15112" width="6.42578125" style="107" customWidth="1"/>
    <col min="15113" max="15113" width="7.28515625" style="107" customWidth="1"/>
    <col min="15114" max="15115" width="6.7109375" style="107" customWidth="1"/>
    <col min="15116" max="15116" width="6.140625" style="107" customWidth="1"/>
    <col min="15117" max="15118" width="6.42578125" style="107" customWidth="1"/>
    <col min="15119" max="15119" width="8" style="107" customWidth="1"/>
    <col min="15120" max="15120" width="11.7109375" style="107" customWidth="1"/>
    <col min="15121" max="15121" width="10.5703125" style="107" customWidth="1"/>
    <col min="15122" max="15122" width="10.85546875" style="107" customWidth="1"/>
    <col min="15123" max="15123" width="11.42578125" style="107" customWidth="1"/>
    <col min="15124" max="15124" width="11.28515625" style="107" customWidth="1"/>
    <col min="15125" max="15125" width="7" style="107" customWidth="1"/>
    <col min="15126" max="15126" width="8.5703125" style="107" bestFit="1" customWidth="1"/>
    <col min="15127" max="15127" width="5.85546875" style="107" customWidth="1"/>
    <col min="15128" max="15128" width="13.42578125" style="107" customWidth="1"/>
    <col min="15129" max="15129" width="6.28515625" style="107" customWidth="1"/>
    <col min="15130" max="15130" width="6.42578125" style="107" bestFit="1" customWidth="1"/>
    <col min="15131" max="15131" width="5.85546875" style="107" customWidth="1"/>
    <col min="15132" max="15132" width="6.42578125" style="107" bestFit="1" customWidth="1"/>
    <col min="15133" max="15362" width="9.140625" style="107"/>
    <col min="15363" max="15363" width="64.28515625" style="107" customWidth="1"/>
    <col min="15364" max="15364" width="12" style="107" customWidth="1"/>
    <col min="15365" max="15366" width="8.42578125" style="107" customWidth="1"/>
    <col min="15367" max="15367" width="9.42578125" style="107" customWidth="1"/>
    <col min="15368" max="15368" width="6.42578125" style="107" customWidth="1"/>
    <col min="15369" max="15369" width="7.28515625" style="107" customWidth="1"/>
    <col min="15370" max="15371" width="6.7109375" style="107" customWidth="1"/>
    <col min="15372" max="15372" width="6.140625" style="107" customWidth="1"/>
    <col min="15373" max="15374" width="6.42578125" style="107" customWidth="1"/>
    <col min="15375" max="15375" width="8" style="107" customWidth="1"/>
    <col min="15376" max="15376" width="11.7109375" style="107" customWidth="1"/>
    <col min="15377" max="15377" width="10.5703125" style="107" customWidth="1"/>
    <col min="15378" max="15378" width="10.85546875" style="107" customWidth="1"/>
    <col min="15379" max="15379" width="11.42578125" style="107" customWidth="1"/>
    <col min="15380" max="15380" width="11.28515625" style="107" customWidth="1"/>
    <col min="15381" max="15381" width="7" style="107" customWidth="1"/>
    <col min="15382" max="15382" width="8.5703125" style="107" bestFit="1" customWidth="1"/>
    <col min="15383" max="15383" width="5.85546875" style="107" customWidth="1"/>
    <col min="15384" max="15384" width="13.42578125" style="107" customWidth="1"/>
    <col min="15385" max="15385" width="6.28515625" style="107" customWidth="1"/>
    <col min="15386" max="15386" width="6.42578125" style="107" bestFit="1" customWidth="1"/>
    <col min="15387" max="15387" width="5.85546875" style="107" customWidth="1"/>
    <col min="15388" max="15388" width="6.42578125" style="107" bestFit="1" customWidth="1"/>
    <col min="15389" max="15618" width="9.140625" style="107"/>
    <col min="15619" max="15619" width="64.28515625" style="107" customWidth="1"/>
    <col min="15620" max="15620" width="12" style="107" customWidth="1"/>
    <col min="15621" max="15622" width="8.42578125" style="107" customWidth="1"/>
    <col min="15623" max="15623" width="9.42578125" style="107" customWidth="1"/>
    <col min="15624" max="15624" width="6.42578125" style="107" customWidth="1"/>
    <col min="15625" max="15625" width="7.28515625" style="107" customWidth="1"/>
    <col min="15626" max="15627" width="6.7109375" style="107" customWidth="1"/>
    <col min="15628" max="15628" width="6.140625" style="107" customWidth="1"/>
    <col min="15629" max="15630" width="6.42578125" style="107" customWidth="1"/>
    <col min="15631" max="15631" width="8" style="107" customWidth="1"/>
    <col min="15632" max="15632" width="11.7109375" style="107" customWidth="1"/>
    <col min="15633" max="15633" width="10.5703125" style="107" customWidth="1"/>
    <col min="15634" max="15634" width="10.85546875" style="107" customWidth="1"/>
    <col min="15635" max="15635" width="11.42578125" style="107" customWidth="1"/>
    <col min="15636" max="15636" width="11.28515625" style="107" customWidth="1"/>
    <col min="15637" max="15637" width="7" style="107" customWidth="1"/>
    <col min="15638" max="15638" width="8.5703125" style="107" bestFit="1" customWidth="1"/>
    <col min="15639" max="15639" width="5.85546875" style="107" customWidth="1"/>
    <col min="15640" max="15640" width="13.42578125" style="107" customWidth="1"/>
    <col min="15641" max="15641" width="6.28515625" style="107" customWidth="1"/>
    <col min="15642" max="15642" width="6.42578125" style="107" bestFit="1" customWidth="1"/>
    <col min="15643" max="15643" width="5.85546875" style="107" customWidth="1"/>
    <col min="15644" max="15644" width="6.42578125" style="107" bestFit="1" customWidth="1"/>
    <col min="15645" max="15874" width="9.140625" style="107"/>
    <col min="15875" max="15875" width="64.28515625" style="107" customWidth="1"/>
    <col min="15876" max="15876" width="12" style="107" customWidth="1"/>
    <col min="15877" max="15878" width="8.42578125" style="107" customWidth="1"/>
    <col min="15879" max="15879" width="9.42578125" style="107" customWidth="1"/>
    <col min="15880" max="15880" width="6.42578125" style="107" customWidth="1"/>
    <col min="15881" max="15881" width="7.28515625" style="107" customWidth="1"/>
    <col min="15882" max="15883" width="6.7109375" style="107" customWidth="1"/>
    <col min="15884" max="15884" width="6.140625" style="107" customWidth="1"/>
    <col min="15885" max="15886" width="6.42578125" style="107" customWidth="1"/>
    <col min="15887" max="15887" width="8" style="107" customWidth="1"/>
    <col min="15888" max="15888" width="11.7109375" style="107" customWidth="1"/>
    <col min="15889" max="15889" width="10.5703125" style="107" customWidth="1"/>
    <col min="15890" max="15890" width="10.85546875" style="107" customWidth="1"/>
    <col min="15891" max="15891" width="11.42578125" style="107" customWidth="1"/>
    <col min="15892" max="15892" width="11.28515625" style="107" customWidth="1"/>
    <col min="15893" max="15893" width="7" style="107" customWidth="1"/>
    <col min="15894" max="15894" width="8.5703125" style="107" bestFit="1" customWidth="1"/>
    <col min="15895" max="15895" width="5.85546875" style="107" customWidth="1"/>
    <col min="15896" max="15896" width="13.42578125" style="107" customWidth="1"/>
    <col min="15897" max="15897" width="6.28515625" style="107" customWidth="1"/>
    <col min="15898" max="15898" width="6.42578125" style="107" bestFit="1" customWidth="1"/>
    <col min="15899" max="15899" width="5.85546875" style="107" customWidth="1"/>
    <col min="15900" max="15900" width="6.42578125" style="107" bestFit="1" customWidth="1"/>
    <col min="15901" max="16130" width="9.140625" style="107"/>
    <col min="16131" max="16131" width="64.28515625" style="107" customWidth="1"/>
    <col min="16132" max="16132" width="12" style="107" customWidth="1"/>
    <col min="16133" max="16134" width="8.42578125" style="107" customWidth="1"/>
    <col min="16135" max="16135" width="9.42578125" style="107" customWidth="1"/>
    <col min="16136" max="16136" width="6.42578125" style="107" customWidth="1"/>
    <col min="16137" max="16137" width="7.28515625" style="107" customWidth="1"/>
    <col min="16138" max="16139" width="6.7109375" style="107" customWidth="1"/>
    <col min="16140" max="16140" width="6.140625" style="107" customWidth="1"/>
    <col min="16141" max="16142" width="6.42578125" style="107" customWidth="1"/>
    <col min="16143" max="16143" width="8" style="107" customWidth="1"/>
    <col min="16144" max="16144" width="11.7109375" style="107" customWidth="1"/>
    <col min="16145" max="16145" width="10.5703125" style="107" customWidth="1"/>
    <col min="16146" max="16146" width="10.85546875" style="107" customWidth="1"/>
    <col min="16147" max="16147" width="11.42578125" style="107" customWidth="1"/>
    <col min="16148" max="16148" width="11.28515625" style="107" customWidth="1"/>
    <col min="16149" max="16149" width="7" style="107" customWidth="1"/>
    <col min="16150" max="16150" width="8.5703125" style="107" bestFit="1" customWidth="1"/>
    <col min="16151" max="16151" width="5.85546875" style="107" customWidth="1"/>
    <col min="16152" max="16152" width="13.42578125" style="107" customWidth="1"/>
    <col min="16153" max="16153" width="6.28515625" style="107" customWidth="1"/>
    <col min="16154" max="16154" width="6.42578125" style="107" bestFit="1" customWidth="1"/>
    <col min="16155" max="16155" width="5.85546875" style="107" customWidth="1"/>
    <col min="16156" max="16156" width="6.42578125" style="107" bestFit="1" customWidth="1"/>
    <col min="16157" max="16384" width="9.140625" style="107"/>
  </cols>
  <sheetData>
    <row r="1" spans="1:28" ht="73.5" customHeight="1">
      <c r="A1" s="136"/>
      <c r="B1" s="137"/>
      <c r="C1" s="131" t="s">
        <v>125</v>
      </c>
      <c r="D1" s="138"/>
      <c r="E1" s="137"/>
      <c r="F1" s="137"/>
      <c r="G1" s="137"/>
      <c r="H1" s="137"/>
      <c r="I1" s="137"/>
      <c r="J1" s="137"/>
      <c r="K1" s="137"/>
      <c r="L1" s="137"/>
      <c r="M1" s="137"/>
      <c r="N1" s="137"/>
      <c r="O1" s="137"/>
      <c r="P1" s="137"/>
      <c r="Q1" s="136" t="s">
        <v>62</v>
      </c>
      <c r="R1" s="137"/>
      <c r="S1" s="137"/>
      <c r="T1" s="137"/>
    </row>
    <row r="2" spans="1:28" s="120" customFormat="1" ht="72.75" customHeight="1">
      <c r="A2" s="139" t="s">
        <v>171</v>
      </c>
      <c r="B2" s="140"/>
      <c r="C2" s="140"/>
      <c r="D2" s="140"/>
      <c r="E2" s="140"/>
      <c r="F2" s="140"/>
      <c r="G2" s="140"/>
      <c r="H2" s="140"/>
      <c r="I2" s="140"/>
      <c r="J2" s="140"/>
      <c r="K2" s="140"/>
      <c r="L2" s="140"/>
      <c r="M2" s="140"/>
      <c r="N2" s="140"/>
      <c r="O2" s="140"/>
      <c r="P2" s="140"/>
      <c r="Q2" s="140"/>
      <c r="R2" s="140"/>
      <c r="S2" s="141"/>
      <c r="T2" s="142"/>
      <c r="U2" s="134"/>
      <c r="V2" s="134"/>
      <c r="W2" s="134"/>
      <c r="X2" s="134"/>
      <c r="Y2" s="134"/>
      <c r="Z2" s="134"/>
      <c r="AA2" s="134"/>
      <c r="AB2" s="134"/>
    </row>
    <row r="3" spans="1:28" s="120" customFormat="1" ht="98.25" customHeight="1">
      <c r="A3" s="143" t="s">
        <v>98</v>
      </c>
      <c r="B3" s="144"/>
      <c r="C3" s="144"/>
      <c r="D3" s="272" t="s">
        <v>0</v>
      </c>
      <c r="E3" s="272" t="s">
        <v>1</v>
      </c>
      <c r="F3" s="272" t="s">
        <v>61</v>
      </c>
      <c r="G3" s="328" t="s">
        <v>2</v>
      </c>
      <c r="H3" s="328"/>
      <c r="I3" s="328"/>
      <c r="J3" s="328"/>
      <c r="K3" s="328"/>
      <c r="L3" s="328"/>
      <c r="M3" s="328"/>
      <c r="N3" s="275" t="s">
        <v>11</v>
      </c>
      <c r="O3" s="277" t="s">
        <v>12</v>
      </c>
      <c r="P3" s="278"/>
      <c r="Q3" s="279" t="s">
        <v>8</v>
      </c>
      <c r="R3" s="277" t="s">
        <v>13</v>
      </c>
      <c r="S3" s="278"/>
      <c r="T3" s="270" t="s">
        <v>14</v>
      </c>
      <c r="U3" s="134"/>
      <c r="V3" s="134"/>
      <c r="W3" s="134"/>
      <c r="X3" s="134"/>
      <c r="Y3" s="134"/>
      <c r="Z3" s="134"/>
      <c r="AA3" s="134"/>
      <c r="AB3" s="134"/>
    </row>
    <row r="4" spans="1:28" s="120" customFormat="1" ht="141.75" customHeight="1">
      <c r="A4" s="145"/>
      <c r="B4" s="146"/>
      <c r="C4" s="146"/>
      <c r="D4" s="272"/>
      <c r="E4" s="272"/>
      <c r="F4" s="273"/>
      <c r="G4" s="91" t="s">
        <v>3</v>
      </c>
      <c r="H4" s="128" t="s">
        <v>4</v>
      </c>
      <c r="I4" s="128" t="s">
        <v>5</v>
      </c>
      <c r="J4" s="128" t="s">
        <v>6</v>
      </c>
      <c r="K4" s="128" t="s">
        <v>60</v>
      </c>
      <c r="L4" s="128" t="s">
        <v>7</v>
      </c>
      <c r="M4" s="128" t="s">
        <v>8</v>
      </c>
      <c r="N4" s="276"/>
      <c r="O4" s="129" t="s">
        <v>9</v>
      </c>
      <c r="P4" s="129" t="s">
        <v>10</v>
      </c>
      <c r="Q4" s="280"/>
      <c r="R4" s="129" t="s">
        <v>9</v>
      </c>
      <c r="S4" s="129" t="s">
        <v>10</v>
      </c>
      <c r="T4" s="271"/>
      <c r="U4" s="94" t="s">
        <v>78</v>
      </c>
      <c r="V4" s="112" t="s">
        <v>79</v>
      </c>
      <c r="W4" s="112">
        <v>10</v>
      </c>
      <c r="X4" s="127" t="s">
        <v>80</v>
      </c>
      <c r="Y4" s="112">
        <v>14</v>
      </c>
      <c r="Z4" s="112" t="s">
        <v>81</v>
      </c>
      <c r="AA4" s="112">
        <v>17</v>
      </c>
      <c r="AB4" s="112" t="s">
        <v>82</v>
      </c>
    </row>
    <row r="5" spans="1:28" s="120" customFormat="1" ht="24.75" customHeight="1">
      <c r="A5" s="95"/>
      <c r="B5" s="96"/>
      <c r="C5" s="96"/>
      <c r="D5" s="130">
        <v>1</v>
      </c>
      <c r="E5" s="130">
        <v>2</v>
      </c>
      <c r="F5" s="130">
        <v>3</v>
      </c>
      <c r="G5" s="130">
        <v>4</v>
      </c>
      <c r="H5" s="130">
        <v>5</v>
      </c>
      <c r="I5" s="130">
        <v>6</v>
      </c>
      <c r="J5" s="130">
        <v>7</v>
      </c>
      <c r="K5" s="130">
        <v>8</v>
      </c>
      <c r="L5" s="130">
        <v>9</v>
      </c>
      <c r="M5" s="130">
        <v>10</v>
      </c>
      <c r="N5" s="130">
        <v>11</v>
      </c>
      <c r="O5" s="130">
        <v>12</v>
      </c>
      <c r="P5" s="130">
        <v>13</v>
      </c>
      <c r="Q5" s="130">
        <v>14</v>
      </c>
      <c r="R5" s="130">
        <v>15</v>
      </c>
      <c r="S5" s="130">
        <v>16</v>
      </c>
      <c r="T5" s="130">
        <v>17</v>
      </c>
      <c r="U5" s="112"/>
      <c r="V5" s="112"/>
      <c r="W5" s="112"/>
      <c r="X5" s="112"/>
      <c r="Y5" s="112"/>
      <c r="Z5" s="112"/>
      <c r="AA5" s="112"/>
      <c r="AB5" s="112"/>
    </row>
    <row r="6" spans="1:28" s="120" customFormat="1" ht="34.5" customHeight="1">
      <c r="A6" s="160" t="s">
        <v>15</v>
      </c>
      <c r="B6" s="161"/>
      <c r="C6" s="162"/>
      <c r="D6" s="112">
        <f>SUM(D7:D11)</f>
        <v>0</v>
      </c>
      <c r="E6" s="112">
        <f t="shared" ref="E6:T6" si="0">SUM(E7:E11)</f>
        <v>56</v>
      </c>
      <c r="F6" s="112">
        <f t="shared" si="0"/>
        <v>0</v>
      </c>
      <c r="G6" s="112">
        <f t="shared" si="0"/>
        <v>9</v>
      </c>
      <c r="H6" s="112">
        <f t="shared" si="0"/>
        <v>28</v>
      </c>
      <c r="I6" s="112">
        <f t="shared" si="0"/>
        <v>18</v>
      </c>
      <c r="J6" s="112">
        <f t="shared" si="0"/>
        <v>0</v>
      </c>
      <c r="K6" s="112">
        <f t="shared" si="0"/>
        <v>0</v>
      </c>
      <c r="L6" s="112">
        <f t="shared" si="0"/>
        <v>0</v>
      </c>
      <c r="M6" s="112">
        <f t="shared" si="0"/>
        <v>55</v>
      </c>
      <c r="N6" s="115">
        <f t="shared" si="0"/>
        <v>0</v>
      </c>
      <c r="O6" s="112">
        <f t="shared" si="0"/>
        <v>4</v>
      </c>
      <c r="P6" s="112">
        <f t="shared" si="0"/>
        <v>26</v>
      </c>
      <c r="Q6" s="112">
        <f t="shared" si="0"/>
        <v>30</v>
      </c>
      <c r="R6" s="112">
        <f t="shared" si="0"/>
        <v>0</v>
      </c>
      <c r="S6" s="112">
        <f t="shared" si="0"/>
        <v>1</v>
      </c>
      <c r="T6" s="112">
        <f t="shared" si="0"/>
        <v>11</v>
      </c>
      <c r="U6" s="98">
        <f t="shared" ref="U6:AB6" si="1">SUM(U7:U11)</f>
        <v>56</v>
      </c>
      <c r="V6" s="112">
        <f t="shared" si="1"/>
        <v>55</v>
      </c>
      <c r="W6" s="112">
        <f t="shared" si="1"/>
        <v>55</v>
      </c>
      <c r="X6" s="112">
        <f t="shared" si="1"/>
        <v>55</v>
      </c>
      <c r="Y6" s="112">
        <f t="shared" si="1"/>
        <v>30</v>
      </c>
      <c r="Z6" s="112">
        <f t="shared" si="1"/>
        <v>30</v>
      </c>
      <c r="AA6" s="112">
        <f t="shared" si="1"/>
        <v>11</v>
      </c>
      <c r="AB6" s="112">
        <f t="shared" si="1"/>
        <v>1</v>
      </c>
    </row>
    <row r="7" spans="1:28" s="120" customFormat="1" ht="46.5" customHeight="1">
      <c r="A7" s="99">
        <v>1</v>
      </c>
      <c r="B7" s="152" t="s">
        <v>16</v>
      </c>
      <c r="C7" s="153"/>
      <c r="D7" s="98">
        <v>0</v>
      </c>
      <c r="E7" s="98">
        <v>26</v>
      </c>
      <c r="F7" s="98"/>
      <c r="G7" s="98">
        <v>5</v>
      </c>
      <c r="H7" s="98">
        <v>11</v>
      </c>
      <c r="I7" s="98">
        <v>10</v>
      </c>
      <c r="J7" s="98"/>
      <c r="K7" s="98"/>
      <c r="L7" s="98"/>
      <c r="M7" s="98">
        <v>26</v>
      </c>
      <c r="N7" s="116"/>
      <c r="O7" s="98">
        <v>1</v>
      </c>
      <c r="P7" s="98">
        <v>13</v>
      </c>
      <c r="Q7" s="98">
        <v>14</v>
      </c>
      <c r="R7" s="98"/>
      <c r="S7" s="98"/>
      <c r="T7" s="98">
        <v>4</v>
      </c>
      <c r="U7" s="112">
        <f>SUM(D7:E7)</f>
        <v>26</v>
      </c>
      <c r="V7" s="112">
        <f>F7+M7+N7</f>
        <v>26</v>
      </c>
      <c r="W7" s="112">
        <f>M7</f>
        <v>26</v>
      </c>
      <c r="X7" s="112">
        <f>SUM(G7:L7)</f>
        <v>26</v>
      </c>
      <c r="Y7" s="112">
        <f>Q7</f>
        <v>14</v>
      </c>
      <c r="Z7" s="112">
        <f>SUM(O7:P7)</f>
        <v>14</v>
      </c>
      <c r="AA7" s="112">
        <f>T7</f>
        <v>4</v>
      </c>
      <c r="AB7" s="112">
        <f>SUM(R7:S7)</f>
        <v>0</v>
      </c>
    </row>
    <row r="8" spans="1:28" s="120" customFormat="1" ht="42" customHeight="1">
      <c r="A8" s="99">
        <v>2</v>
      </c>
      <c r="B8" s="152" t="s">
        <v>63</v>
      </c>
      <c r="C8" s="153"/>
      <c r="D8" s="98">
        <v>0</v>
      </c>
      <c r="E8" s="98">
        <v>24</v>
      </c>
      <c r="F8" s="98"/>
      <c r="G8" s="98">
        <v>2</v>
      </c>
      <c r="H8" s="98">
        <v>16</v>
      </c>
      <c r="I8" s="98">
        <v>6</v>
      </c>
      <c r="J8" s="98"/>
      <c r="K8" s="98"/>
      <c r="L8" s="98"/>
      <c r="M8" s="98">
        <v>24</v>
      </c>
      <c r="N8" s="116"/>
      <c r="O8" s="98">
        <v>2</v>
      </c>
      <c r="P8" s="98">
        <v>13</v>
      </c>
      <c r="Q8" s="98">
        <v>15</v>
      </c>
      <c r="R8" s="98"/>
      <c r="S8" s="98"/>
      <c r="T8" s="98">
        <v>7</v>
      </c>
      <c r="U8" s="112">
        <f>SUM(D8:E8)</f>
        <v>24</v>
      </c>
      <c r="V8" s="112">
        <f>F8+M8+N8</f>
        <v>24</v>
      </c>
      <c r="W8" s="112">
        <f>M8</f>
        <v>24</v>
      </c>
      <c r="X8" s="112">
        <f>SUM(G8:L8)</f>
        <v>24</v>
      </c>
      <c r="Y8" s="112">
        <f>Q8</f>
        <v>15</v>
      </c>
      <c r="Z8" s="112">
        <f>SUM(O8:P8)</f>
        <v>15</v>
      </c>
      <c r="AA8" s="112">
        <f>T8</f>
        <v>7</v>
      </c>
      <c r="AB8" s="112">
        <f>SUM(R8:S8)</f>
        <v>0</v>
      </c>
    </row>
    <row r="9" spans="1:28" s="120" customFormat="1" ht="46.5" customHeight="1">
      <c r="A9" s="99">
        <v>3</v>
      </c>
      <c r="B9" s="152" t="s">
        <v>17</v>
      </c>
      <c r="C9" s="153"/>
      <c r="D9" s="98">
        <v>0</v>
      </c>
      <c r="E9" s="98">
        <v>2</v>
      </c>
      <c r="F9" s="98"/>
      <c r="G9" s="98"/>
      <c r="H9" s="98"/>
      <c r="I9" s="98">
        <v>2</v>
      </c>
      <c r="J9" s="98"/>
      <c r="K9" s="98"/>
      <c r="L9" s="98"/>
      <c r="M9" s="98">
        <v>2</v>
      </c>
      <c r="N9" s="116"/>
      <c r="O9" s="98">
        <v>1</v>
      </c>
      <c r="P9" s="98"/>
      <c r="Q9" s="98">
        <v>1</v>
      </c>
      <c r="R9" s="98"/>
      <c r="S9" s="98">
        <v>1</v>
      </c>
      <c r="T9" s="98"/>
      <c r="U9" s="112">
        <f>SUM(D9:E9)</f>
        <v>2</v>
      </c>
      <c r="V9" s="112">
        <f>F9+M9+N9</f>
        <v>2</v>
      </c>
      <c r="W9" s="112">
        <f>M9</f>
        <v>2</v>
      </c>
      <c r="X9" s="112">
        <f>SUM(G9:L9)</f>
        <v>2</v>
      </c>
      <c r="Y9" s="112">
        <f>Q9</f>
        <v>1</v>
      </c>
      <c r="Z9" s="112">
        <f>SUM(O9:P9)</f>
        <v>1</v>
      </c>
      <c r="AA9" s="112">
        <f>T9</f>
        <v>0</v>
      </c>
      <c r="AB9" s="112">
        <f>SUM(R9:S9)</f>
        <v>1</v>
      </c>
    </row>
    <row r="10" spans="1:28" s="120" customFormat="1" ht="46.5" customHeight="1">
      <c r="A10" s="100">
        <v>4</v>
      </c>
      <c r="B10" s="152" t="s">
        <v>127</v>
      </c>
      <c r="C10" s="325"/>
      <c r="D10" s="98">
        <v>0</v>
      </c>
      <c r="E10" s="98">
        <v>3</v>
      </c>
      <c r="F10" s="98"/>
      <c r="G10" s="98">
        <v>2</v>
      </c>
      <c r="H10" s="98">
        <v>1</v>
      </c>
      <c r="I10" s="98"/>
      <c r="J10" s="98"/>
      <c r="K10" s="98"/>
      <c r="L10" s="98"/>
      <c r="M10" s="98">
        <v>3</v>
      </c>
      <c r="N10" s="116"/>
      <c r="O10" s="98"/>
      <c r="P10" s="98"/>
      <c r="Q10" s="98"/>
      <c r="R10" s="98"/>
      <c r="S10" s="98"/>
      <c r="T10" s="98"/>
      <c r="U10" s="112">
        <f>SUM(D10:E10)</f>
        <v>3</v>
      </c>
      <c r="V10" s="112">
        <f>F10+M10+N10</f>
        <v>3</v>
      </c>
      <c r="W10" s="112">
        <f>M10</f>
        <v>3</v>
      </c>
      <c r="X10" s="112">
        <f>SUM(G10:L10)</f>
        <v>3</v>
      </c>
      <c r="Y10" s="112">
        <f>Q10</f>
        <v>0</v>
      </c>
      <c r="Z10" s="112">
        <f>SUM(O10:P10)</f>
        <v>0</v>
      </c>
      <c r="AA10" s="112">
        <f>T10</f>
        <v>0</v>
      </c>
      <c r="AB10" s="112">
        <f>SUM(R10:S10)</f>
        <v>0</v>
      </c>
    </row>
    <row r="11" spans="1:28" s="120" customFormat="1" ht="41.25" customHeight="1">
      <c r="A11" s="100">
        <v>5</v>
      </c>
      <c r="B11" s="336" t="s">
        <v>58</v>
      </c>
      <c r="C11" s="337"/>
      <c r="D11" s="98">
        <v>0</v>
      </c>
      <c r="E11" s="98">
        <v>1</v>
      </c>
      <c r="F11" s="98"/>
      <c r="G11" s="98"/>
      <c r="H11" s="98"/>
      <c r="I11" s="98"/>
      <c r="J11" s="98"/>
      <c r="K11" s="98"/>
      <c r="L11" s="98"/>
      <c r="M11" s="98"/>
      <c r="N11" s="116"/>
      <c r="O11" s="98"/>
      <c r="P11" s="98"/>
      <c r="Q11" s="98"/>
      <c r="R11" s="98"/>
      <c r="S11" s="98"/>
      <c r="T11" s="98"/>
      <c r="U11" s="112">
        <f>SUM(D11:E11)</f>
        <v>1</v>
      </c>
      <c r="V11" s="112">
        <f>F11+M11+N11</f>
        <v>0</v>
      </c>
      <c r="W11" s="112">
        <f>M11</f>
        <v>0</v>
      </c>
      <c r="X11" s="112">
        <f>SUM(G11:L11)</f>
        <v>0</v>
      </c>
      <c r="Y11" s="112">
        <f>Q11</f>
        <v>0</v>
      </c>
      <c r="Z11" s="112">
        <f>SUM(O11:P11)</f>
        <v>0</v>
      </c>
      <c r="AA11" s="112">
        <f>T11</f>
        <v>0</v>
      </c>
      <c r="AB11" s="112">
        <f>SUM(R11:S11)</f>
        <v>0</v>
      </c>
    </row>
    <row r="12" spans="1:28" s="120" customFormat="1" ht="33" customHeight="1">
      <c r="A12" s="175" t="s">
        <v>18</v>
      </c>
      <c r="B12" s="173"/>
      <c r="C12" s="173"/>
      <c r="D12" s="98">
        <f>SUM(D13:D20)</f>
        <v>0</v>
      </c>
      <c r="E12" s="98">
        <f t="shared" ref="E12:T12" si="2">SUM(E13:E20)</f>
        <v>2</v>
      </c>
      <c r="F12" s="98">
        <f t="shared" si="2"/>
        <v>0</v>
      </c>
      <c r="G12" s="98">
        <f t="shared" si="2"/>
        <v>1</v>
      </c>
      <c r="H12" s="98">
        <f t="shared" si="2"/>
        <v>0</v>
      </c>
      <c r="I12" s="98">
        <f t="shared" si="2"/>
        <v>0</v>
      </c>
      <c r="J12" s="98">
        <f t="shared" si="2"/>
        <v>0</v>
      </c>
      <c r="K12" s="98">
        <f t="shared" si="2"/>
        <v>1</v>
      </c>
      <c r="L12" s="98">
        <f t="shared" si="2"/>
        <v>0</v>
      </c>
      <c r="M12" s="98">
        <f t="shared" si="2"/>
        <v>2</v>
      </c>
      <c r="N12" s="116">
        <f t="shared" si="2"/>
        <v>0</v>
      </c>
      <c r="O12" s="98">
        <f t="shared" si="2"/>
        <v>0</v>
      </c>
      <c r="P12" s="98">
        <f t="shared" si="2"/>
        <v>0</v>
      </c>
      <c r="Q12" s="98">
        <f t="shared" si="2"/>
        <v>0</v>
      </c>
      <c r="R12" s="98">
        <f t="shared" si="2"/>
        <v>0</v>
      </c>
      <c r="S12" s="98">
        <f t="shared" si="2"/>
        <v>0</v>
      </c>
      <c r="T12" s="98">
        <f t="shared" si="2"/>
        <v>0</v>
      </c>
      <c r="U12" s="101">
        <f t="shared" ref="U12:AB12" si="3">SUM(U13:U20)</f>
        <v>2</v>
      </c>
      <c r="V12" s="101">
        <f t="shared" si="3"/>
        <v>2</v>
      </c>
      <c r="W12" s="101">
        <f t="shared" si="3"/>
        <v>2</v>
      </c>
      <c r="X12" s="101">
        <f t="shared" si="3"/>
        <v>2</v>
      </c>
      <c r="Y12" s="101">
        <f t="shared" si="3"/>
        <v>0</v>
      </c>
      <c r="Z12" s="101">
        <f t="shared" si="3"/>
        <v>0</v>
      </c>
      <c r="AA12" s="101">
        <f t="shared" si="3"/>
        <v>0</v>
      </c>
      <c r="AB12" s="101">
        <f t="shared" si="3"/>
        <v>0</v>
      </c>
    </row>
    <row r="13" spans="1:28" s="120" customFormat="1" ht="39.75" customHeight="1">
      <c r="A13" s="99">
        <v>1</v>
      </c>
      <c r="B13" s="152" t="s">
        <v>99</v>
      </c>
      <c r="C13" s="153"/>
      <c r="D13" s="98">
        <v>0</v>
      </c>
      <c r="E13" s="98">
        <v>1</v>
      </c>
      <c r="F13" s="98"/>
      <c r="G13" s="98"/>
      <c r="H13" s="98"/>
      <c r="I13" s="98"/>
      <c r="J13" s="98"/>
      <c r="K13" s="98">
        <v>1</v>
      </c>
      <c r="L13" s="98"/>
      <c r="M13" s="98">
        <v>1</v>
      </c>
      <c r="N13" s="116"/>
      <c r="O13" s="98"/>
      <c r="P13" s="98"/>
      <c r="Q13" s="98"/>
      <c r="R13" s="98"/>
      <c r="S13" s="98"/>
      <c r="T13" s="98"/>
      <c r="U13" s="112">
        <f>SUM(D13:E13)</f>
        <v>1</v>
      </c>
      <c r="V13" s="112">
        <f>F13+M13+N13</f>
        <v>1</v>
      </c>
      <c r="W13" s="112">
        <f>M13</f>
        <v>1</v>
      </c>
      <c r="X13" s="112">
        <f>SUM(G13:L13)</f>
        <v>1</v>
      </c>
      <c r="Y13" s="112">
        <f>Q13</f>
        <v>0</v>
      </c>
      <c r="Z13" s="112">
        <f>SUM(O13:P13)</f>
        <v>0</v>
      </c>
      <c r="AA13" s="112">
        <f>T13</f>
        <v>0</v>
      </c>
      <c r="AB13" s="112">
        <f>SUM(R13:S13)</f>
        <v>0</v>
      </c>
    </row>
    <row r="14" spans="1:28" s="120" customFormat="1" ht="43.5" customHeight="1">
      <c r="A14" s="99">
        <v>2</v>
      </c>
      <c r="B14" s="152" t="s">
        <v>20</v>
      </c>
      <c r="C14" s="153"/>
      <c r="D14" s="98">
        <v>0</v>
      </c>
      <c r="E14" s="98">
        <v>1</v>
      </c>
      <c r="F14" s="98"/>
      <c r="G14" s="98">
        <v>1</v>
      </c>
      <c r="H14" s="98"/>
      <c r="I14" s="98"/>
      <c r="J14" s="98"/>
      <c r="K14" s="98"/>
      <c r="L14" s="98"/>
      <c r="M14" s="98">
        <v>1</v>
      </c>
      <c r="N14" s="116"/>
      <c r="O14" s="98"/>
      <c r="P14" s="98"/>
      <c r="Q14" s="98"/>
      <c r="R14" s="98"/>
      <c r="S14" s="98"/>
      <c r="T14" s="98"/>
      <c r="U14" s="112">
        <f t="shared" ref="U14:U20" si="4">SUM(D14:E14)</f>
        <v>1</v>
      </c>
      <c r="V14" s="112">
        <f t="shared" ref="V14:V20" si="5">F14+M14+N14</f>
        <v>1</v>
      </c>
      <c r="W14" s="112">
        <f t="shared" ref="W14:W20" si="6">M14</f>
        <v>1</v>
      </c>
      <c r="X14" s="112">
        <f t="shared" ref="X14:X20" si="7">SUM(G14:L14)</f>
        <v>1</v>
      </c>
      <c r="Y14" s="112">
        <f t="shared" ref="Y14:Y20" si="8">Q14</f>
        <v>0</v>
      </c>
      <c r="Z14" s="112">
        <f t="shared" ref="Z14:Z20" si="9">SUM(O14:P14)</f>
        <v>0</v>
      </c>
      <c r="AA14" s="112">
        <f t="shared" ref="AA14:AA20" si="10">T14</f>
        <v>0</v>
      </c>
      <c r="AB14" s="112">
        <f t="shared" ref="AB14:AB20" si="11">SUM(R14:S14)</f>
        <v>0</v>
      </c>
    </row>
    <row r="15" spans="1:28" s="120" customFormat="1" ht="42" customHeight="1">
      <c r="A15" s="102">
        <v>3</v>
      </c>
      <c r="B15" s="152" t="s">
        <v>21</v>
      </c>
      <c r="C15" s="153"/>
      <c r="D15" s="98">
        <v>0</v>
      </c>
      <c r="E15" s="98"/>
      <c r="F15" s="98"/>
      <c r="G15" s="98"/>
      <c r="H15" s="98"/>
      <c r="I15" s="98"/>
      <c r="J15" s="98"/>
      <c r="K15" s="98"/>
      <c r="L15" s="98"/>
      <c r="M15" s="98"/>
      <c r="N15" s="116"/>
      <c r="O15" s="98"/>
      <c r="P15" s="98"/>
      <c r="Q15" s="98"/>
      <c r="R15" s="98"/>
      <c r="S15" s="98"/>
      <c r="T15" s="98"/>
      <c r="U15" s="112">
        <f t="shared" si="4"/>
        <v>0</v>
      </c>
      <c r="V15" s="112">
        <f t="shared" si="5"/>
        <v>0</v>
      </c>
      <c r="W15" s="112">
        <f t="shared" si="6"/>
        <v>0</v>
      </c>
      <c r="X15" s="112">
        <f t="shared" si="7"/>
        <v>0</v>
      </c>
      <c r="Y15" s="112">
        <f t="shared" si="8"/>
        <v>0</v>
      </c>
      <c r="Z15" s="112">
        <f t="shared" si="9"/>
        <v>0</v>
      </c>
      <c r="AA15" s="112">
        <f t="shared" si="10"/>
        <v>0</v>
      </c>
      <c r="AB15" s="112">
        <f t="shared" si="11"/>
        <v>0</v>
      </c>
    </row>
    <row r="16" spans="1:28" s="120" customFormat="1" ht="57" customHeight="1">
      <c r="A16" s="99">
        <v>4</v>
      </c>
      <c r="B16" s="152" t="s">
        <v>22</v>
      </c>
      <c r="C16" s="153"/>
      <c r="D16" s="98">
        <v>0</v>
      </c>
      <c r="E16" s="98"/>
      <c r="F16" s="98"/>
      <c r="G16" s="98"/>
      <c r="H16" s="98"/>
      <c r="I16" s="98"/>
      <c r="J16" s="98"/>
      <c r="K16" s="98"/>
      <c r="L16" s="98"/>
      <c r="M16" s="98"/>
      <c r="N16" s="116"/>
      <c r="O16" s="98"/>
      <c r="P16" s="98"/>
      <c r="Q16" s="98"/>
      <c r="R16" s="98"/>
      <c r="S16" s="98"/>
      <c r="T16" s="98"/>
      <c r="U16" s="112">
        <f t="shared" si="4"/>
        <v>0</v>
      </c>
      <c r="V16" s="112">
        <f t="shared" si="5"/>
        <v>0</v>
      </c>
      <c r="W16" s="112">
        <f t="shared" si="6"/>
        <v>0</v>
      </c>
      <c r="X16" s="112">
        <f t="shared" si="7"/>
        <v>0</v>
      </c>
      <c r="Y16" s="112">
        <f t="shared" si="8"/>
        <v>0</v>
      </c>
      <c r="Z16" s="112">
        <f t="shared" si="9"/>
        <v>0</v>
      </c>
      <c r="AA16" s="112">
        <f t="shared" si="10"/>
        <v>0</v>
      </c>
      <c r="AB16" s="112">
        <f t="shared" si="11"/>
        <v>0</v>
      </c>
    </row>
    <row r="17" spans="1:75" s="120" customFormat="1" ht="38.25" customHeight="1">
      <c r="A17" s="99">
        <v>5</v>
      </c>
      <c r="B17" s="152" t="s">
        <v>23</v>
      </c>
      <c r="C17" s="153"/>
      <c r="D17" s="98">
        <v>0</v>
      </c>
      <c r="E17" s="98"/>
      <c r="F17" s="98"/>
      <c r="G17" s="98"/>
      <c r="H17" s="98"/>
      <c r="I17" s="98"/>
      <c r="J17" s="98"/>
      <c r="K17" s="98"/>
      <c r="L17" s="98"/>
      <c r="M17" s="98"/>
      <c r="N17" s="116"/>
      <c r="O17" s="98"/>
      <c r="P17" s="98"/>
      <c r="Q17" s="98"/>
      <c r="R17" s="98"/>
      <c r="S17" s="98"/>
      <c r="T17" s="98"/>
      <c r="U17" s="112">
        <f t="shared" si="4"/>
        <v>0</v>
      </c>
      <c r="V17" s="112">
        <f t="shared" si="5"/>
        <v>0</v>
      </c>
      <c r="W17" s="112">
        <f t="shared" si="6"/>
        <v>0</v>
      </c>
      <c r="X17" s="112">
        <f t="shared" si="7"/>
        <v>0</v>
      </c>
      <c r="Y17" s="112">
        <f t="shared" si="8"/>
        <v>0</v>
      </c>
      <c r="Z17" s="112">
        <f t="shared" si="9"/>
        <v>0</v>
      </c>
      <c r="AA17" s="112">
        <f t="shared" si="10"/>
        <v>0</v>
      </c>
      <c r="AB17" s="112">
        <f t="shared" si="11"/>
        <v>0</v>
      </c>
    </row>
    <row r="18" spans="1:75" s="120" customFormat="1" ht="47.25" customHeight="1">
      <c r="A18" s="102">
        <v>6</v>
      </c>
      <c r="B18" s="152" t="s">
        <v>24</v>
      </c>
      <c r="C18" s="153"/>
      <c r="D18" s="98">
        <v>0</v>
      </c>
      <c r="E18" s="98"/>
      <c r="F18" s="98"/>
      <c r="G18" s="98"/>
      <c r="H18" s="98"/>
      <c r="I18" s="98"/>
      <c r="J18" s="98"/>
      <c r="K18" s="98"/>
      <c r="L18" s="98"/>
      <c r="M18" s="98"/>
      <c r="N18" s="116"/>
      <c r="O18" s="98"/>
      <c r="P18" s="98"/>
      <c r="Q18" s="98"/>
      <c r="R18" s="98"/>
      <c r="S18" s="98"/>
      <c r="T18" s="98"/>
      <c r="U18" s="112">
        <f t="shared" si="4"/>
        <v>0</v>
      </c>
      <c r="V18" s="112">
        <f t="shared" si="5"/>
        <v>0</v>
      </c>
      <c r="W18" s="112">
        <f t="shared" si="6"/>
        <v>0</v>
      </c>
      <c r="X18" s="112">
        <f t="shared" si="7"/>
        <v>0</v>
      </c>
      <c r="Y18" s="112">
        <f t="shared" si="8"/>
        <v>0</v>
      </c>
      <c r="Z18" s="112">
        <f t="shared" si="9"/>
        <v>0</v>
      </c>
      <c r="AA18" s="112">
        <f t="shared" si="10"/>
        <v>0</v>
      </c>
      <c r="AB18" s="112">
        <f t="shared" si="11"/>
        <v>0</v>
      </c>
    </row>
    <row r="19" spans="1:75" s="120" customFormat="1" ht="44.25" customHeight="1">
      <c r="A19" s="99">
        <v>7</v>
      </c>
      <c r="B19" s="152" t="s">
        <v>25</v>
      </c>
      <c r="C19" s="153"/>
      <c r="D19" s="98">
        <v>0</v>
      </c>
      <c r="E19" s="98"/>
      <c r="F19" s="98"/>
      <c r="G19" s="98"/>
      <c r="H19" s="98"/>
      <c r="I19" s="98"/>
      <c r="J19" s="98"/>
      <c r="K19" s="98"/>
      <c r="L19" s="98"/>
      <c r="M19" s="98"/>
      <c r="N19" s="116"/>
      <c r="O19" s="98"/>
      <c r="P19" s="98"/>
      <c r="Q19" s="98"/>
      <c r="R19" s="98"/>
      <c r="S19" s="98"/>
      <c r="T19" s="98"/>
      <c r="U19" s="112">
        <f t="shared" si="4"/>
        <v>0</v>
      </c>
      <c r="V19" s="112">
        <f t="shared" si="5"/>
        <v>0</v>
      </c>
      <c r="W19" s="112">
        <f t="shared" si="6"/>
        <v>0</v>
      </c>
      <c r="X19" s="112">
        <f t="shared" si="7"/>
        <v>0</v>
      </c>
      <c r="Y19" s="112">
        <f t="shared" si="8"/>
        <v>0</v>
      </c>
      <c r="Z19" s="112">
        <f t="shared" si="9"/>
        <v>0</v>
      </c>
      <c r="AA19" s="112">
        <f t="shared" si="10"/>
        <v>0</v>
      </c>
      <c r="AB19" s="112">
        <f t="shared" si="11"/>
        <v>0</v>
      </c>
    </row>
    <row r="20" spans="1:75" s="120" customFormat="1" ht="45.75" customHeight="1">
      <c r="A20" s="99">
        <v>8</v>
      </c>
      <c r="B20" s="152" t="s">
        <v>26</v>
      </c>
      <c r="C20" s="153"/>
      <c r="D20" s="98">
        <v>0</v>
      </c>
      <c r="E20" s="98"/>
      <c r="F20" s="98"/>
      <c r="G20" s="98"/>
      <c r="H20" s="98"/>
      <c r="I20" s="98"/>
      <c r="J20" s="98"/>
      <c r="K20" s="98"/>
      <c r="L20" s="98"/>
      <c r="M20" s="98"/>
      <c r="N20" s="116"/>
      <c r="O20" s="98"/>
      <c r="P20" s="98"/>
      <c r="Q20" s="98"/>
      <c r="R20" s="98"/>
      <c r="S20" s="98"/>
      <c r="T20" s="98"/>
      <c r="U20" s="112">
        <f t="shared" si="4"/>
        <v>0</v>
      </c>
      <c r="V20" s="112">
        <f t="shared" si="5"/>
        <v>0</v>
      </c>
      <c r="W20" s="112">
        <f t="shared" si="6"/>
        <v>0</v>
      </c>
      <c r="X20" s="112">
        <f t="shared" si="7"/>
        <v>0</v>
      </c>
      <c r="Y20" s="112">
        <f t="shared" si="8"/>
        <v>0</v>
      </c>
      <c r="Z20" s="112">
        <f t="shared" si="9"/>
        <v>0</v>
      </c>
      <c r="AA20" s="112">
        <f t="shared" si="10"/>
        <v>0</v>
      </c>
      <c r="AB20" s="112">
        <f t="shared" si="11"/>
        <v>0</v>
      </c>
    </row>
    <row r="21" spans="1:75" s="120" customFormat="1" ht="30" customHeight="1">
      <c r="A21" s="171" t="s">
        <v>27</v>
      </c>
      <c r="B21" s="171"/>
      <c r="C21" s="171"/>
      <c r="D21" s="98">
        <f>SUM(D22:D28)</f>
        <v>0</v>
      </c>
      <c r="E21" s="98">
        <f t="shared" ref="E21:T21" si="12">SUM(E22:E28)</f>
        <v>244</v>
      </c>
      <c r="F21" s="98">
        <f t="shared" si="12"/>
        <v>1</v>
      </c>
      <c r="G21" s="98">
        <f t="shared" si="12"/>
        <v>70</v>
      </c>
      <c r="H21" s="98">
        <f t="shared" si="12"/>
        <v>125</v>
      </c>
      <c r="I21" s="98">
        <f t="shared" si="12"/>
        <v>23</v>
      </c>
      <c r="J21" s="98">
        <f t="shared" si="12"/>
        <v>0</v>
      </c>
      <c r="K21" s="98">
        <f t="shared" si="12"/>
        <v>25</v>
      </c>
      <c r="L21" s="98">
        <f t="shared" si="12"/>
        <v>0</v>
      </c>
      <c r="M21" s="98">
        <f t="shared" si="12"/>
        <v>243</v>
      </c>
      <c r="N21" s="116">
        <f t="shared" si="12"/>
        <v>0</v>
      </c>
      <c r="O21" s="98">
        <f t="shared" si="12"/>
        <v>4</v>
      </c>
      <c r="P21" s="98">
        <f t="shared" si="12"/>
        <v>8</v>
      </c>
      <c r="Q21" s="98">
        <f t="shared" si="12"/>
        <v>12</v>
      </c>
      <c r="R21" s="98">
        <f t="shared" si="12"/>
        <v>0</v>
      </c>
      <c r="S21" s="98">
        <f t="shared" si="12"/>
        <v>2</v>
      </c>
      <c r="T21" s="98">
        <f t="shared" si="12"/>
        <v>6</v>
      </c>
      <c r="U21" s="98">
        <f t="shared" ref="U21:AB21" si="13">SUM(U22:U28)</f>
        <v>244</v>
      </c>
      <c r="V21" s="98">
        <f t="shared" si="13"/>
        <v>244</v>
      </c>
      <c r="W21" s="98">
        <f t="shared" si="13"/>
        <v>243</v>
      </c>
      <c r="X21" s="98">
        <f t="shared" si="13"/>
        <v>243</v>
      </c>
      <c r="Y21" s="98">
        <f t="shared" si="13"/>
        <v>12</v>
      </c>
      <c r="Z21" s="98">
        <f t="shared" si="13"/>
        <v>12</v>
      </c>
      <c r="AA21" s="98">
        <f t="shared" si="13"/>
        <v>6</v>
      </c>
      <c r="AB21" s="98">
        <f t="shared" si="13"/>
        <v>2</v>
      </c>
    </row>
    <row r="22" spans="1:75" s="120" customFormat="1" ht="42" customHeight="1">
      <c r="A22" s="126">
        <v>1</v>
      </c>
      <c r="B22" s="172" t="s">
        <v>28</v>
      </c>
      <c r="C22" s="173"/>
      <c r="D22" s="98">
        <v>0</v>
      </c>
      <c r="E22" s="98">
        <v>57</v>
      </c>
      <c r="F22" s="98"/>
      <c r="G22" s="98">
        <v>19</v>
      </c>
      <c r="H22" s="98">
        <v>33</v>
      </c>
      <c r="I22" s="98">
        <v>2</v>
      </c>
      <c r="J22" s="98"/>
      <c r="K22" s="98">
        <v>3</v>
      </c>
      <c r="L22" s="98"/>
      <c r="M22" s="98">
        <v>57</v>
      </c>
      <c r="N22" s="116"/>
      <c r="O22" s="98">
        <v>3</v>
      </c>
      <c r="P22" s="98">
        <v>2</v>
      </c>
      <c r="Q22" s="98">
        <v>5</v>
      </c>
      <c r="R22" s="98"/>
      <c r="S22" s="98"/>
      <c r="T22" s="98">
        <v>2</v>
      </c>
      <c r="U22" s="112">
        <f>SUM(D22:E22)</f>
        <v>57</v>
      </c>
      <c r="V22" s="112">
        <f>F22+M22+N22</f>
        <v>57</v>
      </c>
      <c r="W22" s="112">
        <f>M22</f>
        <v>57</v>
      </c>
      <c r="X22" s="112">
        <f>SUM(G22:L22)</f>
        <v>57</v>
      </c>
      <c r="Y22" s="112">
        <f>Q22</f>
        <v>5</v>
      </c>
      <c r="Z22" s="112">
        <f>SUM(O22:P22)</f>
        <v>5</v>
      </c>
      <c r="AA22" s="112">
        <f>T22</f>
        <v>2</v>
      </c>
      <c r="AB22" s="112">
        <f>SUM(R22:S22)</f>
        <v>0</v>
      </c>
    </row>
    <row r="23" spans="1:75" s="105" customFormat="1" ht="45" customHeight="1">
      <c r="A23" s="126">
        <v>2</v>
      </c>
      <c r="B23" s="172" t="s">
        <v>29</v>
      </c>
      <c r="C23" s="173"/>
      <c r="D23" s="98">
        <v>0</v>
      </c>
      <c r="E23" s="98"/>
      <c r="F23" s="98"/>
      <c r="G23" s="98"/>
      <c r="H23" s="98"/>
      <c r="I23" s="98"/>
      <c r="J23" s="98"/>
      <c r="K23" s="98"/>
      <c r="L23" s="98"/>
      <c r="M23" s="98"/>
      <c r="N23" s="116"/>
      <c r="O23" s="98"/>
      <c r="P23" s="98"/>
      <c r="Q23" s="98"/>
      <c r="R23" s="98"/>
      <c r="S23" s="98"/>
      <c r="T23" s="98"/>
      <c r="U23" s="112">
        <f t="shared" ref="U23:U28" si="14">SUM(D23:E23)</f>
        <v>0</v>
      </c>
      <c r="V23" s="112">
        <f t="shared" ref="V23:V28" si="15">F23+M23+N23</f>
        <v>0</v>
      </c>
      <c r="W23" s="112">
        <f t="shared" ref="W23:W28" si="16">M23</f>
        <v>0</v>
      </c>
      <c r="X23" s="112">
        <f t="shared" ref="X23:X28" si="17">SUM(G23:L23)</f>
        <v>0</v>
      </c>
      <c r="Y23" s="112">
        <f t="shared" ref="Y23:Y28" si="18">Q23</f>
        <v>0</v>
      </c>
      <c r="Z23" s="112">
        <f t="shared" ref="Z23:Z28" si="19">SUM(O23:P23)</f>
        <v>0</v>
      </c>
      <c r="AA23" s="112">
        <f t="shared" ref="AA23:AA28" si="20">T23</f>
        <v>0</v>
      </c>
      <c r="AB23" s="112">
        <f t="shared" ref="AB23:AB28" si="21">SUM(R23:S23)</f>
        <v>0</v>
      </c>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row>
    <row r="24" spans="1:75" s="120" customFormat="1" ht="48" customHeight="1">
      <c r="A24" s="99">
        <v>3</v>
      </c>
      <c r="B24" s="140" t="s">
        <v>30</v>
      </c>
      <c r="C24" s="170"/>
      <c r="D24" s="98">
        <v>0</v>
      </c>
      <c r="E24" s="98"/>
      <c r="F24" s="98"/>
      <c r="G24" s="98"/>
      <c r="H24" s="98"/>
      <c r="I24" s="98"/>
      <c r="J24" s="98"/>
      <c r="K24" s="98"/>
      <c r="L24" s="98"/>
      <c r="M24" s="98"/>
      <c r="N24" s="116"/>
      <c r="O24" s="98"/>
      <c r="P24" s="98"/>
      <c r="Q24" s="98"/>
      <c r="R24" s="98"/>
      <c r="S24" s="98"/>
      <c r="T24" s="98"/>
      <c r="U24" s="112">
        <f t="shared" si="14"/>
        <v>0</v>
      </c>
      <c r="V24" s="112">
        <f t="shared" si="15"/>
        <v>0</v>
      </c>
      <c r="W24" s="112">
        <f t="shared" si="16"/>
        <v>0</v>
      </c>
      <c r="X24" s="112">
        <f t="shared" si="17"/>
        <v>0</v>
      </c>
      <c r="Y24" s="112">
        <f t="shared" si="18"/>
        <v>0</v>
      </c>
      <c r="Z24" s="112">
        <f t="shared" si="19"/>
        <v>0</v>
      </c>
      <c r="AA24" s="112">
        <f t="shared" si="20"/>
        <v>0</v>
      </c>
      <c r="AB24" s="112">
        <f t="shared" si="21"/>
        <v>0</v>
      </c>
    </row>
    <row r="25" spans="1:75" s="120" customFormat="1" ht="42" customHeight="1">
      <c r="A25" s="99">
        <v>4</v>
      </c>
      <c r="B25" s="169" t="s">
        <v>31</v>
      </c>
      <c r="C25" s="170"/>
      <c r="D25" s="98">
        <v>0</v>
      </c>
      <c r="E25" s="98">
        <v>45</v>
      </c>
      <c r="F25" s="98"/>
      <c r="G25" s="98">
        <v>13</v>
      </c>
      <c r="H25" s="98">
        <v>28</v>
      </c>
      <c r="I25" s="98">
        <v>2</v>
      </c>
      <c r="J25" s="98"/>
      <c r="K25" s="98">
        <v>2</v>
      </c>
      <c r="L25" s="98"/>
      <c r="M25" s="98">
        <v>45</v>
      </c>
      <c r="N25" s="116"/>
      <c r="O25" s="98"/>
      <c r="P25" s="98">
        <v>1</v>
      </c>
      <c r="Q25" s="98">
        <v>1</v>
      </c>
      <c r="R25" s="98"/>
      <c r="S25" s="98"/>
      <c r="T25" s="98">
        <v>1</v>
      </c>
      <c r="U25" s="112">
        <f t="shared" si="14"/>
        <v>45</v>
      </c>
      <c r="V25" s="112">
        <f t="shared" si="15"/>
        <v>45</v>
      </c>
      <c r="W25" s="112">
        <f t="shared" si="16"/>
        <v>45</v>
      </c>
      <c r="X25" s="112">
        <f t="shared" si="17"/>
        <v>45</v>
      </c>
      <c r="Y25" s="112">
        <f t="shared" si="18"/>
        <v>1</v>
      </c>
      <c r="Z25" s="112">
        <f t="shared" si="19"/>
        <v>1</v>
      </c>
      <c r="AA25" s="112">
        <f t="shared" si="20"/>
        <v>1</v>
      </c>
      <c r="AB25" s="112">
        <f t="shared" si="21"/>
        <v>0</v>
      </c>
    </row>
    <row r="26" spans="1:75" s="120" customFormat="1" ht="41.25" customHeight="1">
      <c r="A26" s="126">
        <v>5</v>
      </c>
      <c r="B26" s="169" t="s">
        <v>93</v>
      </c>
      <c r="C26" s="170"/>
      <c r="D26" s="98">
        <v>0</v>
      </c>
      <c r="E26" s="98">
        <v>73</v>
      </c>
      <c r="F26" s="98">
        <v>1</v>
      </c>
      <c r="G26" s="98">
        <v>22</v>
      </c>
      <c r="H26" s="98">
        <v>28</v>
      </c>
      <c r="I26" s="98">
        <v>16</v>
      </c>
      <c r="J26" s="98"/>
      <c r="K26" s="98">
        <v>6</v>
      </c>
      <c r="L26" s="98"/>
      <c r="M26" s="98">
        <v>72</v>
      </c>
      <c r="N26" s="116"/>
      <c r="O26" s="98">
        <v>1</v>
      </c>
      <c r="P26" s="98">
        <v>1</v>
      </c>
      <c r="Q26" s="98">
        <v>2</v>
      </c>
      <c r="R26" s="98"/>
      <c r="S26" s="98">
        <v>1</v>
      </c>
      <c r="T26" s="98">
        <v>1</v>
      </c>
      <c r="U26" s="112">
        <f t="shared" si="14"/>
        <v>73</v>
      </c>
      <c r="V26" s="112">
        <f t="shared" si="15"/>
        <v>73</v>
      </c>
      <c r="W26" s="112">
        <f t="shared" si="16"/>
        <v>72</v>
      </c>
      <c r="X26" s="112">
        <f t="shared" si="17"/>
        <v>72</v>
      </c>
      <c r="Y26" s="112">
        <f t="shared" si="18"/>
        <v>2</v>
      </c>
      <c r="Z26" s="112">
        <f t="shared" si="19"/>
        <v>2</v>
      </c>
      <c r="AA26" s="112">
        <f t="shared" si="20"/>
        <v>1</v>
      </c>
      <c r="AB26" s="112">
        <f t="shared" si="21"/>
        <v>1</v>
      </c>
    </row>
    <row r="27" spans="1:75" s="120" customFormat="1" ht="59.25" customHeight="1">
      <c r="A27" s="99">
        <v>6</v>
      </c>
      <c r="B27" s="169" t="s">
        <v>33</v>
      </c>
      <c r="C27" s="170"/>
      <c r="D27" s="98">
        <v>0</v>
      </c>
      <c r="E27" s="98">
        <v>69</v>
      </c>
      <c r="F27" s="98"/>
      <c r="G27" s="98">
        <v>16</v>
      </c>
      <c r="H27" s="98">
        <v>36</v>
      </c>
      <c r="I27" s="98">
        <v>3</v>
      </c>
      <c r="J27" s="98"/>
      <c r="K27" s="98">
        <v>14</v>
      </c>
      <c r="L27" s="98"/>
      <c r="M27" s="98">
        <v>69</v>
      </c>
      <c r="N27" s="116"/>
      <c r="O27" s="98"/>
      <c r="P27" s="98">
        <v>4</v>
      </c>
      <c r="Q27" s="98">
        <v>4</v>
      </c>
      <c r="R27" s="98"/>
      <c r="S27" s="98">
        <v>1</v>
      </c>
      <c r="T27" s="98">
        <v>2</v>
      </c>
      <c r="U27" s="112">
        <f t="shared" si="14"/>
        <v>69</v>
      </c>
      <c r="V27" s="112">
        <f t="shared" si="15"/>
        <v>69</v>
      </c>
      <c r="W27" s="112">
        <f t="shared" si="16"/>
        <v>69</v>
      </c>
      <c r="X27" s="112">
        <f t="shared" si="17"/>
        <v>69</v>
      </c>
      <c r="Y27" s="112">
        <f t="shared" si="18"/>
        <v>4</v>
      </c>
      <c r="Z27" s="112">
        <f t="shared" si="19"/>
        <v>4</v>
      </c>
      <c r="AA27" s="112">
        <f t="shared" si="20"/>
        <v>2</v>
      </c>
      <c r="AB27" s="112">
        <f t="shared" si="21"/>
        <v>1</v>
      </c>
    </row>
    <row r="28" spans="1:75" s="120" customFormat="1" ht="49.5" customHeight="1">
      <c r="A28" s="99">
        <v>7</v>
      </c>
      <c r="B28" s="169" t="s">
        <v>34</v>
      </c>
      <c r="C28" s="170"/>
      <c r="D28" s="98">
        <v>0</v>
      </c>
      <c r="E28" s="98"/>
      <c r="F28" s="98"/>
      <c r="G28" s="98"/>
      <c r="H28" s="98"/>
      <c r="I28" s="98"/>
      <c r="J28" s="98"/>
      <c r="K28" s="98"/>
      <c r="L28" s="98"/>
      <c r="M28" s="98"/>
      <c r="N28" s="116"/>
      <c r="O28" s="98"/>
      <c r="P28" s="98"/>
      <c r="Q28" s="98"/>
      <c r="R28" s="98"/>
      <c r="S28" s="98"/>
      <c r="T28" s="98"/>
      <c r="U28" s="112">
        <f t="shared" si="14"/>
        <v>0</v>
      </c>
      <c r="V28" s="112">
        <f t="shared" si="15"/>
        <v>0</v>
      </c>
      <c r="W28" s="112">
        <f t="shared" si="16"/>
        <v>0</v>
      </c>
      <c r="X28" s="112">
        <f t="shared" si="17"/>
        <v>0</v>
      </c>
      <c r="Y28" s="112">
        <f t="shared" si="18"/>
        <v>0</v>
      </c>
      <c r="Z28" s="112">
        <f t="shared" si="19"/>
        <v>0</v>
      </c>
      <c r="AA28" s="112">
        <f t="shared" si="20"/>
        <v>0</v>
      </c>
      <c r="AB28" s="112">
        <f t="shared" si="21"/>
        <v>0</v>
      </c>
    </row>
    <row r="29" spans="1:75" s="120" customFormat="1" ht="27.75" customHeight="1">
      <c r="A29" s="171" t="s">
        <v>35</v>
      </c>
      <c r="B29" s="171"/>
      <c r="C29" s="171"/>
      <c r="D29" s="98">
        <f>SUM(D30:D41)</f>
        <v>0</v>
      </c>
      <c r="E29" s="98">
        <f t="shared" ref="E29:T29" si="22">SUM(E30:E41)</f>
        <v>4</v>
      </c>
      <c r="F29" s="98">
        <f t="shared" si="22"/>
        <v>0</v>
      </c>
      <c r="G29" s="98">
        <f t="shared" si="22"/>
        <v>4</v>
      </c>
      <c r="H29" s="98">
        <f t="shared" si="22"/>
        <v>0</v>
      </c>
      <c r="I29" s="98">
        <f t="shared" si="22"/>
        <v>0</v>
      </c>
      <c r="J29" s="98">
        <f t="shared" si="22"/>
        <v>0</v>
      </c>
      <c r="K29" s="98">
        <f t="shared" si="22"/>
        <v>0</v>
      </c>
      <c r="L29" s="98">
        <f t="shared" si="22"/>
        <v>0</v>
      </c>
      <c r="M29" s="98">
        <f t="shared" si="22"/>
        <v>4</v>
      </c>
      <c r="N29" s="116">
        <f t="shared" si="22"/>
        <v>0</v>
      </c>
      <c r="O29" s="98">
        <f t="shared" si="22"/>
        <v>0</v>
      </c>
      <c r="P29" s="98">
        <f t="shared" si="22"/>
        <v>3</v>
      </c>
      <c r="Q29" s="98">
        <f t="shared" si="22"/>
        <v>3</v>
      </c>
      <c r="R29" s="98">
        <f t="shared" si="22"/>
        <v>0</v>
      </c>
      <c r="S29" s="98">
        <f t="shared" si="22"/>
        <v>1</v>
      </c>
      <c r="T29" s="98">
        <f t="shared" si="22"/>
        <v>0</v>
      </c>
      <c r="U29" s="98">
        <f t="shared" ref="U29:AB29" si="23">SUM(U30:U41)</f>
        <v>4</v>
      </c>
      <c r="V29" s="98">
        <f t="shared" si="23"/>
        <v>4</v>
      </c>
      <c r="W29" s="98">
        <f t="shared" si="23"/>
        <v>4</v>
      </c>
      <c r="X29" s="98">
        <f t="shared" si="23"/>
        <v>4</v>
      </c>
      <c r="Y29" s="98">
        <f t="shared" si="23"/>
        <v>3</v>
      </c>
      <c r="Z29" s="98">
        <f t="shared" si="23"/>
        <v>3</v>
      </c>
      <c r="AA29" s="98">
        <f t="shared" si="23"/>
        <v>0</v>
      </c>
      <c r="AB29" s="98">
        <f t="shared" si="23"/>
        <v>1</v>
      </c>
    </row>
    <row r="30" spans="1:75" s="120" customFormat="1" ht="44.25" customHeight="1">
      <c r="A30" s="99">
        <v>1</v>
      </c>
      <c r="B30" s="152" t="s">
        <v>36</v>
      </c>
      <c r="C30" s="153"/>
      <c r="D30" s="98">
        <v>0</v>
      </c>
      <c r="E30" s="98">
        <v>3</v>
      </c>
      <c r="F30" s="98"/>
      <c r="G30" s="98">
        <v>3</v>
      </c>
      <c r="H30" s="98"/>
      <c r="I30" s="98"/>
      <c r="J30" s="98"/>
      <c r="K30" s="98"/>
      <c r="L30" s="98"/>
      <c r="M30" s="98">
        <v>3</v>
      </c>
      <c r="N30" s="116"/>
      <c r="O30" s="98"/>
      <c r="P30" s="98">
        <v>3</v>
      </c>
      <c r="Q30" s="98">
        <v>3</v>
      </c>
      <c r="R30" s="98"/>
      <c r="S30" s="98">
        <v>1</v>
      </c>
      <c r="T30" s="98"/>
      <c r="U30" s="112">
        <f>SUM(D30:E30)</f>
        <v>3</v>
      </c>
      <c r="V30" s="112">
        <f>F30+M30+N30</f>
        <v>3</v>
      </c>
      <c r="W30" s="112">
        <f>M30</f>
        <v>3</v>
      </c>
      <c r="X30" s="112">
        <f>SUM(G30:L30)</f>
        <v>3</v>
      </c>
      <c r="Y30" s="112">
        <f>Q30</f>
        <v>3</v>
      </c>
      <c r="Z30" s="112">
        <f>SUM(O30:P30)</f>
        <v>3</v>
      </c>
      <c r="AA30" s="112">
        <f>T30</f>
        <v>0</v>
      </c>
      <c r="AB30" s="112">
        <f>SUM(R30:S30)</f>
        <v>1</v>
      </c>
    </row>
    <row r="31" spans="1:75" s="120" customFormat="1" ht="37.5" customHeight="1">
      <c r="A31" s="99">
        <v>2</v>
      </c>
      <c r="B31" s="152" t="s">
        <v>37</v>
      </c>
      <c r="C31" s="153"/>
      <c r="D31" s="98">
        <v>0</v>
      </c>
      <c r="E31" s="98"/>
      <c r="F31" s="98"/>
      <c r="G31" s="98"/>
      <c r="H31" s="98"/>
      <c r="I31" s="98"/>
      <c r="J31" s="98"/>
      <c r="K31" s="98"/>
      <c r="L31" s="98"/>
      <c r="M31" s="98"/>
      <c r="N31" s="116"/>
      <c r="O31" s="98"/>
      <c r="P31" s="98"/>
      <c r="Q31" s="98"/>
      <c r="R31" s="98"/>
      <c r="S31" s="98"/>
      <c r="T31" s="98"/>
      <c r="U31" s="112">
        <f t="shared" ref="U31:U41" si="24">SUM(D31:E31)</f>
        <v>0</v>
      </c>
      <c r="V31" s="112">
        <f t="shared" ref="V31:V41" si="25">F31+M31+N31</f>
        <v>0</v>
      </c>
      <c r="W31" s="112">
        <f t="shared" ref="W31:W41" si="26">M31</f>
        <v>0</v>
      </c>
      <c r="X31" s="112">
        <f t="shared" ref="X31:X41" si="27">SUM(G31:L31)</f>
        <v>0</v>
      </c>
      <c r="Y31" s="112">
        <f t="shared" ref="Y31:Y41" si="28">Q31</f>
        <v>0</v>
      </c>
      <c r="Z31" s="112">
        <f t="shared" ref="Z31:Z41" si="29">SUM(O31:P31)</f>
        <v>0</v>
      </c>
      <c r="AA31" s="112">
        <f t="shared" ref="AA31:AA41" si="30">T31</f>
        <v>0</v>
      </c>
      <c r="AB31" s="112">
        <f t="shared" ref="AB31:AB41" si="31">SUM(R31:S31)</f>
        <v>0</v>
      </c>
    </row>
    <row r="32" spans="1:75" s="120" customFormat="1" ht="51.75" customHeight="1">
      <c r="A32" s="99">
        <v>3</v>
      </c>
      <c r="B32" s="152" t="s">
        <v>38</v>
      </c>
      <c r="C32" s="153"/>
      <c r="D32" s="98">
        <v>0</v>
      </c>
      <c r="E32" s="98"/>
      <c r="F32" s="98"/>
      <c r="G32" s="98"/>
      <c r="H32" s="98"/>
      <c r="I32" s="98"/>
      <c r="J32" s="98"/>
      <c r="K32" s="98"/>
      <c r="L32" s="98"/>
      <c r="M32" s="98"/>
      <c r="N32" s="116"/>
      <c r="O32" s="98"/>
      <c r="P32" s="98"/>
      <c r="Q32" s="98"/>
      <c r="R32" s="98"/>
      <c r="S32" s="98"/>
      <c r="T32" s="98"/>
      <c r="U32" s="112">
        <f t="shared" si="24"/>
        <v>0</v>
      </c>
      <c r="V32" s="112">
        <f t="shared" si="25"/>
        <v>0</v>
      </c>
      <c r="W32" s="112">
        <f t="shared" si="26"/>
        <v>0</v>
      </c>
      <c r="X32" s="112">
        <f t="shared" si="27"/>
        <v>0</v>
      </c>
      <c r="Y32" s="112">
        <f t="shared" si="28"/>
        <v>0</v>
      </c>
      <c r="Z32" s="112">
        <f t="shared" si="29"/>
        <v>0</v>
      </c>
      <c r="AA32" s="112">
        <f t="shared" si="30"/>
        <v>0</v>
      </c>
      <c r="AB32" s="112">
        <f t="shared" si="31"/>
        <v>0</v>
      </c>
    </row>
    <row r="33" spans="1:28" s="120" customFormat="1" ht="52.5" customHeight="1">
      <c r="A33" s="99">
        <v>4</v>
      </c>
      <c r="B33" s="152" t="s">
        <v>39</v>
      </c>
      <c r="C33" s="153"/>
      <c r="D33" s="98">
        <v>0</v>
      </c>
      <c r="E33" s="98">
        <v>1</v>
      </c>
      <c r="F33" s="98"/>
      <c r="G33" s="98">
        <v>1</v>
      </c>
      <c r="H33" s="98"/>
      <c r="I33" s="98"/>
      <c r="J33" s="98"/>
      <c r="K33" s="98"/>
      <c r="L33" s="98"/>
      <c r="M33" s="98">
        <v>1</v>
      </c>
      <c r="N33" s="116"/>
      <c r="O33" s="98"/>
      <c r="P33" s="98"/>
      <c r="Q33" s="98"/>
      <c r="R33" s="98"/>
      <c r="S33" s="98"/>
      <c r="T33" s="98"/>
      <c r="U33" s="112">
        <f t="shared" si="24"/>
        <v>1</v>
      </c>
      <c r="V33" s="112">
        <f t="shared" si="25"/>
        <v>1</v>
      </c>
      <c r="W33" s="112">
        <f t="shared" si="26"/>
        <v>1</v>
      </c>
      <c r="X33" s="112">
        <f t="shared" si="27"/>
        <v>1</v>
      </c>
      <c r="Y33" s="112">
        <f t="shared" si="28"/>
        <v>0</v>
      </c>
      <c r="Z33" s="112">
        <f t="shared" si="29"/>
        <v>0</v>
      </c>
      <c r="AA33" s="112">
        <f t="shared" si="30"/>
        <v>0</v>
      </c>
      <c r="AB33" s="112">
        <f t="shared" si="31"/>
        <v>0</v>
      </c>
    </row>
    <row r="34" spans="1:28" s="120" customFormat="1" ht="43.5" customHeight="1">
      <c r="A34" s="99">
        <v>5</v>
      </c>
      <c r="B34" s="152" t="s">
        <v>40</v>
      </c>
      <c r="C34" s="153"/>
      <c r="D34" s="98">
        <v>0</v>
      </c>
      <c r="E34" s="98"/>
      <c r="F34" s="98"/>
      <c r="G34" s="98"/>
      <c r="H34" s="98"/>
      <c r="I34" s="98"/>
      <c r="J34" s="98"/>
      <c r="K34" s="98"/>
      <c r="L34" s="98"/>
      <c r="M34" s="98"/>
      <c r="N34" s="116"/>
      <c r="O34" s="98"/>
      <c r="P34" s="98"/>
      <c r="Q34" s="98"/>
      <c r="R34" s="98"/>
      <c r="S34" s="98"/>
      <c r="T34" s="98"/>
      <c r="U34" s="112">
        <f t="shared" si="24"/>
        <v>0</v>
      </c>
      <c r="V34" s="112">
        <f t="shared" si="25"/>
        <v>0</v>
      </c>
      <c r="W34" s="112">
        <f t="shared" si="26"/>
        <v>0</v>
      </c>
      <c r="X34" s="112">
        <f t="shared" si="27"/>
        <v>0</v>
      </c>
      <c r="Y34" s="112">
        <f t="shared" si="28"/>
        <v>0</v>
      </c>
      <c r="Z34" s="112">
        <f t="shared" si="29"/>
        <v>0</v>
      </c>
      <c r="AA34" s="112">
        <f t="shared" si="30"/>
        <v>0</v>
      </c>
      <c r="AB34" s="112">
        <f t="shared" si="31"/>
        <v>0</v>
      </c>
    </row>
    <row r="35" spans="1:28" s="120" customFormat="1" ht="44.25" customHeight="1">
      <c r="A35" s="99">
        <v>6</v>
      </c>
      <c r="B35" s="152" t="s">
        <v>41</v>
      </c>
      <c r="C35" s="153"/>
      <c r="D35" s="98">
        <v>0</v>
      </c>
      <c r="E35" s="98"/>
      <c r="F35" s="98"/>
      <c r="G35" s="98"/>
      <c r="H35" s="98"/>
      <c r="I35" s="98"/>
      <c r="J35" s="98"/>
      <c r="K35" s="98"/>
      <c r="L35" s="98"/>
      <c r="M35" s="98"/>
      <c r="N35" s="116"/>
      <c r="O35" s="98"/>
      <c r="P35" s="98"/>
      <c r="Q35" s="98"/>
      <c r="R35" s="98"/>
      <c r="S35" s="98"/>
      <c r="T35" s="98"/>
      <c r="U35" s="112">
        <f t="shared" si="24"/>
        <v>0</v>
      </c>
      <c r="V35" s="112">
        <f t="shared" si="25"/>
        <v>0</v>
      </c>
      <c r="W35" s="112">
        <f t="shared" si="26"/>
        <v>0</v>
      </c>
      <c r="X35" s="112">
        <f t="shared" si="27"/>
        <v>0</v>
      </c>
      <c r="Y35" s="112">
        <f t="shared" si="28"/>
        <v>0</v>
      </c>
      <c r="Z35" s="112">
        <f t="shared" si="29"/>
        <v>0</v>
      </c>
      <c r="AA35" s="112">
        <f t="shared" si="30"/>
        <v>0</v>
      </c>
      <c r="AB35" s="112">
        <f t="shared" si="31"/>
        <v>0</v>
      </c>
    </row>
    <row r="36" spans="1:28" s="120" customFormat="1" ht="44.25" customHeight="1">
      <c r="A36" s="99">
        <v>7</v>
      </c>
      <c r="B36" s="174" t="s">
        <v>42</v>
      </c>
      <c r="C36" s="174"/>
      <c r="D36" s="98">
        <v>0</v>
      </c>
      <c r="E36" s="98"/>
      <c r="F36" s="98"/>
      <c r="G36" s="98"/>
      <c r="H36" s="98"/>
      <c r="I36" s="98"/>
      <c r="J36" s="98"/>
      <c r="K36" s="98"/>
      <c r="L36" s="98"/>
      <c r="M36" s="98"/>
      <c r="N36" s="116"/>
      <c r="O36" s="98"/>
      <c r="P36" s="98"/>
      <c r="Q36" s="98"/>
      <c r="R36" s="98"/>
      <c r="S36" s="98"/>
      <c r="T36" s="98"/>
      <c r="U36" s="112">
        <f t="shared" si="24"/>
        <v>0</v>
      </c>
      <c r="V36" s="112">
        <f t="shared" si="25"/>
        <v>0</v>
      </c>
      <c r="W36" s="112">
        <f t="shared" si="26"/>
        <v>0</v>
      </c>
      <c r="X36" s="112">
        <f t="shared" si="27"/>
        <v>0</v>
      </c>
      <c r="Y36" s="112">
        <f t="shared" si="28"/>
        <v>0</v>
      </c>
      <c r="Z36" s="112">
        <f t="shared" si="29"/>
        <v>0</v>
      </c>
      <c r="AA36" s="112">
        <f t="shared" si="30"/>
        <v>0</v>
      </c>
      <c r="AB36" s="112">
        <f t="shared" si="31"/>
        <v>0</v>
      </c>
    </row>
    <row r="37" spans="1:28" s="120" customFormat="1" ht="44.25" customHeight="1">
      <c r="A37" s="99">
        <v>8</v>
      </c>
      <c r="B37" s="152" t="s">
        <v>43</v>
      </c>
      <c r="C37" s="153"/>
      <c r="D37" s="98">
        <v>0</v>
      </c>
      <c r="E37" s="98"/>
      <c r="F37" s="98"/>
      <c r="G37" s="98"/>
      <c r="H37" s="98"/>
      <c r="I37" s="98"/>
      <c r="J37" s="98"/>
      <c r="K37" s="98"/>
      <c r="L37" s="98"/>
      <c r="M37" s="98"/>
      <c r="N37" s="116"/>
      <c r="O37" s="98"/>
      <c r="P37" s="98"/>
      <c r="Q37" s="98"/>
      <c r="R37" s="98"/>
      <c r="S37" s="98"/>
      <c r="T37" s="98"/>
      <c r="U37" s="112">
        <f t="shared" si="24"/>
        <v>0</v>
      </c>
      <c r="V37" s="112">
        <f t="shared" si="25"/>
        <v>0</v>
      </c>
      <c r="W37" s="112">
        <f t="shared" si="26"/>
        <v>0</v>
      </c>
      <c r="X37" s="112">
        <f t="shared" si="27"/>
        <v>0</v>
      </c>
      <c r="Y37" s="112">
        <f t="shared" si="28"/>
        <v>0</v>
      </c>
      <c r="Z37" s="112">
        <f t="shared" si="29"/>
        <v>0</v>
      </c>
      <c r="AA37" s="112">
        <f t="shared" si="30"/>
        <v>0</v>
      </c>
      <c r="AB37" s="112">
        <f t="shared" si="31"/>
        <v>0</v>
      </c>
    </row>
    <row r="38" spans="1:28" s="120" customFormat="1" ht="44.25" customHeight="1">
      <c r="A38" s="99">
        <v>9</v>
      </c>
      <c r="B38" s="152" t="s">
        <v>44</v>
      </c>
      <c r="C38" s="153"/>
      <c r="D38" s="98">
        <v>0</v>
      </c>
      <c r="E38" s="98"/>
      <c r="F38" s="98"/>
      <c r="G38" s="98"/>
      <c r="H38" s="98"/>
      <c r="I38" s="98"/>
      <c r="J38" s="98"/>
      <c r="K38" s="98"/>
      <c r="L38" s="98"/>
      <c r="M38" s="98"/>
      <c r="N38" s="116"/>
      <c r="O38" s="98"/>
      <c r="P38" s="98"/>
      <c r="Q38" s="98"/>
      <c r="R38" s="98"/>
      <c r="S38" s="98"/>
      <c r="T38" s="98"/>
      <c r="U38" s="112">
        <f t="shared" si="24"/>
        <v>0</v>
      </c>
      <c r="V38" s="112">
        <f t="shared" si="25"/>
        <v>0</v>
      </c>
      <c r="W38" s="112">
        <f t="shared" si="26"/>
        <v>0</v>
      </c>
      <c r="X38" s="112">
        <f t="shared" si="27"/>
        <v>0</v>
      </c>
      <c r="Y38" s="112">
        <f t="shared" si="28"/>
        <v>0</v>
      </c>
      <c r="Z38" s="112">
        <f t="shared" si="29"/>
        <v>0</v>
      </c>
      <c r="AA38" s="112">
        <f t="shared" si="30"/>
        <v>0</v>
      </c>
      <c r="AB38" s="112">
        <f t="shared" si="31"/>
        <v>0</v>
      </c>
    </row>
    <row r="39" spans="1:28" s="120" customFormat="1" ht="61.5" customHeight="1">
      <c r="A39" s="99">
        <v>10</v>
      </c>
      <c r="B39" s="152" t="s">
        <v>45</v>
      </c>
      <c r="C39" s="153"/>
      <c r="D39" s="98">
        <v>0</v>
      </c>
      <c r="E39" s="98"/>
      <c r="F39" s="98"/>
      <c r="G39" s="98"/>
      <c r="H39" s="98"/>
      <c r="I39" s="98"/>
      <c r="J39" s="98"/>
      <c r="K39" s="98"/>
      <c r="L39" s="98"/>
      <c r="M39" s="98"/>
      <c r="N39" s="116"/>
      <c r="O39" s="98"/>
      <c r="P39" s="98"/>
      <c r="Q39" s="98"/>
      <c r="R39" s="98"/>
      <c r="S39" s="98"/>
      <c r="T39" s="98"/>
      <c r="U39" s="112">
        <f t="shared" si="24"/>
        <v>0</v>
      </c>
      <c r="V39" s="112">
        <f t="shared" si="25"/>
        <v>0</v>
      </c>
      <c r="W39" s="112">
        <f t="shared" si="26"/>
        <v>0</v>
      </c>
      <c r="X39" s="112">
        <f t="shared" si="27"/>
        <v>0</v>
      </c>
      <c r="Y39" s="112">
        <f t="shared" si="28"/>
        <v>0</v>
      </c>
      <c r="Z39" s="112">
        <f t="shared" si="29"/>
        <v>0</v>
      </c>
      <c r="AA39" s="112">
        <f t="shared" si="30"/>
        <v>0</v>
      </c>
      <c r="AB39" s="112">
        <f t="shared" si="31"/>
        <v>0</v>
      </c>
    </row>
    <row r="40" spans="1:28" s="120" customFormat="1" ht="52.5" customHeight="1">
      <c r="A40" s="99">
        <v>11</v>
      </c>
      <c r="B40" s="152" t="s">
        <v>74</v>
      </c>
      <c r="C40" s="153"/>
      <c r="D40" s="98">
        <v>0</v>
      </c>
      <c r="E40" s="98"/>
      <c r="F40" s="98"/>
      <c r="G40" s="98"/>
      <c r="H40" s="98"/>
      <c r="I40" s="98"/>
      <c r="J40" s="98"/>
      <c r="K40" s="98"/>
      <c r="L40" s="98"/>
      <c r="M40" s="98"/>
      <c r="N40" s="116"/>
      <c r="O40" s="98"/>
      <c r="P40" s="98"/>
      <c r="Q40" s="98"/>
      <c r="R40" s="98"/>
      <c r="S40" s="98"/>
      <c r="T40" s="98"/>
      <c r="U40" s="112">
        <f t="shared" si="24"/>
        <v>0</v>
      </c>
      <c r="V40" s="112">
        <f t="shared" si="25"/>
        <v>0</v>
      </c>
      <c r="W40" s="112">
        <f t="shared" si="26"/>
        <v>0</v>
      </c>
      <c r="X40" s="112">
        <f t="shared" si="27"/>
        <v>0</v>
      </c>
      <c r="Y40" s="112">
        <f t="shared" si="28"/>
        <v>0</v>
      </c>
      <c r="Z40" s="112">
        <f t="shared" si="29"/>
        <v>0</v>
      </c>
      <c r="AA40" s="112">
        <f t="shared" si="30"/>
        <v>0</v>
      </c>
      <c r="AB40" s="112">
        <f t="shared" si="31"/>
        <v>0</v>
      </c>
    </row>
    <row r="41" spans="1:28" s="120" customFormat="1" ht="61.5" customHeight="1">
      <c r="A41" s="99">
        <v>12</v>
      </c>
      <c r="B41" s="152" t="s">
        <v>46</v>
      </c>
      <c r="C41" s="153"/>
      <c r="D41" s="98">
        <v>0</v>
      </c>
      <c r="E41" s="98"/>
      <c r="F41" s="98"/>
      <c r="G41" s="98"/>
      <c r="H41" s="98"/>
      <c r="I41" s="98"/>
      <c r="J41" s="98"/>
      <c r="K41" s="98"/>
      <c r="L41" s="98"/>
      <c r="M41" s="98"/>
      <c r="N41" s="116"/>
      <c r="O41" s="98"/>
      <c r="P41" s="98"/>
      <c r="Q41" s="98"/>
      <c r="R41" s="98"/>
      <c r="S41" s="98"/>
      <c r="T41" s="98"/>
      <c r="U41" s="112">
        <f t="shared" si="24"/>
        <v>0</v>
      </c>
      <c r="V41" s="112">
        <f t="shared" si="25"/>
        <v>0</v>
      </c>
      <c r="W41" s="112">
        <f t="shared" si="26"/>
        <v>0</v>
      </c>
      <c r="X41" s="112">
        <f t="shared" si="27"/>
        <v>0</v>
      </c>
      <c r="Y41" s="112">
        <f t="shared" si="28"/>
        <v>0</v>
      </c>
      <c r="Z41" s="112">
        <f t="shared" si="29"/>
        <v>0</v>
      </c>
      <c r="AA41" s="112">
        <f t="shared" si="30"/>
        <v>0</v>
      </c>
      <c r="AB41" s="112">
        <f t="shared" si="31"/>
        <v>0</v>
      </c>
    </row>
    <row r="42" spans="1:28" s="120" customFormat="1" ht="38.25" customHeight="1">
      <c r="A42" s="175" t="s">
        <v>47</v>
      </c>
      <c r="B42" s="176"/>
      <c r="C42" s="176"/>
      <c r="D42" s="98">
        <f>SUM(D43)</f>
        <v>1</v>
      </c>
      <c r="E42" s="98">
        <f t="shared" ref="E42:T42" si="32">SUM(E43)</f>
        <v>10</v>
      </c>
      <c r="F42" s="98">
        <f t="shared" si="32"/>
        <v>2</v>
      </c>
      <c r="G42" s="98">
        <f t="shared" si="32"/>
        <v>3</v>
      </c>
      <c r="H42" s="98">
        <f t="shared" si="32"/>
        <v>4</v>
      </c>
      <c r="I42" s="98">
        <f t="shared" si="32"/>
        <v>0</v>
      </c>
      <c r="J42" s="98">
        <f t="shared" si="32"/>
        <v>0</v>
      </c>
      <c r="K42" s="98">
        <f t="shared" si="32"/>
        <v>1</v>
      </c>
      <c r="L42" s="98">
        <f t="shared" si="32"/>
        <v>0</v>
      </c>
      <c r="M42" s="98">
        <f t="shared" si="32"/>
        <v>8</v>
      </c>
      <c r="N42" s="116">
        <f t="shared" si="32"/>
        <v>1</v>
      </c>
      <c r="O42" s="98">
        <f t="shared" si="32"/>
        <v>1</v>
      </c>
      <c r="P42" s="98">
        <f t="shared" si="32"/>
        <v>5</v>
      </c>
      <c r="Q42" s="98">
        <f t="shared" si="32"/>
        <v>6</v>
      </c>
      <c r="R42" s="98">
        <f t="shared" si="32"/>
        <v>1</v>
      </c>
      <c r="S42" s="98">
        <f t="shared" si="32"/>
        <v>0</v>
      </c>
      <c r="T42" s="98">
        <f t="shared" si="32"/>
        <v>1</v>
      </c>
      <c r="U42" s="98">
        <f t="shared" ref="U42:AB42" si="33">SUM(U43)</f>
        <v>11</v>
      </c>
      <c r="V42" s="98">
        <f t="shared" si="33"/>
        <v>11</v>
      </c>
      <c r="W42" s="98">
        <f t="shared" si="33"/>
        <v>8</v>
      </c>
      <c r="X42" s="98">
        <f t="shared" si="33"/>
        <v>8</v>
      </c>
      <c r="Y42" s="98">
        <f t="shared" si="33"/>
        <v>6</v>
      </c>
      <c r="Z42" s="98">
        <f t="shared" si="33"/>
        <v>6</v>
      </c>
      <c r="AA42" s="98">
        <f t="shared" si="33"/>
        <v>1</v>
      </c>
      <c r="AB42" s="98">
        <f t="shared" si="33"/>
        <v>1</v>
      </c>
    </row>
    <row r="43" spans="1:28" s="120" customFormat="1" ht="61.5" customHeight="1">
      <c r="A43" s="99">
        <v>1</v>
      </c>
      <c r="B43" s="177" t="s">
        <v>48</v>
      </c>
      <c r="C43" s="177"/>
      <c r="D43" s="116">
        <v>1</v>
      </c>
      <c r="E43" s="98">
        <v>10</v>
      </c>
      <c r="F43" s="98">
        <v>2</v>
      </c>
      <c r="G43" s="98">
        <v>3</v>
      </c>
      <c r="H43" s="98">
        <v>4</v>
      </c>
      <c r="I43" s="98"/>
      <c r="J43" s="98"/>
      <c r="K43" s="98">
        <v>1</v>
      </c>
      <c r="L43" s="98"/>
      <c r="M43" s="98">
        <v>8</v>
      </c>
      <c r="N43" s="116">
        <v>1</v>
      </c>
      <c r="O43" s="98">
        <v>1</v>
      </c>
      <c r="P43" s="98">
        <v>5</v>
      </c>
      <c r="Q43" s="98">
        <v>6</v>
      </c>
      <c r="R43" s="98">
        <v>1</v>
      </c>
      <c r="S43" s="98"/>
      <c r="T43" s="98">
        <v>1</v>
      </c>
      <c r="U43" s="112">
        <f>SUM(D43:E43)</f>
        <v>11</v>
      </c>
      <c r="V43" s="112">
        <f>F43+M43+N43</f>
        <v>11</v>
      </c>
      <c r="W43" s="112">
        <f>M43</f>
        <v>8</v>
      </c>
      <c r="X43" s="112">
        <f>SUM(G43:L43)</f>
        <v>8</v>
      </c>
      <c r="Y43" s="112">
        <f>Q43</f>
        <v>6</v>
      </c>
      <c r="Z43" s="112">
        <f>SUM(O43:P43)</f>
        <v>6</v>
      </c>
      <c r="AA43" s="112">
        <f>T43</f>
        <v>1</v>
      </c>
      <c r="AB43" s="112">
        <f>SUM(R43:S43)</f>
        <v>1</v>
      </c>
    </row>
    <row r="44" spans="1:28" s="120" customFormat="1" ht="40.5" customHeight="1">
      <c r="A44" s="175" t="s">
        <v>49</v>
      </c>
      <c r="B44" s="171"/>
      <c r="C44" s="171"/>
      <c r="D44" s="98">
        <f>SUM(D45:D53)</f>
        <v>8</v>
      </c>
      <c r="E44" s="98">
        <f t="shared" ref="E44:T44" si="34">SUM(E45:E53)</f>
        <v>46</v>
      </c>
      <c r="F44" s="98">
        <f t="shared" si="34"/>
        <v>1</v>
      </c>
      <c r="G44" s="98">
        <f t="shared" si="34"/>
        <v>17</v>
      </c>
      <c r="H44" s="98">
        <f t="shared" si="34"/>
        <v>26</v>
      </c>
      <c r="I44" s="98">
        <f t="shared" si="34"/>
        <v>3</v>
      </c>
      <c r="J44" s="98">
        <f t="shared" si="34"/>
        <v>0</v>
      </c>
      <c r="K44" s="98">
        <f t="shared" si="34"/>
        <v>0</v>
      </c>
      <c r="L44" s="98">
        <f t="shared" si="34"/>
        <v>0</v>
      </c>
      <c r="M44" s="98">
        <f t="shared" si="34"/>
        <v>46</v>
      </c>
      <c r="N44" s="116">
        <f t="shared" si="34"/>
        <v>7</v>
      </c>
      <c r="O44" s="98">
        <f t="shared" si="34"/>
        <v>0</v>
      </c>
      <c r="P44" s="98">
        <f t="shared" si="34"/>
        <v>3</v>
      </c>
      <c r="Q44" s="98">
        <f t="shared" si="34"/>
        <v>3</v>
      </c>
      <c r="R44" s="98">
        <f t="shared" si="34"/>
        <v>0</v>
      </c>
      <c r="S44" s="98">
        <f t="shared" si="34"/>
        <v>0</v>
      </c>
      <c r="T44" s="98">
        <f t="shared" si="34"/>
        <v>0</v>
      </c>
      <c r="U44" s="98">
        <f>SUM(U45:U53)</f>
        <v>54</v>
      </c>
      <c r="V44" s="98">
        <f t="shared" ref="V44:AB44" si="35">SUM(V45:V53)</f>
        <v>54</v>
      </c>
      <c r="W44" s="98">
        <f t="shared" si="35"/>
        <v>46</v>
      </c>
      <c r="X44" s="98">
        <f t="shared" si="35"/>
        <v>46</v>
      </c>
      <c r="Y44" s="98">
        <f t="shared" si="35"/>
        <v>3</v>
      </c>
      <c r="Z44" s="98">
        <f t="shared" si="35"/>
        <v>3</v>
      </c>
      <c r="AA44" s="98">
        <f t="shared" si="35"/>
        <v>0</v>
      </c>
      <c r="AB44" s="98">
        <f t="shared" si="35"/>
        <v>0</v>
      </c>
    </row>
    <row r="45" spans="1:28" s="120" customFormat="1" ht="40.5" customHeight="1">
      <c r="A45" s="99">
        <v>1</v>
      </c>
      <c r="B45" s="152" t="s">
        <v>86</v>
      </c>
      <c r="C45" s="153"/>
      <c r="D45" s="98">
        <v>0</v>
      </c>
      <c r="E45" s="98">
        <v>2</v>
      </c>
      <c r="F45" s="98"/>
      <c r="G45" s="98">
        <v>1</v>
      </c>
      <c r="H45" s="98"/>
      <c r="I45" s="98"/>
      <c r="J45" s="98"/>
      <c r="K45" s="98"/>
      <c r="L45" s="98"/>
      <c r="M45" s="98">
        <v>1</v>
      </c>
      <c r="N45" s="116">
        <v>1</v>
      </c>
      <c r="O45" s="98"/>
      <c r="P45" s="98"/>
      <c r="Q45" s="98"/>
      <c r="R45" s="98"/>
      <c r="S45" s="98"/>
      <c r="T45" s="98"/>
      <c r="U45" s="112">
        <f>SUM(D45:E45)</f>
        <v>2</v>
      </c>
      <c r="V45" s="112">
        <f>F45+M45+N45</f>
        <v>2</v>
      </c>
      <c r="W45" s="112">
        <f>M45</f>
        <v>1</v>
      </c>
      <c r="X45" s="112">
        <f>SUM(G45:L45)</f>
        <v>1</v>
      </c>
      <c r="Y45" s="112">
        <f>Q45</f>
        <v>0</v>
      </c>
      <c r="Z45" s="112">
        <f>SUM(O45:P45)</f>
        <v>0</v>
      </c>
      <c r="AA45" s="112">
        <f>T45</f>
        <v>0</v>
      </c>
      <c r="AB45" s="112">
        <f>SUM(R45:S45)</f>
        <v>0</v>
      </c>
    </row>
    <row r="46" spans="1:28" s="120" customFormat="1" ht="39.75" customHeight="1">
      <c r="A46" s="99">
        <v>2</v>
      </c>
      <c r="B46" s="152" t="s">
        <v>51</v>
      </c>
      <c r="C46" s="153"/>
      <c r="D46" s="98">
        <v>0</v>
      </c>
      <c r="E46" s="98"/>
      <c r="F46" s="98"/>
      <c r="G46" s="98"/>
      <c r="H46" s="98"/>
      <c r="I46" s="98"/>
      <c r="J46" s="98"/>
      <c r="K46" s="98"/>
      <c r="L46" s="98"/>
      <c r="M46" s="98"/>
      <c r="N46" s="116"/>
      <c r="O46" s="98"/>
      <c r="P46" s="98"/>
      <c r="Q46" s="98"/>
      <c r="R46" s="98"/>
      <c r="S46" s="98"/>
      <c r="T46" s="98"/>
      <c r="U46" s="112">
        <f t="shared" ref="U46:U53" si="36">SUM(D46:E46)</f>
        <v>0</v>
      </c>
      <c r="V46" s="112">
        <f t="shared" ref="V46:V53" si="37">F46+M46+N46</f>
        <v>0</v>
      </c>
      <c r="W46" s="112">
        <f t="shared" ref="W46:W52" si="38">M46</f>
        <v>0</v>
      </c>
      <c r="X46" s="112">
        <f t="shared" ref="X46:X53" si="39">SUM(G46:L46)</f>
        <v>0</v>
      </c>
      <c r="Y46" s="112">
        <f t="shared" ref="Y46:Y53" si="40">Q46</f>
        <v>0</v>
      </c>
      <c r="Z46" s="112">
        <f t="shared" ref="Z46:Z53" si="41">SUM(O46:P46)</f>
        <v>0</v>
      </c>
      <c r="AA46" s="112">
        <f t="shared" ref="AA46:AA53" si="42">T46</f>
        <v>0</v>
      </c>
      <c r="AB46" s="112">
        <f t="shared" ref="AB46:AB53" si="43">SUM(R46:S46)</f>
        <v>0</v>
      </c>
    </row>
    <row r="47" spans="1:28" s="120" customFormat="1" ht="42.75" customHeight="1">
      <c r="A47" s="99">
        <v>3</v>
      </c>
      <c r="B47" s="152" t="s">
        <v>52</v>
      </c>
      <c r="C47" s="153"/>
      <c r="D47" s="98">
        <v>0</v>
      </c>
      <c r="E47" s="98"/>
      <c r="F47" s="98"/>
      <c r="G47" s="98"/>
      <c r="H47" s="98"/>
      <c r="I47" s="98"/>
      <c r="J47" s="98"/>
      <c r="K47" s="98"/>
      <c r="L47" s="98"/>
      <c r="M47" s="98"/>
      <c r="N47" s="116"/>
      <c r="O47" s="98"/>
      <c r="P47" s="98"/>
      <c r="Q47" s="98"/>
      <c r="R47" s="98"/>
      <c r="S47" s="98"/>
      <c r="T47" s="98"/>
      <c r="U47" s="112">
        <f t="shared" si="36"/>
        <v>0</v>
      </c>
      <c r="V47" s="112">
        <f t="shared" si="37"/>
        <v>0</v>
      </c>
      <c r="W47" s="112">
        <f t="shared" si="38"/>
        <v>0</v>
      </c>
      <c r="X47" s="112">
        <f t="shared" si="39"/>
        <v>0</v>
      </c>
      <c r="Y47" s="112">
        <f t="shared" si="40"/>
        <v>0</v>
      </c>
      <c r="Z47" s="112">
        <f t="shared" si="41"/>
        <v>0</v>
      </c>
      <c r="AA47" s="112">
        <f t="shared" si="42"/>
        <v>0</v>
      </c>
      <c r="AB47" s="112">
        <f t="shared" si="43"/>
        <v>0</v>
      </c>
    </row>
    <row r="48" spans="1:28" s="120" customFormat="1" ht="41.25" customHeight="1">
      <c r="A48" s="99">
        <v>4</v>
      </c>
      <c r="B48" s="152" t="s">
        <v>87</v>
      </c>
      <c r="C48" s="153"/>
      <c r="D48" s="116">
        <v>6</v>
      </c>
      <c r="E48" s="98">
        <v>17</v>
      </c>
      <c r="F48" s="98"/>
      <c r="G48" s="98">
        <v>9</v>
      </c>
      <c r="H48" s="98">
        <v>9</v>
      </c>
      <c r="I48" s="98">
        <v>1</v>
      </c>
      <c r="J48" s="98"/>
      <c r="K48" s="98"/>
      <c r="L48" s="98"/>
      <c r="M48" s="98">
        <v>19</v>
      </c>
      <c r="N48" s="116">
        <v>4</v>
      </c>
      <c r="O48" s="98"/>
      <c r="P48" s="98">
        <v>2</v>
      </c>
      <c r="Q48" s="98">
        <v>2</v>
      </c>
      <c r="R48" s="98"/>
      <c r="S48" s="98"/>
      <c r="T48" s="98"/>
      <c r="U48" s="112">
        <f t="shared" si="36"/>
        <v>23</v>
      </c>
      <c r="V48" s="112">
        <f t="shared" si="37"/>
        <v>23</v>
      </c>
      <c r="W48" s="112">
        <f t="shared" si="38"/>
        <v>19</v>
      </c>
      <c r="X48" s="112">
        <f t="shared" si="39"/>
        <v>19</v>
      </c>
      <c r="Y48" s="112">
        <f t="shared" si="40"/>
        <v>2</v>
      </c>
      <c r="Z48" s="112">
        <f t="shared" si="41"/>
        <v>2</v>
      </c>
      <c r="AA48" s="112">
        <f t="shared" si="42"/>
        <v>0</v>
      </c>
      <c r="AB48" s="112">
        <f t="shared" si="43"/>
        <v>0</v>
      </c>
    </row>
    <row r="49" spans="1:28" s="120" customFormat="1" ht="41.25" customHeight="1">
      <c r="A49" s="99">
        <v>5</v>
      </c>
      <c r="B49" s="152" t="s">
        <v>54</v>
      </c>
      <c r="C49" s="153"/>
      <c r="D49" s="98">
        <v>0</v>
      </c>
      <c r="E49" s="98"/>
      <c r="F49" s="98"/>
      <c r="G49" s="98"/>
      <c r="H49" s="98"/>
      <c r="I49" s="98"/>
      <c r="J49" s="98"/>
      <c r="K49" s="98"/>
      <c r="L49" s="98"/>
      <c r="M49" s="98"/>
      <c r="N49" s="116"/>
      <c r="O49" s="98"/>
      <c r="P49" s="98"/>
      <c r="Q49" s="98"/>
      <c r="R49" s="98"/>
      <c r="S49" s="98"/>
      <c r="T49" s="98"/>
      <c r="U49" s="112">
        <f t="shared" si="36"/>
        <v>0</v>
      </c>
      <c r="V49" s="112">
        <f t="shared" si="37"/>
        <v>0</v>
      </c>
      <c r="W49" s="112">
        <f t="shared" si="38"/>
        <v>0</v>
      </c>
      <c r="X49" s="112">
        <f t="shared" si="39"/>
        <v>0</v>
      </c>
      <c r="Y49" s="112">
        <f t="shared" si="40"/>
        <v>0</v>
      </c>
      <c r="Z49" s="112">
        <f t="shared" si="41"/>
        <v>0</v>
      </c>
      <c r="AA49" s="112">
        <f t="shared" si="42"/>
        <v>0</v>
      </c>
      <c r="AB49" s="112">
        <f t="shared" si="43"/>
        <v>0</v>
      </c>
    </row>
    <row r="50" spans="1:28" s="120" customFormat="1" ht="43.5" customHeight="1">
      <c r="A50" s="99">
        <v>6</v>
      </c>
      <c r="B50" s="152" t="s">
        <v>65</v>
      </c>
      <c r="C50" s="153"/>
      <c r="D50" s="98">
        <v>0</v>
      </c>
      <c r="E50" s="98"/>
      <c r="F50" s="98"/>
      <c r="G50" s="98"/>
      <c r="H50" s="98"/>
      <c r="I50" s="98"/>
      <c r="J50" s="98"/>
      <c r="K50" s="98"/>
      <c r="L50" s="98"/>
      <c r="M50" s="98"/>
      <c r="N50" s="116"/>
      <c r="O50" s="98"/>
      <c r="P50" s="98"/>
      <c r="Q50" s="98"/>
      <c r="R50" s="98"/>
      <c r="S50" s="98"/>
      <c r="T50" s="98"/>
      <c r="U50" s="112">
        <f t="shared" si="36"/>
        <v>0</v>
      </c>
      <c r="V50" s="112">
        <f t="shared" si="37"/>
        <v>0</v>
      </c>
      <c r="W50" s="112">
        <f t="shared" si="38"/>
        <v>0</v>
      </c>
      <c r="X50" s="112">
        <f t="shared" si="39"/>
        <v>0</v>
      </c>
      <c r="Y50" s="112">
        <f t="shared" si="40"/>
        <v>0</v>
      </c>
      <c r="Z50" s="112">
        <f t="shared" si="41"/>
        <v>0</v>
      </c>
      <c r="AA50" s="112">
        <f t="shared" si="42"/>
        <v>0</v>
      </c>
      <c r="AB50" s="112">
        <f t="shared" si="43"/>
        <v>0</v>
      </c>
    </row>
    <row r="51" spans="1:28" s="120" customFormat="1" ht="39.75" customHeight="1">
      <c r="A51" s="99">
        <v>7</v>
      </c>
      <c r="B51" s="152" t="s">
        <v>94</v>
      </c>
      <c r="C51" s="153"/>
      <c r="D51" s="98">
        <v>0</v>
      </c>
      <c r="E51" s="98">
        <v>1</v>
      </c>
      <c r="F51" s="98"/>
      <c r="G51" s="98">
        <v>1</v>
      </c>
      <c r="H51" s="98"/>
      <c r="I51" s="98"/>
      <c r="J51" s="98"/>
      <c r="K51" s="98"/>
      <c r="L51" s="98"/>
      <c r="M51" s="98">
        <v>1</v>
      </c>
      <c r="N51" s="116"/>
      <c r="O51" s="98"/>
      <c r="P51" s="98">
        <v>1</v>
      </c>
      <c r="Q51" s="98">
        <v>1</v>
      </c>
      <c r="R51" s="98"/>
      <c r="S51" s="98"/>
      <c r="T51" s="98"/>
      <c r="U51" s="112">
        <f t="shared" si="36"/>
        <v>1</v>
      </c>
      <c r="V51" s="112">
        <f t="shared" si="37"/>
        <v>1</v>
      </c>
      <c r="W51" s="112">
        <f t="shared" si="38"/>
        <v>1</v>
      </c>
      <c r="X51" s="112">
        <f t="shared" si="39"/>
        <v>1</v>
      </c>
      <c r="Y51" s="112">
        <f t="shared" si="40"/>
        <v>1</v>
      </c>
      <c r="Z51" s="112">
        <f t="shared" si="41"/>
        <v>1</v>
      </c>
      <c r="AA51" s="112">
        <f t="shared" si="42"/>
        <v>0</v>
      </c>
      <c r="AB51" s="112">
        <f t="shared" si="43"/>
        <v>0</v>
      </c>
    </row>
    <row r="52" spans="1:28" s="120" customFormat="1" ht="27.75" customHeight="1">
      <c r="A52" s="99">
        <v>8</v>
      </c>
      <c r="B52" s="152" t="s">
        <v>56</v>
      </c>
      <c r="C52" s="153"/>
      <c r="D52" s="116">
        <v>2</v>
      </c>
      <c r="E52" s="98">
        <v>25</v>
      </c>
      <c r="F52" s="98">
        <v>1</v>
      </c>
      <c r="G52" s="98">
        <v>6</v>
      </c>
      <c r="H52" s="98">
        <v>17</v>
      </c>
      <c r="I52" s="98">
        <v>2</v>
      </c>
      <c r="J52" s="98"/>
      <c r="K52" s="98"/>
      <c r="L52" s="98"/>
      <c r="M52" s="98">
        <v>25</v>
      </c>
      <c r="N52" s="116">
        <v>1</v>
      </c>
      <c r="O52" s="98"/>
      <c r="P52" s="98"/>
      <c r="Q52" s="98"/>
      <c r="R52" s="98"/>
      <c r="S52" s="98"/>
      <c r="T52" s="98"/>
      <c r="U52" s="112">
        <f t="shared" si="36"/>
        <v>27</v>
      </c>
      <c r="V52" s="112">
        <f t="shared" si="37"/>
        <v>27</v>
      </c>
      <c r="W52" s="112">
        <f t="shared" si="38"/>
        <v>25</v>
      </c>
      <c r="X52" s="112">
        <f t="shared" si="39"/>
        <v>25</v>
      </c>
      <c r="Y52" s="112">
        <f t="shared" si="40"/>
        <v>0</v>
      </c>
      <c r="Z52" s="112">
        <f t="shared" si="41"/>
        <v>0</v>
      </c>
      <c r="AA52" s="112">
        <f t="shared" si="42"/>
        <v>0</v>
      </c>
      <c r="AB52" s="112">
        <f t="shared" si="43"/>
        <v>0</v>
      </c>
    </row>
    <row r="53" spans="1:28" s="120" customFormat="1" ht="27.75" customHeight="1">
      <c r="A53" s="99">
        <v>9</v>
      </c>
      <c r="B53" s="152" t="s">
        <v>57</v>
      </c>
      <c r="C53" s="153"/>
      <c r="D53" s="98">
        <v>0</v>
      </c>
      <c r="E53" s="98">
        <v>1</v>
      </c>
      <c r="F53" s="98"/>
      <c r="G53" s="98"/>
      <c r="H53" s="98"/>
      <c r="I53" s="98"/>
      <c r="J53" s="98"/>
      <c r="K53" s="98"/>
      <c r="L53" s="98"/>
      <c r="M53" s="98"/>
      <c r="N53" s="116">
        <v>1</v>
      </c>
      <c r="O53" s="98"/>
      <c r="P53" s="98"/>
      <c r="Q53" s="98"/>
      <c r="R53" s="98"/>
      <c r="S53" s="98"/>
      <c r="T53" s="98"/>
      <c r="U53" s="112">
        <f t="shared" si="36"/>
        <v>1</v>
      </c>
      <c r="V53" s="112">
        <f t="shared" si="37"/>
        <v>1</v>
      </c>
      <c r="W53" s="112">
        <f>M53</f>
        <v>0</v>
      </c>
      <c r="X53" s="112">
        <f t="shared" si="39"/>
        <v>0</v>
      </c>
      <c r="Y53" s="112">
        <f t="shared" si="40"/>
        <v>0</v>
      </c>
      <c r="Z53" s="112">
        <f t="shared" si="41"/>
        <v>0</v>
      </c>
      <c r="AA53" s="112">
        <f t="shared" si="42"/>
        <v>0</v>
      </c>
      <c r="AB53" s="112">
        <f t="shared" si="43"/>
        <v>0</v>
      </c>
    </row>
    <row r="54" spans="1:28" s="120" customFormat="1" ht="27.75" customHeight="1">
      <c r="A54" s="180" t="s">
        <v>64</v>
      </c>
      <c r="B54" s="181"/>
      <c r="C54" s="182"/>
      <c r="D54" s="106">
        <f>SUM(D6+D12+D21+D29+D42+D44)</f>
        <v>9</v>
      </c>
      <c r="E54" s="106">
        <f t="shared" ref="E54:T54" si="44">SUM(E6+E12+E21+E29+E42+E44)</f>
        <v>362</v>
      </c>
      <c r="F54" s="106">
        <f>SUM(F6+F12+F21+F29+F42+F44)</f>
        <v>4</v>
      </c>
      <c r="G54" s="106">
        <f t="shared" si="44"/>
        <v>104</v>
      </c>
      <c r="H54" s="106">
        <f t="shared" si="44"/>
        <v>183</v>
      </c>
      <c r="I54" s="106">
        <f t="shared" si="44"/>
        <v>44</v>
      </c>
      <c r="J54" s="106">
        <f t="shared" si="44"/>
        <v>0</v>
      </c>
      <c r="K54" s="106">
        <f t="shared" si="44"/>
        <v>27</v>
      </c>
      <c r="L54" s="106">
        <f t="shared" si="44"/>
        <v>0</v>
      </c>
      <c r="M54" s="106">
        <f t="shared" si="44"/>
        <v>358</v>
      </c>
      <c r="N54" s="106">
        <f t="shared" si="44"/>
        <v>8</v>
      </c>
      <c r="O54" s="106">
        <f t="shared" si="44"/>
        <v>9</v>
      </c>
      <c r="P54" s="106">
        <f t="shared" si="44"/>
        <v>45</v>
      </c>
      <c r="Q54" s="106">
        <f t="shared" si="44"/>
        <v>54</v>
      </c>
      <c r="R54" s="106">
        <f t="shared" si="44"/>
        <v>1</v>
      </c>
      <c r="S54" s="106">
        <f t="shared" si="44"/>
        <v>4</v>
      </c>
      <c r="T54" s="106">
        <f t="shared" si="44"/>
        <v>18</v>
      </c>
      <c r="U54" s="106">
        <f t="shared" ref="U54:AB54" si="45">U6+U12+U21+U29+U42+U44</f>
        <v>371</v>
      </c>
      <c r="V54" s="106">
        <f t="shared" si="45"/>
        <v>370</v>
      </c>
      <c r="W54" s="106">
        <f t="shared" si="45"/>
        <v>358</v>
      </c>
      <c r="X54" s="106">
        <f t="shared" si="45"/>
        <v>358</v>
      </c>
      <c r="Y54" s="106">
        <f t="shared" si="45"/>
        <v>54</v>
      </c>
      <c r="Z54" s="106">
        <f t="shared" si="45"/>
        <v>54</v>
      </c>
      <c r="AA54" s="106">
        <f t="shared" si="45"/>
        <v>18</v>
      </c>
      <c r="AB54" s="106">
        <f t="shared" si="45"/>
        <v>5</v>
      </c>
    </row>
    <row r="56" spans="1:28" ht="17.25">
      <c r="B56" s="109"/>
    </row>
    <row r="57" spans="1:28" ht="17.25">
      <c r="B57" s="109"/>
      <c r="C57" s="114"/>
    </row>
    <row r="58" spans="1:28" ht="17.25">
      <c r="B58" s="109" t="s">
        <v>145</v>
      </c>
      <c r="C58" s="114"/>
    </row>
    <row r="59" spans="1:28" ht="17.25">
      <c r="B59" s="109"/>
      <c r="C59" s="114"/>
    </row>
    <row r="60" spans="1:28" ht="17.25">
      <c r="B60" s="109"/>
      <c r="C60" s="114"/>
    </row>
    <row r="61" spans="1:28" ht="35.25" customHeight="1">
      <c r="L61" s="118"/>
      <c r="N61" s="107"/>
      <c r="S61" s="133"/>
      <c r="T61" s="133"/>
      <c r="AA61" s="107"/>
      <c r="AB61" s="107"/>
    </row>
    <row r="62" spans="1:28" ht="35.25" customHeight="1">
      <c r="L62" s="118"/>
      <c r="N62" s="107"/>
      <c r="S62" s="133"/>
      <c r="T62" s="133"/>
      <c r="AA62" s="107"/>
      <c r="AB62" s="107"/>
    </row>
    <row r="63" spans="1:28" ht="51.75" customHeight="1">
      <c r="L63" s="118"/>
      <c r="N63" s="107"/>
      <c r="S63" s="133"/>
      <c r="T63" s="133"/>
      <c r="AA63" s="107"/>
      <c r="AB63" s="107"/>
    </row>
    <row r="64" spans="1:28" ht="41.25" customHeight="1">
      <c r="L64" s="118"/>
      <c r="N64" s="107"/>
      <c r="S64" s="133"/>
      <c r="T64" s="133"/>
      <c r="AA64" s="107"/>
      <c r="AB64" s="107"/>
    </row>
    <row r="65" spans="2:2" ht="17.25">
      <c r="B65" s="109"/>
    </row>
  </sheetData>
  <mergeCells count="63">
    <mergeCell ref="Q1:T1"/>
    <mergeCell ref="A2:T2"/>
    <mergeCell ref="A3:C4"/>
    <mergeCell ref="D3:D4"/>
    <mergeCell ref="E3:E4"/>
    <mergeCell ref="F3:F4"/>
    <mergeCell ref="G3:M3"/>
    <mergeCell ref="N3:N4"/>
    <mergeCell ref="O3:P3"/>
    <mergeCell ref="Q3:Q4"/>
    <mergeCell ref="B15:C15"/>
    <mergeCell ref="R3:S3"/>
    <mergeCell ref="T3:T4"/>
    <mergeCell ref="A6:C6"/>
    <mergeCell ref="B7:C7"/>
    <mergeCell ref="B8:C8"/>
    <mergeCell ref="B9:C9"/>
    <mergeCell ref="B10:C10"/>
    <mergeCell ref="B11:C11"/>
    <mergeCell ref="A12:C12"/>
    <mergeCell ref="B13:C13"/>
    <mergeCell ref="B14:C14"/>
    <mergeCell ref="B27:C27"/>
    <mergeCell ref="B16:C16"/>
    <mergeCell ref="B17:C17"/>
    <mergeCell ref="B18:C18"/>
    <mergeCell ref="B19:C19"/>
    <mergeCell ref="B20:C20"/>
    <mergeCell ref="A21:C21"/>
    <mergeCell ref="B26:C26"/>
    <mergeCell ref="A54:C54"/>
    <mergeCell ref="B46:C46"/>
    <mergeCell ref="B47:C47"/>
    <mergeCell ref="B48:C48"/>
    <mergeCell ref="B49:C49"/>
    <mergeCell ref="B53:C53"/>
    <mergeCell ref="B40:C40"/>
    <mergeCell ref="B41:C41"/>
    <mergeCell ref="A42:C42"/>
    <mergeCell ref="B43:C43"/>
    <mergeCell ref="B52:C52"/>
    <mergeCell ref="B50:C50"/>
    <mergeCell ref="B34:C34"/>
    <mergeCell ref="B35:C35"/>
    <mergeCell ref="B36:C36"/>
    <mergeCell ref="B37:C37"/>
    <mergeCell ref="B38:C38"/>
    <mergeCell ref="B39:C39"/>
    <mergeCell ref="A1:B1"/>
    <mergeCell ref="D1:P1"/>
    <mergeCell ref="B51:C51"/>
    <mergeCell ref="A44:C44"/>
    <mergeCell ref="B45:C45"/>
    <mergeCell ref="B28:C28"/>
    <mergeCell ref="A29:C29"/>
    <mergeCell ref="B30:C30"/>
    <mergeCell ref="B31:C31"/>
    <mergeCell ref="B32:C32"/>
    <mergeCell ref="B33:C33"/>
    <mergeCell ref="B22:C22"/>
    <mergeCell ref="B23:C23"/>
    <mergeCell ref="B24:C24"/>
    <mergeCell ref="B25:C2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3"/>
  <sheetViews>
    <sheetView zoomScale="70" zoomScaleNormal="70" workbookViewId="0">
      <selection activeCell="A2" sqref="A2:T2"/>
    </sheetView>
  </sheetViews>
  <sheetFormatPr defaultRowHeight="15"/>
  <cols>
    <col min="1" max="2" width="9.140625" style="107"/>
    <col min="3" max="3" width="64.28515625" style="107" customWidth="1"/>
    <col min="4" max="4" width="12" style="107" customWidth="1"/>
    <col min="5" max="6" width="8.42578125" style="107" customWidth="1"/>
    <col min="7" max="7" width="9" style="107" customWidth="1"/>
    <col min="8" max="8" width="6.42578125" style="107" customWidth="1"/>
    <col min="9" max="9" width="7.28515625" style="107" customWidth="1"/>
    <col min="10" max="11" width="6.7109375" style="107" customWidth="1"/>
    <col min="12" max="12" width="6.140625" style="107" customWidth="1"/>
    <col min="13" max="13" width="6.42578125" style="107" customWidth="1"/>
    <col min="14" max="14" width="6.42578125" style="118" customWidth="1"/>
    <col min="15" max="15" width="8" style="107" customWidth="1"/>
    <col min="16" max="16" width="13.5703125" style="107" customWidth="1"/>
    <col min="17" max="17" width="11.140625" style="107" customWidth="1"/>
    <col min="18" max="18" width="9.140625" style="107"/>
    <col min="19" max="20" width="13.28515625" style="107" customWidth="1"/>
    <col min="21" max="250" width="9.140625" style="107"/>
    <col min="251" max="251" width="64.28515625" style="107" customWidth="1"/>
    <col min="252" max="252" width="12" style="107" customWidth="1"/>
    <col min="253" max="254" width="8.42578125" style="107" customWidth="1"/>
    <col min="255" max="255" width="9" style="107" customWidth="1"/>
    <col min="256" max="256" width="6.42578125" style="107" customWidth="1"/>
    <col min="257" max="257" width="7.28515625" style="107" customWidth="1"/>
    <col min="258" max="259" width="6.7109375" style="107" customWidth="1"/>
    <col min="260" max="260" width="6.140625" style="107" customWidth="1"/>
    <col min="261" max="262" width="6.42578125" style="107" customWidth="1"/>
    <col min="263" max="263" width="8" style="107" customWidth="1"/>
    <col min="264" max="264" width="13.5703125" style="107" customWidth="1"/>
    <col min="265" max="265" width="11.140625" style="107" customWidth="1"/>
    <col min="266" max="266" width="9.140625" style="107"/>
    <col min="267" max="268" width="13.28515625" style="107" customWidth="1"/>
    <col min="269" max="269" width="7" style="107" customWidth="1"/>
    <col min="270" max="270" width="8.5703125" style="107" bestFit="1" customWidth="1"/>
    <col min="271" max="271" width="5.85546875" style="107" customWidth="1"/>
    <col min="272" max="272" width="13.42578125" style="107" customWidth="1"/>
    <col min="273" max="273" width="6.28515625" style="107" customWidth="1"/>
    <col min="274" max="274" width="6.42578125" style="107" bestFit="1" customWidth="1"/>
    <col min="275" max="275" width="5.85546875" style="107" customWidth="1"/>
    <col min="276" max="276" width="6.42578125" style="107" bestFit="1" customWidth="1"/>
    <col min="277" max="506" width="9.140625" style="107"/>
    <col min="507" max="507" width="64.28515625" style="107" customWidth="1"/>
    <col min="508" max="508" width="12" style="107" customWidth="1"/>
    <col min="509" max="510" width="8.42578125" style="107" customWidth="1"/>
    <col min="511" max="511" width="9" style="107" customWidth="1"/>
    <col min="512" max="512" width="6.42578125" style="107" customWidth="1"/>
    <col min="513" max="513" width="7.28515625" style="107" customWidth="1"/>
    <col min="514" max="515" width="6.7109375" style="107" customWidth="1"/>
    <col min="516" max="516" width="6.140625" style="107" customWidth="1"/>
    <col min="517" max="518" width="6.42578125" style="107" customWidth="1"/>
    <col min="519" max="519" width="8" style="107" customWidth="1"/>
    <col min="520" max="520" width="13.5703125" style="107" customWidth="1"/>
    <col min="521" max="521" width="11.140625" style="107" customWidth="1"/>
    <col min="522" max="522" width="9.140625" style="107"/>
    <col min="523" max="524" width="13.28515625" style="107" customWidth="1"/>
    <col min="525" max="525" width="7" style="107" customWidth="1"/>
    <col min="526" max="526" width="8.5703125" style="107" bestFit="1" customWidth="1"/>
    <col min="527" max="527" width="5.85546875" style="107" customWidth="1"/>
    <col min="528" max="528" width="13.42578125" style="107" customWidth="1"/>
    <col min="529" max="529" width="6.28515625" style="107" customWidth="1"/>
    <col min="530" max="530" width="6.42578125" style="107" bestFit="1" customWidth="1"/>
    <col min="531" max="531" width="5.85546875" style="107" customWidth="1"/>
    <col min="532" max="532" width="6.42578125" style="107" bestFit="1" customWidth="1"/>
    <col min="533" max="762" width="9.140625" style="107"/>
    <col min="763" max="763" width="64.28515625" style="107" customWidth="1"/>
    <col min="764" max="764" width="12" style="107" customWidth="1"/>
    <col min="765" max="766" width="8.42578125" style="107" customWidth="1"/>
    <col min="767" max="767" width="9" style="107" customWidth="1"/>
    <col min="768" max="768" width="6.42578125" style="107" customWidth="1"/>
    <col min="769" max="769" width="7.28515625" style="107" customWidth="1"/>
    <col min="770" max="771" width="6.7109375" style="107" customWidth="1"/>
    <col min="772" max="772" width="6.140625" style="107" customWidth="1"/>
    <col min="773" max="774" width="6.42578125" style="107" customWidth="1"/>
    <col min="775" max="775" width="8" style="107" customWidth="1"/>
    <col min="776" max="776" width="13.5703125" style="107" customWidth="1"/>
    <col min="777" max="777" width="11.140625" style="107" customWidth="1"/>
    <col min="778" max="778" width="9.140625" style="107"/>
    <col min="779" max="780" width="13.28515625" style="107" customWidth="1"/>
    <col min="781" max="781" width="7" style="107" customWidth="1"/>
    <col min="782" max="782" width="8.5703125" style="107" bestFit="1" customWidth="1"/>
    <col min="783" max="783" width="5.85546875" style="107" customWidth="1"/>
    <col min="784" max="784" width="13.42578125" style="107" customWidth="1"/>
    <col min="785" max="785" width="6.28515625" style="107" customWidth="1"/>
    <col min="786" max="786" width="6.42578125" style="107" bestFit="1" customWidth="1"/>
    <col min="787" max="787" width="5.85546875" style="107" customWidth="1"/>
    <col min="788" max="788" width="6.42578125" style="107" bestFit="1" customWidth="1"/>
    <col min="789" max="1018" width="9.140625" style="107"/>
    <col min="1019" max="1019" width="64.28515625" style="107" customWidth="1"/>
    <col min="1020" max="1020" width="12" style="107" customWidth="1"/>
    <col min="1021" max="1022" width="8.42578125" style="107" customWidth="1"/>
    <col min="1023" max="1023" width="9" style="107" customWidth="1"/>
    <col min="1024" max="1024" width="6.42578125" style="107" customWidth="1"/>
    <col min="1025" max="1025" width="7.28515625" style="107" customWidth="1"/>
    <col min="1026" max="1027" width="6.7109375" style="107" customWidth="1"/>
    <col min="1028" max="1028" width="6.140625" style="107" customWidth="1"/>
    <col min="1029" max="1030" width="6.42578125" style="107" customWidth="1"/>
    <col min="1031" max="1031" width="8" style="107" customWidth="1"/>
    <col min="1032" max="1032" width="13.5703125" style="107" customWidth="1"/>
    <col min="1033" max="1033" width="11.140625" style="107" customWidth="1"/>
    <col min="1034" max="1034" width="9.140625" style="107"/>
    <col min="1035" max="1036" width="13.28515625" style="107" customWidth="1"/>
    <col min="1037" max="1037" width="7" style="107" customWidth="1"/>
    <col min="1038" max="1038" width="8.5703125" style="107" bestFit="1" customWidth="1"/>
    <col min="1039" max="1039" width="5.85546875" style="107" customWidth="1"/>
    <col min="1040" max="1040" width="13.42578125" style="107" customWidth="1"/>
    <col min="1041" max="1041" width="6.28515625" style="107" customWidth="1"/>
    <col min="1042" max="1042" width="6.42578125" style="107" bestFit="1" customWidth="1"/>
    <col min="1043" max="1043" width="5.85546875" style="107" customWidth="1"/>
    <col min="1044" max="1044" width="6.42578125" style="107" bestFit="1" customWidth="1"/>
    <col min="1045" max="1274" width="9.140625" style="107"/>
    <col min="1275" max="1275" width="64.28515625" style="107" customWidth="1"/>
    <col min="1276" max="1276" width="12" style="107" customWidth="1"/>
    <col min="1277" max="1278" width="8.42578125" style="107" customWidth="1"/>
    <col min="1279" max="1279" width="9" style="107" customWidth="1"/>
    <col min="1280" max="1280" width="6.42578125" style="107" customWidth="1"/>
    <col min="1281" max="1281" width="7.28515625" style="107" customWidth="1"/>
    <col min="1282" max="1283" width="6.7109375" style="107" customWidth="1"/>
    <col min="1284" max="1284" width="6.140625" style="107" customWidth="1"/>
    <col min="1285" max="1286" width="6.42578125" style="107" customWidth="1"/>
    <col min="1287" max="1287" width="8" style="107" customWidth="1"/>
    <col min="1288" max="1288" width="13.5703125" style="107" customWidth="1"/>
    <col min="1289" max="1289" width="11.140625" style="107" customWidth="1"/>
    <col min="1290" max="1290" width="9.140625" style="107"/>
    <col min="1291" max="1292" width="13.28515625" style="107" customWidth="1"/>
    <col min="1293" max="1293" width="7" style="107" customWidth="1"/>
    <col min="1294" max="1294" width="8.5703125" style="107" bestFit="1" customWidth="1"/>
    <col min="1295" max="1295" width="5.85546875" style="107" customWidth="1"/>
    <col min="1296" max="1296" width="13.42578125" style="107" customWidth="1"/>
    <col min="1297" max="1297" width="6.28515625" style="107" customWidth="1"/>
    <col min="1298" max="1298" width="6.42578125" style="107" bestFit="1" customWidth="1"/>
    <col min="1299" max="1299" width="5.85546875" style="107" customWidth="1"/>
    <col min="1300" max="1300" width="6.42578125" style="107" bestFit="1" customWidth="1"/>
    <col min="1301" max="1530" width="9.140625" style="107"/>
    <col min="1531" max="1531" width="64.28515625" style="107" customWidth="1"/>
    <col min="1532" max="1532" width="12" style="107" customWidth="1"/>
    <col min="1533" max="1534" width="8.42578125" style="107" customWidth="1"/>
    <col min="1535" max="1535" width="9" style="107" customWidth="1"/>
    <col min="1536" max="1536" width="6.42578125" style="107" customWidth="1"/>
    <col min="1537" max="1537" width="7.28515625" style="107" customWidth="1"/>
    <col min="1538" max="1539" width="6.7109375" style="107" customWidth="1"/>
    <col min="1540" max="1540" width="6.140625" style="107" customWidth="1"/>
    <col min="1541" max="1542" width="6.42578125" style="107" customWidth="1"/>
    <col min="1543" max="1543" width="8" style="107" customWidth="1"/>
    <col min="1544" max="1544" width="13.5703125" style="107" customWidth="1"/>
    <col min="1545" max="1545" width="11.140625" style="107" customWidth="1"/>
    <col min="1546" max="1546" width="9.140625" style="107"/>
    <col min="1547" max="1548" width="13.28515625" style="107" customWidth="1"/>
    <col min="1549" max="1549" width="7" style="107" customWidth="1"/>
    <col min="1550" max="1550" width="8.5703125" style="107" bestFit="1" customWidth="1"/>
    <col min="1551" max="1551" width="5.85546875" style="107" customWidth="1"/>
    <col min="1552" max="1552" width="13.42578125" style="107" customWidth="1"/>
    <col min="1553" max="1553" width="6.28515625" style="107" customWidth="1"/>
    <col min="1554" max="1554" width="6.42578125" style="107" bestFit="1" customWidth="1"/>
    <col min="1555" max="1555" width="5.85546875" style="107" customWidth="1"/>
    <col min="1556" max="1556" width="6.42578125" style="107" bestFit="1" customWidth="1"/>
    <col min="1557" max="1786" width="9.140625" style="107"/>
    <col min="1787" max="1787" width="64.28515625" style="107" customWidth="1"/>
    <col min="1788" max="1788" width="12" style="107" customWidth="1"/>
    <col min="1789" max="1790" width="8.42578125" style="107" customWidth="1"/>
    <col min="1791" max="1791" width="9" style="107" customWidth="1"/>
    <col min="1792" max="1792" width="6.42578125" style="107" customWidth="1"/>
    <col min="1793" max="1793" width="7.28515625" style="107" customWidth="1"/>
    <col min="1794" max="1795" width="6.7109375" style="107" customWidth="1"/>
    <col min="1796" max="1796" width="6.140625" style="107" customWidth="1"/>
    <col min="1797" max="1798" width="6.42578125" style="107" customWidth="1"/>
    <col min="1799" max="1799" width="8" style="107" customWidth="1"/>
    <col min="1800" max="1800" width="13.5703125" style="107" customWidth="1"/>
    <col min="1801" max="1801" width="11.140625" style="107" customWidth="1"/>
    <col min="1802" max="1802" width="9.140625" style="107"/>
    <col min="1803" max="1804" width="13.28515625" style="107" customWidth="1"/>
    <col min="1805" max="1805" width="7" style="107" customWidth="1"/>
    <col min="1806" max="1806" width="8.5703125" style="107" bestFit="1" customWidth="1"/>
    <col min="1807" max="1807" width="5.85546875" style="107" customWidth="1"/>
    <col min="1808" max="1808" width="13.42578125" style="107" customWidth="1"/>
    <col min="1809" max="1809" width="6.28515625" style="107" customWidth="1"/>
    <col min="1810" max="1810" width="6.42578125" style="107" bestFit="1" customWidth="1"/>
    <col min="1811" max="1811" width="5.85546875" style="107" customWidth="1"/>
    <col min="1812" max="1812" width="6.42578125" style="107" bestFit="1" customWidth="1"/>
    <col min="1813" max="2042" width="9.140625" style="107"/>
    <col min="2043" max="2043" width="64.28515625" style="107" customWidth="1"/>
    <col min="2044" max="2044" width="12" style="107" customWidth="1"/>
    <col min="2045" max="2046" width="8.42578125" style="107" customWidth="1"/>
    <col min="2047" max="2047" width="9" style="107" customWidth="1"/>
    <col min="2048" max="2048" width="6.42578125" style="107" customWidth="1"/>
    <col min="2049" max="2049" width="7.28515625" style="107" customWidth="1"/>
    <col min="2050" max="2051" width="6.7109375" style="107" customWidth="1"/>
    <col min="2052" max="2052" width="6.140625" style="107" customWidth="1"/>
    <col min="2053" max="2054" width="6.42578125" style="107" customWidth="1"/>
    <col min="2055" max="2055" width="8" style="107" customWidth="1"/>
    <col min="2056" max="2056" width="13.5703125" style="107" customWidth="1"/>
    <col min="2057" max="2057" width="11.140625" style="107" customWidth="1"/>
    <col min="2058" max="2058" width="9.140625" style="107"/>
    <col min="2059" max="2060" width="13.28515625" style="107" customWidth="1"/>
    <col min="2061" max="2061" width="7" style="107" customWidth="1"/>
    <col min="2062" max="2062" width="8.5703125" style="107" bestFit="1" customWidth="1"/>
    <col min="2063" max="2063" width="5.85546875" style="107" customWidth="1"/>
    <col min="2064" max="2064" width="13.42578125" style="107" customWidth="1"/>
    <col min="2065" max="2065" width="6.28515625" style="107" customWidth="1"/>
    <col min="2066" max="2066" width="6.42578125" style="107" bestFit="1" customWidth="1"/>
    <col min="2067" max="2067" width="5.85546875" style="107" customWidth="1"/>
    <col min="2068" max="2068" width="6.42578125" style="107" bestFit="1" customWidth="1"/>
    <col min="2069" max="2298" width="9.140625" style="107"/>
    <col min="2299" max="2299" width="64.28515625" style="107" customWidth="1"/>
    <col min="2300" max="2300" width="12" style="107" customWidth="1"/>
    <col min="2301" max="2302" width="8.42578125" style="107" customWidth="1"/>
    <col min="2303" max="2303" width="9" style="107" customWidth="1"/>
    <col min="2304" max="2304" width="6.42578125" style="107" customWidth="1"/>
    <col min="2305" max="2305" width="7.28515625" style="107" customWidth="1"/>
    <col min="2306" max="2307" width="6.7109375" style="107" customWidth="1"/>
    <col min="2308" max="2308" width="6.140625" style="107" customWidth="1"/>
    <col min="2309" max="2310" width="6.42578125" style="107" customWidth="1"/>
    <col min="2311" max="2311" width="8" style="107" customWidth="1"/>
    <col min="2312" max="2312" width="13.5703125" style="107" customWidth="1"/>
    <col min="2313" max="2313" width="11.140625" style="107" customWidth="1"/>
    <col min="2314" max="2314" width="9.140625" style="107"/>
    <col min="2315" max="2316" width="13.28515625" style="107" customWidth="1"/>
    <col min="2317" max="2317" width="7" style="107" customWidth="1"/>
    <col min="2318" max="2318" width="8.5703125" style="107" bestFit="1" customWidth="1"/>
    <col min="2319" max="2319" width="5.85546875" style="107" customWidth="1"/>
    <col min="2320" max="2320" width="13.42578125" style="107" customWidth="1"/>
    <col min="2321" max="2321" width="6.28515625" style="107" customWidth="1"/>
    <col min="2322" max="2322" width="6.42578125" style="107" bestFit="1" customWidth="1"/>
    <col min="2323" max="2323" width="5.85546875" style="107" customWidth="1"/>
    <col min="2324" max="2324" width="6.42578125" style="107" bestFit="1" customWidth="1"/>
    <col min="2325" max="2554" width="9.140625" style="107"/>
    <col min="2555" max="2555" width="64.28515625" style="107" customWidth="1"/>
    <col min="2556" max="2556" width="12" style="107" customWidth="1"/>
    <col min="2557" max="2558" width="8.42578125" style="107" customWidth="1"/>
    <col min="2559" max="2559" width="9" style="107" customWidth="1"/>
    <col min="2560" max="2560" width="6.42578125" style="107" customWidth="1"/>
    <col min="2561" max="2561" width="7.28515625" style="107" customWidth="1"/>
    <col min="2562" max="2563" width="6.7109375" style="107" customWidth="1"/>
    <col min="2564" max="2564" width="6.140625" style="107" customWidth="1"/>
    <col min="2565" max="2566" width="6.42578125" style="107" customWidth="1"/>
    <col min="2567" max="2567" width="8" style="107" customWidth="1"/>
    <col min="2568" max="2568" width="13.5703125" style="107" customWidth="1"/>
    <col min="2569" max="2569" width="11.140625" style="107" customWidth="1"/>
    <col min="2570" max="2570" width="9.140625" style="107"/>
    <col min="2571" max="2572" width="13.28515625" style="107" customWidth="1"/>
    <col min="2573" max="2573" width="7" style="107" customWidth="1"/>
    <col min="2574" max="2574" width="8.5703125" style="107" bestFit="1" customWidth="1"/>
    <col min="2575" max="2575" width="5.85546875" style="107" customWidth="1"/>
    <col min="2576" max="2576" width="13.42578125" style="107" customWidth="1"/>
    <col min="2577" max="2577" width="6.28515625" style="107" customWidth="1"/>
    <col min="2578" max="2578" width="6.42578125" style="107" bestFit="1" customWidth="1"/>
    <col min="2579" max="2579" width="5.85546875" style="107" customWidth="1"/>
    <col min="2580" max="2580" width="6.42578125" style="107" bestFit="1" customWidth="1"/>
    <col min="2581" max="2810" width="9.140625" style="107"/>
    <col min="2811" max="2811" width="64.28515625" style="107" customWidth="1"/>
    <col min="2812" max="2812" width="12" style="107" customWidth="1"/>
    <col min="2813" max="2814" width="8.42578125" style="107" customWidth="1"/>
    <col min="2815" max="2815" width="9" style="107" customWidth="1"/>
    <col min="2816" max="2816" width="6.42578125" style="107" customWidth="1"/>
    <col min="2817" max="2817" width="7.28515625" style="107" customWidth="1"/>
    <col min="2818" max="2819" width="6.7109375" style="107" customWidth="1"/>
    <col min="2820" max="2820" width="6.140625" style="107" customWidth="1"/>
    <col min="2821" max="2822" width="6.42578125" style="107" customWidth="1"/>
    <col min="2823" max="2823" width="8" style="107" customWidth="1"/>
    <col min="2824" max="2824" width="13.5703125" style="107" customWidth="1"/>
    <col min="2825" max="2825" width="11.140625" style="107" customWidth="1"/>
    <col min="2826" max="2826" width="9.140625" style="107"/>
    <col min="2827" max="2828" width="13.28515625" style="107" customWidth="1"/>
    <col min="2829" max="2829" width="7" style="107" customWidth="1"/>
    <col min="2830" max="2830" width="8.5703125" style="107" bestFit="1" customWidth="1"/>
    <col min="2831" max="2831" width="5.85546875" style="107" customWidth="1"/>
    <col min="2832" max="2832" width="13.42578125" style="107" customWidth="1"/>
    <col min="2833" max="2833" width="6.28515625" style="107" customWidth="1"/>
    <col min="2834" max="2834" width="6.42578125" style="107" bestFit="1" customWidth="1"/>
    <col min="2835" max="2835" width="5.85546875" style="107" customWidth="1"/>
    <col min="2836" max="2836" width="6.42578125" style="107" bestFit="1" customWidth="1"/>
    <col min="2837" max="3066" width="9.140625" style="107"/>
    <col min="3067" max="3067" width="64.28515625" style="107" customWidth="1"/>
    <col min="3068" max="3068" width="12" style="107" customWidth="1"/>
    <col min="3069" max="3070" width="8.42578125" style="107" customWidth="1"/>
    <col min="3071" max="3071" width="9" style="107" customWidth="1"/>
    <col min="3072" max="3072" width="6.42578125" style="107" customWidth="1"/>
    <col min="3073" max="3073" width="7.28515625" style="107" customWidth="1"/>
    <col min="3074" max="3075" width="6.7109375" style="107" customWidth="1"/>
    <col min="3076" max="3076" width="6.140625" style="107" customWidth="1"/>
    <col min="3077" max="3078" width="6.42578125" style="107" customWidth="1"/>
    <col min="3079" max="3079" width="8" style="107" customWidth="1"/>
    <col min="3080" max="3080" width="13.5703125" style="107" customWidth="1"/>
    <col min="3081" max="3081" width="11.140625" style="107" customWidth="1"/>
    <col min="3082" max="3082" width="9.140625" style="107"/>
    <col min="3083" max="3084" width="13.28515625" style="107" customWidth="1"/>
    <col min="3085" max="3085" width="7" style="107" customWidth="1"/>
    <col min="3086" max="3086" width="8.5703125" style="107" bestFit="1" customWidth="1"/>
    <col min="3087" max="3087" width="5.85546875" style="107" customWidth="1"/>
    <col min="3088" max="3088" width="13.42578125" style="107" customWidth="1"/>
    <col min="3089" max="3089" width="6.28515625" style="107" customWidth="1"/>
    <col min="3090" max="3090" width="6.42578125" style="107" bestFit="1" customWidth="1"/>
    <col min="3091" max="3091" width="5.85546875" style="107" customWidth="1"/>
    <col min="3092" max="3092" width="6.42578125" style="107" bestFit="1" customWidth="1"/>
    <col min="3093" max="3322" width="9.140625" style="107"/>
    <col min="3323" max="3323" width="64.28515625" style="107" customWidth="1"/>
    <col min="3324" max="3324" width="12" style="107" customWidth="1"/>
    <col min="3325" max="3326" width="8.42578125" style="107" customWidth="1"/>
    <col min="3327" max="3327" width="9" style="107" customWidth="1"/>
    <col min="3328" max="3328" width="6.42578125" style="107" customWidth="1"/>
    <col min="3329" max="3329" width="7.28515625" style="107" customWidth="1"/>
    <col min="3330" max="3331" width="6.7109375" style="107" customWidth="1"/>
    <col min="3332" max="3332" width="6.140625" style="107" customWidth="1"/>
    <col min="3333" max="3334" width="6.42578125" style="107" customWidth="1"/>
    <col min="3335" max="3335" width="8" style="107" customWidth="1"/>
    <col min="3336" max="3336" width="13.5703125" style="107" customWidth="1"/>
    <col min="3337" max="3337" width="11.140625" style="107" customWidth="1"/>
    <col min="3338" max="3338" width="9.140625" style="107"/>
    <col min="3339" max="3340" width="13.28515625" style="107" customWidth="1"/>
    <col min="3341" max="3341" width="7" style="107" customWidth="1"/>
    <col min="3342" max="3342" width="8.5703125" style="107" bestFit="1" customWidth="1"/>
    <col min="3343" max="3343" width="5.85546875" style="107" customWidth="1"/>
    <col min="3344" max="3344" width="13.42578125" style="107" customWidth="1"/>
    <col min="3345" max="3345" width="6.28515625" style="107" customWidth="1"/>
    <col min="3346" max="3346" width="6.42578125" style="107" bestFit="1" customWidth="1"/>
    <col min="3347" max="3347" width="5.85546875" style="107" customWidth="1"/>
    <col min="3348" max="3348" width="6.42578125" style="107" bestFit="1" customWidth="1"/>
    <col min="3349" max="3578" width="9.140625" style="107"/>
    <col min="3579" max="3579" width="64.28515625" style="107" customWidth="1"/>
    <col min="3580" max="3580" width="12" style="107" customWidth="1"/>
    <col min="3581" max="3582" width="8.42578125" style="107" customWidth="1"/>
    <col min="3583" max="3583" width="9" style="107" customWidth="1"/>
    <col min="3584" max="3584" width="6.42578125" style="107" customWidth="1"/>
    <col min="3585" max="3585" width="7.28515625" style="107" customWidth="1"/>
    <col min="3586" max="3587" width="6.7109375" style="107" customWidth="1"/>
    <col min="3588" max="3588" width="6.140625" style="107" customWidth="1"/>
    <col min="3589" max="3590" width="6.42578125" style="107" customWidth="1"/>
    <col min="3591" max="3591" width="8" style="107" customWidth="1"/>
    <col min="3592" max="3592" width="13.5703125" style="107" customWidth="1"/>
    <col min="3593" max="3593" width="11.140625" style="107" customWidth="1"/>
    <col min="3594" max="3594" width="9.140625" style="107"/>
    <col min="3595" max="3596" width="13.28515625" style="107" customWidth="1"/>
    <col min="3597" max="3597" width="7" style="107" customWidth="1"/>
    <col min="3598" max="3598" width="8.5703125" style="107" bestFit="1" customWidth="1"/>
    <col min="3599" max="3599" width="5.85546875" style="107" customWidth="1"/>
    <col min="3600" max="3600" width="13.42578125" style="107" customWidth="1"/>
    <col min="3601" max="3601" width="6.28515625" style="107" customWidth="1"/>
    <col min="3602" max="3602" width="6.42578125" style="107" bestFit="1" customWidth="1"/>
    <col min="3603" max="3603" width="5.85546875" style="107" customWidth="1"/>
    <col min="3604" max="3604" width="6.42578125" style="107" bestFit="1" customWidth="1"/>
    <col min="3605" max="3834" width="9.140625" style="107"/>
    <col min="3835" max="3835" width="64.28515625" style="107" customWidth="1"/>
    <col min="3836" max="3836" width="12" style="107" customWidth="1"/>
    <col min="3837" max="3838" width="8.42578125" style="107" customWidth="1"/>
    <col min="3839" max="3839" width="9" style="107" customWidth="1"/>
    <col min="3840" max="3840" width="6.42578125" style="107" customWidth="1"/>
    <col min="3841" max="3841" width="7.28515625" style="107" customWidth="1"/>
    <col min="3842" max="3843" width="6.7109375" style="107" customWidth="1"/>
    <col min="3844" max="3844" width="6.140625" style="107" customWidth="1"/>
    <col min="3845" max="3846" width="6.42578125" style="107" customWidth="1"/>
    <col min="3847" max="3847" width="8" style="107" customWidth="1"/>
    <col min="3848" max="3848" width="13.5703125" style="107" customWidth="1"/>
    <col min="3849" max="3849" width="11.140625" style="107" customWidth="1"/>
    <col min="3850" max="3850" width="9.140625" style="107"/>
    <col min="3851" max="3852" width="13.28515625" style="107" customWidth="1"/>
    <col min="3853" max="3853" width="7" style="107" customWidth="1"/>
    <col min="3854" max="3854" width="8.5703125" style="107" bestFit="1" customWidth="1"/>
    <col min="3855" max="3855" width="5.85546875" style="107" customWidth="1"/>
    <col min="3856" max="3856" width="13.42578125" style="107" customWidth="1"/>
    <col min="3857" max="3857" width="6.28515625" style="107" customWidth="1"/>
    <col min="3858" max="3858" width="6.42578125" style="107" bestFit="1" customWidth="1"/>
    <col min="3859" max="3859" width="5.85546875" style="107" customWidth="1"/>
    <col min="3860" max="3860" width="6.42578125" style="107" bestFit="1" customWidth="1"/>
    <col min="3861" max="4090" width="9.140625" style="107"/>
    <col min="4091" max="4091" width="64.28515625" style="107" customWidth="1"/>
    <col min="4092" max="4092" width="12" style="107" customWidth="1"/>
    <col min="4093" max="4094" width="8.42578125" style="107" customWidth="1"/>
    <col min="4095" max="4095" width="9" style="107" customWidth="1"/>
    <col min="4096" max="4096" width="6.42578125" style="107" customWidth="1"/>
    <col min="4097" max="4097" width="7.28515625" style="107" customWidth="1"/>
    <col min="4098" max="4099" width="6.7109375" style="107" customWidth="1"/>
    <col min="4100" max="4100" width="6.140625" style="107" customWidth="1"/>
    <col min="4101" max="4102" width="6.42578125" style="107" customWidth="1"/>
    <col min="4103" max="4103" width="8" style="107" customWidth="1"/>
    <col min="4104" max="4104" width="13.5703125" style="107" customWidth="1"/>
    <col min="4105" max="4105" width="11.140625" style="107" customWidth="1"/>
    <col min="4106" max="4106" width="9.140625" style="107"/>
    <col min="4107" max="4108" width="13.28515625" style="107" customWidth="1"/>
    <col min="4109" max="4109" width="7" style="107" customWidth="1"/>
    <col min="4110" max="4110" width="8.5703125" style="107" bestFit="1" customWidth="1"/>
    <col min="4111" max="4111" width="5.85546875" style="107" customWidth="1"/>
    <col min="4112" max="4112" width="13.42578125" style="107" customWidth="1"/>
    <col min="4113" max="4113" width="6.28515625" style="107" customWidth="1"/>
    <col min="4114" max="4114" width="6.42578125" style="107" bestFit="1" customWidth="1"/>
    <col min="4115" max="4115" width="5.85546875" style="107" customWidth="1"/>
    <col min="4116" max="4116" width="6.42578125" style="107" bestFit="1" customWidth="1"/>
    <col min="4117" max="4346" width="9.140625" style="107"/>
    <col min="4347" max="4347" width="64.28515625" style="107" customWidth="1"/>
    <col min="4348" max="4348" width="12" style="107" customWidth="1"/>
    <col min="4349" max="4350" width="8.42578125" style="107" customWidth="1"/>
    <col min="4351" max="4351" width="9" style="107" customWidth="1"/>
    <col min="4352" max="4352" width="6.42578125" style="107" customWidth="1"/>
    <col min="4353" max="4353" width="7.28515625" style="107" customWidth="1"/>
    <col min="4354" max="4355" width="6.7109375" style="107" customWidth="1"/>
    <col min="4356" max="4356" width="6.140625" style="107" customWidth="1"/>
    <col min="4357" max="4358" width="6.42578125" style="107" customWidth="1"/>
    <col min="4359" max="4359" width="8" style="107" customWidth="1"/>
    <col min="4360" max="4360" width="13.5703125" style="107" customWidth="1"/>
    <col min="4361" max="4361" width="11.140625" style="107" customWidth="1"/>
    <col min="4362" max="4362" width="9.140625" style="107"/>
    <col min="4363" max="4364" width="13.28515625" style="107" customWidth="1"/>
    <col min="4365" max="4365" width="7" style="107" customWidth="1"/>
    <col min="4366" max="4366" width="8.5703125" style="107" bestFit="1" customWidth="1"/>
    <col min="4367" max="4367" width="5.85546875" style="107" customWidth="1"/>
    <col min="4368" max="4368" width="13.42578125" style="107" customWidth="1"/>
    <col min="4369" max="4369" width="6.28515625" style="107" customWidth="1"/>
    <col min="4370" max="4370" width="6.42578125" style="107" bestFit="1" customWidth="1"/>
    <col min="4371" max="4371" width="5.85546875" style="107" customWidth="1"/>
    <col min="4372" max="4372" width="6.42578125" style="107" bestFit="1" customWidth="1"/>
    <col min="4373" max="4602" width="9.140625" style="107"/>
    <col min="4603" max="4603" width="64.28515625" style="107" customWidth="1"/>
    <col min="4604" max="4604" width="12" style="107" customWidth="1"/>
    <col min="4605" max="4606" width="8.42578125" style="107" customWidth="1"/>
    <col min="4607" max="4607" width="9" style="107" customWidth="1"/>
    <col min="4608" max="4608" width="6.42578125" style="107" customWidth="1"/>
    <col min="4609" max="4609" width="7.28515625" style="107" customWidth="1"/>
    <col min="4610" max="4611" width="6.7109375" style="107" customWidth="1"/>
    <col min="4612" max="4612" width="6.140625" style="107" customWidth="1"/>
    <col min="4613" max="4614" width="6.42578125" style="107" customWidth="1"/>
    <col min="4615" max="4615" width="8" style="107" customWidth="1"/>
    <col min="4616" max="4616" width="13.5703125" style="107" customWidth="1"/>
    <col min="4617" max="4617" width="11.140625" style="107" customWidth="1"/>
    <col min="4618" max="4618" width="9.140625" style="107"/>
    <col min="4619" max="4620" width="13.28515625" style="107" customWidth="1"/>
    <col min="4621" max="4621" width="7" style="107" customWidth="1"/>
    <col min="4622" max="4622" width="8.5703125" style="107" bestFit="1" customWidth="1"/>
    <col min="4623" max="4623" width="5.85546875" style="107" customWidth="1"/>
    <col min="4624" max="4624" width="13.42578125" style="107" customWidth="1"/>
    <col min="4625" max="4625" width="6.28515625" style="107" customWidth="1"/>
    <col min="4626" max="4626" width="6.42578125" style="107" bestFit="1" customWidth="1"/>
    <col min="4627" max="4627" width="5.85546875" style="107" customWidth="1"/>
    <col min="4628" max="4628" width="6.42578125" style="107" bestFit="1" customWidth="1"/>
    <col min="4629" max="4858" width="9.140625" style="107"/>
    <col min="4859" max="4859" width="64.28515625" style="107" customWidth="1"/>
    <col min="4860" max="4860" width="12" style="107" customWidth="1"/>
    <col min="4861" max="4862" width="8.42578125" style="107" customWidth="1"/>
    <col min="4863" max="4863" width="9" style="107" customWidth="1"/>
    <col min="4864" max="4864" width="6.42578125" style="107" customWidth="1"/>
    <col min="4865" max="4865" width="7.28515625" style="107" customWidth="1"/>
    <col min="4866" max="4867" width="6.7109375" style="107" customWidth="1"/>
    <col min="4868" max="4868" width="6.140625" style="107" customWidth="1"/>
    <col min="4869" max="4870" width="6.42578125" style="107" customWidth="1"/>
    <col min="4871" max="4871" width="8" style="107" customWidth="1"/>
    <col min="4872" max="4872" width="13.5703125" style="107" customWidth="1"/>
    <col min="4873" max="4873" width="11.140625" style="107" customWidth="1"/>
    <col min="4874" max="4874" width="9.140625" style="107"/>
    <col min="4875" max="4876" width="13.28515625" style="107" customWidth="1"/>
    <col min="4877" max="4877" width="7" style="107" customWidth="1"/>
    <col min="4878" max="4878" width="8.5703125" style="107" bestFit="1" customWidth="1"/>
    <col min="4879" max="4879" width="5.85546875" style="107" customWidth="1"/>
    <col min="4880" max="4880" width="13.42578125" style="107" customWidth="1"/>
    <col min="4881" max="4881" width="6.28515625" style="107" customWidth="1"/>
    <col min="4882" max="4882" width="6.42578125" style="107" bestFit="1" customWidth="1"/>
    <col min="4883" max="4883" width="5.85546875" style="107" customWidth="1"/>
    <col min="4884" max="4884" width="6.42578125" style="107" bestFit="1" customWidth="1"/>
    <col min="4885" max="5114" width="9.140625" style="107"/>
    <col min="5115" max="5115" width="64.28515625" style="107" customWidth="1"/>
    <col min="5116" max="5116" width="12" style="107" customWidth="1"/>
    <col min="5117" max="5118" width="8.42578125" style="107" customWidth="1"/>
    <col min="5119" max="5119" width="9" style="107" customWidth="1"/>
    <col min="5120" max="5120" width="6.42578125" style="107" customWidth="1"/>
    <col min="5121" max="5121" width="7.28515625" style="107" customWidth="1"/>
    <col min="5122" max="5123" width="6.7109375" style="107" customWidth="1"/>
    <col min="5124" max="5124" width="6.140625" style="107" customWidth="1"/>
    <col min="5125" max="5126" width="6.42578125" style="107" customWidth="1"/>
    <col min="5127" max="5127" width="8" style="107" customWidth="1"/>
    <col min="5128" max="5128" width="13.5703125" style="107" customWidth="1"/>
    <col min="5129" max="5129" width="11.140625" style="107" customWidth="1"/>
    <col min="5130" max="5130" width="9.140625" style="107"/>
    <col min="5131" max="5132" width="13.28515625" style="107" customWidth="1"/>
    <col min="5133" max="5133" width="7" style="107" customWidth="1"/>
    <col min="5134" max="5134" width="8.5703125" style="107" bestFit="1" customWidth="1"/>
    <col min="5135" max="5135" width="5.85546875" style="107" customWidth="1"/>
    <col min="5136" max="5136" width="13.42578125" style="107" customWidth="1"/>
    <col min="5137" max="5137" width="6.28515625" style="107" customWidth="1"/>
    <col min="5138" max="5138" width="6.42578125" style="107" bestFit="1" customWidth="1"/>
    <col min="5139" max="5139" width="5.85546875" style="107" customWidth="1"/>
    <col min="5140" max="5140" width="6.42578125" style="107" bestFit="1" customWidth="1"/>
    <col min="5141" max="5370" width="9.140625" style="107"/>
    <col min="5371" max="5371" width="64.28515625" style="107" customWidth="1"/>
    <col min="5372" max="5372" width="12" style="107" customWidth="1"/>
    <col min="5373" max="5374" width="8.42578125" style="107" customWidth="1"/>
    <col min="5375" max="5375" width="9" style="107" customWidth="1"/>
    <col min="5376" max="5376" width="6.42578125" style="107" customWidth="1"/>
    <col min="5377" max="5377" width="7.28515625" style="107" customWidth="1"/>
    <col min="5378" max="5379" width="6.7109375" style="107" customWidth="1"/>
    <col min="5380" max="5380" width="6.140625" style="107" customWidth="1"/>
    <col min="5381" max="5382" width="6.42578125" style="107" customWidth="1"/>
    <col min="5383" max="5383" width="8" style="107" customWidth="1"/>
    <col min="5384" max="5384" width="13.5703125" style="107" customWidth="1"/>
    <col min="5385" max="5385" width="11.140625" style="107" customWidth="1"/>
    <col min="5386" max="5386" width="9.140625" style="107"/>
    <col min="5387" max="5388" width="13.28515625" style="107" customWidth="1"/>
    <col min="5389" max="5389" width="7" style="107" customWidth="1"/>
    <col min="5390" max="5390" width="8.5703125" style="107" bestFit="1" customWidth="1"/>
    <col min="5391" max="5391" width="5.85546875" style="107" customWidth="1"/>
    <col min="5392" max="5392" width="13.42578125" style="107" customWidth="1"/>
    <col min="5393" max="5393" width="6.28515625" style="107" customWidth="1"/>
    <col min="5394" max="5394" width="6.42578125" style="107" bestFit="1" customWidth="1"/>
    <col min="5395" max="5395" width="5.85546875" style="107" customWidth="1"/>
    <col min="5396" max="5396" width="6.42578125" style="107" bestFit="1" customWidth="1"/>
    <col min="5397" max="5626" width="9.140625" style="107"/>
    <col min="5627" max="5627" width="64.28515625" style="107" customWidth="1"/>
    <col min="5628" max="5628" width="12" style="107" customWidth="1"/>
    <col min="5629" max="5630" width="8.42578125" style="107" customWidth="1"/>
    <col min="5631" max="5631" width="9" style="107" customWidth="1"/>
    <col min="5632" max="5632" width="6.42578125" style="107" customWidth="1"/>
    <col min="5633" max="5633" width="7.28515625" style="107" customWidth="1"/>
    <col min="5634" max="5635" width="6.7109375" style="107" customWidth="1"/>
    <col min="5636" max="5636" width="6.140625" style="107" customWidth="1"/>
    <col min="5637" max="5638" width="6.42578125" style="107" customWidth="1"/>
    <col min="5639" max="5639" width="8" style="107" customWidth="1"/>
    <col min="5640" max="5640" width="13.5703125" style="107" customWidth="1"/>
    <col min="5641" max="5641" width="11.140625" style="107" customWidth="1"/>
    <col min="5642" max="5642" width="9.140625" style="107"/>
    <col min="5643" max="5644" width="13.28515625" style="107" customWidth="1"/>
    <col min="5645" max="5645" width="7" style="107" customWidth="1"/>
    <col min="5646" max="5646" width="8.5703125" style="107" bestFit="1" customWidth="1"/>
    <col min="5647" max="5647" width="5.85546875" style="107" customWidth="1"/>
    <col min="5648" max="5648" width="13.42578125" style="107" customWidth="1"/>
    <col min="5649" max="5649" width="6.28515625" style="107" customWidth="1"/>
    <col min="5650" max="5650" width="6.42578125" style="107" bestFit="1" customWidth="1"/>
    <col min="5651" max="5651" width="5.85546875" style="107" customWidth="1"/>
    <col min="5652" max="5652" width="6.42578125" style="107" bestFit="1" customWidth="1"/>
    <col min="5653" max="5882" width="9.140625" style="107"/>
    <col min="5883" max="5883" width="64.28515625" style="107" customWidth="1"/>
    <col min="5884" max="5884" width="12" style="107" customWidth="1"/>
    <col min="5885" max="5886" width="8.42578125" style="107" customWidth="1"/>
    <col min="5887" max="5887" width="9" style="107" customWidth="1"/>
    <col min="5888" max="5888" width="6.42578125" style="107" customWidth="1"/>
    <col min="5889" max="5889" width="7.28515625" style="107" customWidth="1"/>
    <col min="5890" max="5891" width="6.7109375" style="107" customWidth="1"/>
    <col min="5892" max="5892" width="6.140625" style="107" customWidth="1"/>
    <col min="5893" max="5894" width="6.42578125" style="107" customWidth="1"/>
    <col min="5895" max="5895" width="8" style="107" customWidth="1"/>
    <col min="5896" max="5896" width="13.5703125" style="107" customWidth="1"/>
    <col min="5897" max="5897" width="11.140625" style="107" customWidth="1"/>
    <col min="5898" max="5898" width="9.140625" style="107"/>
    <col min="5899" max="5900" width="13.28515625" style="107" customWidth="1"/>
    <col min="5901" max="5901" width="7" style="107" customWidth="1"/>
    <col min="5902" max="5902" width="8.5703125" style="107" bestFit="1" customWidth="1"/>
    <col min="5903" max="5903" width="5.85546875" style="107" customWidth="1"/>
    <col min="5904" max="5904" width="13.42578125" style="107" customWidth="1"/>
    <col min="5905" max="5905" width="6.28515625" style="107" customWidth="1"/>
    <col min="5906" max="5906" width="6.42578125" style="107" bestFit="1" customWidth="1"/>
    <col min="5907" max="5907" width="5.85546875" style="107" customWidth="1"/>
    <col min="5908" max="5908" width="6.42578125" style="107" bestFit="1" customWidth="1"/>
    <col min="5909" max="6138" width="9.140625" style="107"/>
    <col min="6139" max="6139" width="64.28515625" style="107" customWidth="1"/>
    <col min="6140" max="6140" width="12" style="107" customWidth="1"/>
    <col min="6141" max="6142" width="8.42578125" style="107" customWidth="1"/>
    <col min="6143" max="6143" width="9" style="107" customWidth="1"/>
    <col min="6144" max="6144" width="6.42578125" style="107" customWidth="1"/>
    <col min="6145" max="6145" width="7.28515625" style="107" customWidth="1"/>
    <col min="6146" max="6147" width="6.7109375" style="107" customWidth="1"/>
    <col min="6148" max="6148" width="6.140625" style="107" customWidth="1"/>
    <col min="6149" max="6150" width="6.42578125" style="107" customWidth="1"/>
    <col min="6151" max="6151" width="8" style="107" customWidth="1"/>
    <col min="6152" max="6152" width="13.5703125" style="107" customWidth="1"/>
    <col min="6153" max="6153" width="11.140625" style="107" customWidth="1"/>
    <col min="6154" max="6154" width="9.140625" style="107"/>
    <col min="6155" max="6156" width="13.28515625" style="107" customWidth="1"/>
    <col min="6157" max="6157" width="7" style="107" customWidth="1"/>
    <col min="6158" max="6158" width="8.5703125" style="107" bestFit="1" customWidth="1"/>
    <col min="6159" max="6159" width="5.85546875" style="107" customWidth="1"/>
    <col min="6160" max="6160" width="13.42578125" style="107" customWidth="1"/>
    <col min="6161" max="6161" width="6.28515625" style="107" customWidth="1"/>
    <col min="6162" max="6162" width="6.42578125" style="107" bestFit="1" customWidth="1"/>
    <col min="6163" max="6163" width="5.85546875" style="107" customWidth="1"/>
    <col min="6164" max="6164" width="6.42578125" style="107" bestFit="1" customWidth="1"/>
    <col min="6165" max="6394" width="9.140625" style="107"/>
    <col min="6395" max="6395" width="64.28515625" style="107" customWidth="1"/>
    <col min="6396" max="6396" width="12" style="107" customWidth="1"/>
    <col min="6397" max="6398" width="8.42578125" style="107" customWidth="1"/>
    <col min="6399" max="6399" width="9" style="107" customWidth="1"/>
    <col min="6400" max="6400" width="6.42578125" style="107" customWidth="1"/>
    <col min="6401" max="6401" width="7.28515625" style="107" customWidth="1"/>
    <col min="6402" max="6403" width="6.7109375" style="107" customWidth="1"/>
    <col min="6404" max="6404" width="6.140625" style="107" customWidth="1"/>
    <col min="6405" max="6406" width="6.42578125" style="107" customWidth="1"/>
    <col min="6407" max="6407" width="8" style="107" customWidth="1"/>
    <col min="6408" max="6408" width="13.5703125" style="107" customWidth="1"/>
    <col min="6409" max="6409" width="11.140625" style="107" customWidth="1"/>
    <col min="6410" max="6410" width="9.140625" style="107"/>
    <col min="6411" max="6412" width="13.28515625" style="107" customWidth="1"/>
    <col min="6413" max="6413" width="7" style="107" customWidth="1"/>
    <col min="6414" max="6414" width="8.5703125" style="107" bestFit="1" customWidth="1"/>
    <col min="6415" max="6415" width="5.85546875" style="107" customWidth="1"/>
    <col min="6416" max="6416" width="13.42578125" style="107" customWidth="1"/>
    <col min="6417" max="6417" width="6.28515625" style="107" customWidth="1"/>
    <col min="6418" max="6418" width="6.42578125" style="107" bestFit="1" customWidth="1"/>
    <col min="6419" max="6419" width="5.85546875" style="107" customWidth="1"/>
    <col min="6420" max="6420" width="6.42578125" style="107" bestFit="1" customWidth="1"/>
    <col min="6421" max="6650" width="9.140625" style="107"/>
    <col min="6651" max="6651" width="64.28515625" style="107" customWidth="1"/>
    <col min="6652" max="6652" width="12" style="107" customWidth="1"/>
    <col min="6653" max="6654" width="8.42578125" style="107" customWidth="1"/>
    <col min="6655" max="6655" width="9" style="107" customWidth="1"/>
    <col min="6656" max="6656" width="6.42578125" style="107" customWidth="1"/>
    <col min="6657" max="6657" width="7.28515625" style="107" customWidth="1"/>
    <col min="6658" max="6659" width="6.7109375" style="107" customWidth="1"/>
    <col min="6660" max="6660" width="6.140625" style="107" customWidth="1"/>
    <col min="6661" max="6662" width="6.42578125" style="107" customWidth="1"/>
    <col min="6663" max="6663" width="8" style="107" customWidth="1"/>
    <col min="6664" max="6664" width="13.5703125" style="107" customWidth="1"/>
    <col min="6665" max="6665" width="11.140625" style="107" customWidth="1"/>
    <col min="6666" max="6666" width="9.140625" style="107"/>
    <col min="6667" max="6668" width="13.28515625" style="107" customWidth="1"/>
    <col min="6669" max="6669" width="7" style="107" customWidth="1"/>
    <col min="6670" max="6670" width="8.5703125" style="107" bestFit="1" customWidth="1"/>
    <col min="6671" max="6671" width="5.85546875" style="107" customWidth="1"/>
    <col min="6672" max="6672" width="13.42578125" style="107" customWidth="1"/>
    <col min="6673" max="6673" width="6.28515625" style="107" customWidth="1"/>
    <col min="6674" max="6674" width="6.42578125" style="107" bestFit="1" customWidth="1"/>
    <col min="6675" max="6675" width="5.85546875" style="107" customWidth="1"/>
    <col min="6676" max="6676" width="6.42578125" style="107" bestFit="1" customWidth="1"/>
    <col min="6677" max="6906" width="9.140625" style="107"/>
    <col min="6907" max="6907" width="64.28515625" style="107" customWidth="1"/>
    <col min="6908" max="6908" width="12" style="107" customWidth="1"/>
    <col min="6909" max="6910" width="8.42578125" style="107" customWidth="1"/>
    <col min="6911" max="6911" width="9" style="107" customWidth="1"/>
    <col min="6912" max="6912" width="6.42578125" style="107" customWidth="1"/>
    <col min="6913" max="6913" width="7.28515625" style="107" customWidth="1"/>
    <col min="6914" max="6915" width="6.7109375" style="107" customWidth="1"/>
    <col min="6916" max="6916" width="6.140625" style="107" customWidth="1"/>
    <col min="6917" max="6918" width="6.42578125" style="107" customWidth="1"/>
    <col min="6919" max="6919" width="8" style="107" customWidth="1"/>
    <col min="6920" max="6920" width="13.5703125" style="107" customWidth="1"/>
    <col min="6921" max="6921" width="11.140625" style="107" customWidth="1"/>
    <col min="6922" max="6922" width="9.140625" style="107"/>
    <col min="6923" max="6924" width="13.28515625" style="107" customWidth="1"/>
    <col min="6925" max="6925" width="7" style="107" customWidth="1"/>
    <col min="6926" max="6926" width="8.5703125" style="107" bestFit="1" customWidth="1"/>
    <col min="6927" max="6927" width="5.85546875" style="107" customWidth="1"/>
    <col min="6928" max="6928" width="13.42578125" style="107" customWidth="1"/>
    <col min="6929" max="6929" width="6.28515625" style="107" customWidth="1"/>
    <col min="6930" max="6930" width="6.42578125" style="107" bestFit="1" customWidth="1"/>
    <col min="6931" max="6931" width="5.85546875" style="107" customWidth="1"/>
    <col min="6932" max="6932" width="6.42578125" style="107" bestFit="1" customWidth="1"/>
    <col min="6933" max="7162" width="9.140625" style="107"/>
    <col min="7163" max="7163" width="64.28515625" style="107" customWidth="1"/>
    <col min="7164" max="7164" width="12" style="107" customWidth="1"/>
    <col min="7165" max="7166" width="8.42578125" style="107" customWidth="1"/>
    <col min="7167" max="7167" width="9" style="107" customWidth="1"/>
    <col min="7168" max="7168" width="6.42578125" style="107" customWidth="1"/>
    <col min="7169" max="7169" width="7.28515625" style="107" customWidth="1"/>
    <col min="7170" max="7171" width="6.7109375" style="107" customWidth="1"/>
    <col min="7172" max="7172" width="6.140625" style="107" customWidth="1"/>
    <col min="7173" max="7174" width="6.42578125" style="107" customWidth="1"/>
    <col min="7175" max="7175" width="8" style="107" customWidth="1"/>
    <col min="7176" max="7176" width="13.5703125" style="107" customWidth="1"/>
    <col min="7177" max="7177" width="11.140625" style="107" customWidth="1"/>
    <col min="7178" max="7178" width="9.140625" style="107"/>
    <col min="7179" max="7180" width="13.28515625" style="107" customWidth="1"/>
    <col min="7181" max="7181" width="7" style="107" customWidth="1"/>
    <col min="7182" max="7182" width="8.5703125" style="107" bestFit="1" customWidth="1"/>
    <col min="7183" max="7183" width="5.85546875" style="107" customWidth="1"/>
    <col min="7184" max="7184" width="13.42578125" style="107" customWidth="1"/>
    <col min="7185" max="7185" width="6.28515625" style="107" customWidth="1"/>
    <col min="7186" max="7186" width="6.42578125" style="107" bestFit="1" customWidth="1"/>
    <col min="7187" max="7187" width="5.85546875" style="107" customWidth="1"/>
    <col min="7188" max="7188" width="6.42578125" style="107" bestFit="1" customWidth="1"/>
    <col min="7189" max="7418" width="9.140625" style="107"/>
    <col min="7419" max="7419" width="64.28515625" style="107" customWidth="1"/>
    <col min="7420" max="7420" width="12" style="107" customWidth="1"/>
    <col min="7421" max="7422" width="8.42578125" style="107" customWidth="1"/>
    <col min="7423" max="7423" width="9" style="107" customWidth="1"/>
    <col min="7424" max="7424" width="6.42578125" style="107" customWidth="1"/>
    <col min="7425" max="7425" width="7.28515625" style="107" customWidth="1"/>
    <col min="7426" max="7427" width="6.7109375" style="107" customWidth="1"/>
    <col min="7428" max="7428" width="6.140625" style="107" customWidth="1"/>
    <col min="7429" max="7430" width="6.42578125" style="107" customWidth="1"/>
    <col min="7431" max="7431" width="8" style="107" customWidth="1"/>
    <col min="7432" max="7432" width="13.5703125" style="107" customWidth="1"/>
    <col min="7433" max="7433" width="11.140625" style="107" customWidth="1"/>
    <col min="7434" max="7434" width="9.140625" style="107"/>
    <col min="7435" max="7436" width="13.28515625" style="107" customWidth="1"/>
    <col min="7437" max="7437" width="7" style="107" customWidth="1"/>
    <col min="7438" max="7438" width="8.5703125" style="107" bestFit="1" customWidth="1"/>
    <col min="7439" max="7439" width="5.85546875" style="107" customWidth="1"/>
    <col min="7440" max="7440" width="13.42578125" style="107" customWidth="1"/>
    <col min="7441" max="7441" width="6.28515625" style="107" customWidth="1"/>
    <col min="7442" max="7442" width="6.42578125" style="107" bestFit="1" customWidth="1"/>
    <col min="7443" max="7443" width="5.85546875" style="107" customWidth="1"/>
    <col min="7444" max="7444" width="6.42578125" style="107" bestFit="1" customWidth="1"/>
    <col min="7445" max="7674" width="9.140625" style="107"/>
    <col min="7675" max="7675" width="64.28515625" style="107" customWidth="1"/>
    <col min="7676" max="7676" width="12" style="107" customWidth="1"/>
    <col min="7677" max="7678" width="8.42578125" style="107" customWidth="1"/>
    <col min="7679" max="7679" width="9" style="107" customWidth="1"/>
    <col min="7680" max="7680" width="6.42578125" style="107" customWidth="1"/>
    <col min="7681" max="7681" width="7.28515625" style="107" customWidth="1"/>
    <col min="7682" max="7683" width="6.7109375" style="107" customWidth="1"/>
    <col min="7684" max="7684" width="6.140625" style="107" customWidth="1"/>
    <col min="7685" max="7686" width="6.42578125" style="107" customWidth="1"/>
    <col min="7687" max="7687" width="8" style="107" customWidth="1"/>
    <col min="7688" max="7688" width="13.5703125" style="107" customWidth="1"/>
    <col min="7689" max="7689" width="11.140625" style="107" customWidth="1"/>
    <col min="7690" max="7690" width="9.140625" style="107"/>
    <col min="7691" max="7692" width="13.28515625" style="107" customWidth="1"/>
    <col min="7693" max="7693" width="7" style="107" customWidth="1"/>
    <col min="7694" max="7694" width="8.5703125" style="107" bestFit="1" customWidth="1"/>
    <col min="7695" max="7695" width="5.85546875" style="107" customWidth="1"/>
    <col min="7696" max="7696" width="13.42578125" style="107" customWidth="1"/>
    <col min="7697" max="7697" width="6.28515625" style="107" customWidth="1"/>
    <col min="7698" max="7698" width="6.42578125" style="107" bestFit="1" customWidth="1"/>
    <col min="7699" max="7699" width="5.85546875" style="107" customWidth="1"/>
    <col min="7700" max="7700" width="6.42578125" style="107" bestFit="1" customWidth="1"/>
    <col min="7701" max="7930" width="9.140625" style="107"/>
    <col min="7931" max="7931" width="64.28515625" style="107" customWidth="1"/>
    <col min="7932" max="7932" width="12" style="107" customWidth="1"/>
    <col min="7933" max="7934" width="8.42578125" style="107" customWidth="1"/>
    <col min="7935" max="7935" width="9" style="107" customWidth="1"/>
    <col min="7936" max="7936" width="6.42578125" style="107" customWidth="1"/>
    <col min="7937" max="7937" width="7.28515625" style="107" customWidth="1"/>
    <col min="7938" max="7939" width="6.7109375" style="107" customWidth="1"/>
    <col min="7940" max="7940" width="6.140625" style="107" customWidth="1"/>
    <col min="7941" max="7942" width="6.42578125" style="107" customWidth="1"/>
    <col min="7943" max="7943" width="8" style="107" customWidth="1"/>
    <col min="7944" max="7944" width="13.5703125" style="107" customWidth="1"/>
    <col min="7945" max="7945" width="11.140625" style="107" customWidth="1"/>
    <col min="7946" max="7946" width="9.140625" style="107"/>
    <col min="7947" max="7948" width="13.28515625" style="107" customWidth="1"/>
    <col min="7949" max="7949" width="7" style="107" customWidth="1"/>
    <col min="7950" max="7950" width="8.5703125" style="107" bestFit="1" customWidth="1"/>
    <col min="7951" max="7951" width="5.85546875" style="107" customWidth="1"/>
    <col min="7952" max="7952" width="13.42578125" style="107" customWidth="1"/>
    <col min="7953" max="7953" width="6.28515625" style="107" customWidth="1"/>
    <col min="7954" max="7954" width="6.42578125" style="107" bestFit="1" customWidth="1"/>
    <col min="7955" max="7955" width="5.85546875" style="107" customWidth="1"/>
    <col min="7956" max="7956" width="6.42578125" style="107" bestFit="1" customWidth="1"/>
    <col min="7957" max="8186" width="9.140625" style="107"/>
    <col min="8187" max="8187" width="64.28515625" style="107" customWidth="1"/>
    <col min="8188" max="8188" width="12" style="107" customWidth="1"/>
    <col min="8189" max="8190" width="8.42578125" style="107" customWidth="1"/>
    <col min="8191" max="8191" width="9" style="107" customWidth="1"/>
    <col min="8192" max="8192" width="6.42578125" style="107" customWidth="1"/>
    <col min="8193" max="8193" width="7.28515625" style="107" customWidth="1"/>
    <col min="8194" max="8195" width="6.7109375" style="107" customWidth="1"/>
    <col min="8196" max="8196" width="6.140625" style="107" customWidth="1"/>
    <col min="8197" max="8198" width="6.42578125" style="107" customWidth="1"/>
    <col min="8199" max="8199" width="8" style="107" customWidth="1"/>
    <col min="8200" max="8200" width="13.5703125" style="107" customWidth="1"/>
    <col min="8201" max="8201" width="11.140625" style="107" customWidth="1"/>
    <col min="8202" max="8202" width="9.140625" style="107"/>
    <col min="8203" max="8204" width="13.28515625" style="107" customWidth="1"/>
    <col min="8205" max="8205" width="7" style="107" customWidth="1"/>
    <col min="8206" max="8206" width="8.5703125" style="107" bestFit="1" customWidth="1"/>
    <col min="8207" max="8207" width="5.85546875" style="107" customWidth="1"/>
    <col min="8208" max="8208" width="13.42578125" style="107" customWidth="1"/>
    <col min="8209" max="8209" width="6.28515625" style="107" customWidth="1"/>
    <col min="8210" max="8210" width="6.42578125" style="107" bestFit="1" customWidth="1"/>
    <col min="8211" max="8211" width="5.85546875" style="107" customWidth="1"/>
    <col min="8212" max="8212" width="6.42578125" style="107" bestFit="1" customWidth="1"/>
    <col min="8213" max="8442" width="9.140625" style="107"/>
    <col min="8443" max="8443" width="64.28515625" style="107" customWidth="1"/>
    <col min="8444" max="8444" width="12" style="107" customWidth="1"/>
    <col min="8445" max="8446" width="8.42578125" style="107" customWidth="1"/>
    <col min="8447" max="8447" width="9" style="107" customWidth="1"/>
    <col min="8448" max="8448" width="6.42578125" style="107" customWidth="1"/>
    <col min="8449" max="8449" width="7.28515625" style="107" customWidth="1"/>
    <col min="8450" max="8451" width="6.7109375" style="107" customWidth="1"/>
    <col min="8452" max="8452" width="6.140625" style="107" customWidth="1"/>
    <col min="8453" max="8454" width="6.42578125" style="107" customWidth="1"/>
    <col min="8455" max="8455" width="8" style="107" customWidth="1"/>
    <col min="8456" max="8456" width="13.5703125" style="107" customWidth="1"/>
    <col min="8457" max="8457" width="11.140625" style="107" customWidth="1"/>
    <col min="8458" max="8458" width="9.140625" style="107"/>
    <col min="8459" max="8460" width="13.28515625" style="107" customWidth="1"/>
    <col min="8461" max="8461" width="7" style="107" customWidth="1"/>
    <col min="8462" max="8462" width="8.5703125" style="107" bestFit="1" customWidth="1"/>
    <col min="8463" max="8463" width="5.85546875" style="107" customWidth="1"/>
    <col min="8464" max="8464" width="13.42578125" style="107" customWidth="1"/>
    <col min="8465" max="8465" width="6.28515625" style="107" customWidth="1"/>
    <col min="8466" max="8466" width="6.42578125" style="107" bestFit="1" customWidth="1"/>
    <col min="8467" max="8467" width="5.85546875" style="107" customWidth="1"/>
    <col min="8468" max="8468" width="6.42578125" style="107" bestFit="1" customWidth="1"/>
    <col min="8469" max="8698" width="9.140625" style="107"/>
    <col min="8699" max="8699" width="64.28515625" style="107" customWidth="1"/>
    <col min="8700" max="8700" width="12" style="107" customWidth="1"/>
    <col min="8701" max="8702" width="8.42578125" style="107" customWidth="1"/>
    <col min="8703" max="8703" width="9" style="107" customWidth="1"/>
    <col min="8704" max="8704" width="6.42578125" style="107" customWidth="1"/>
    <col min="8705" max="8705" width="7.28515625" style="107" customWidth="1"/>
    <col min="8706" max="8707" width="6.7109375" style="107" customWidth="1"/>
    <col min="8708" max="8708" width="6.140625" style="107" customWidth="1"/>
    <col min="8709" max="8710" width="6.42578125" style="107" customWidth="1"/>
    <col min="8711" max="8711" width="8" style="107" customWidth="1"/>
    <col min="8712" max="8712" width="13.5703125" style="107" customWidth="1"/>
    <col min="8713" max="8713" width="11.140625" style="107" customWidth="1"/>
    <col min="8714" max="8714" width="9.140625" style="107"/>
    <col min="8715" max="8716" width="13.28515625" style="107" customWidth="1"/>
    <col min="8717" max="8717" width="7" style="107" customWidth="1"/>
    <col min="8718" max="8718" width="8.5703125" style="107" bestFit="1" customWidth="1"/>
    <col min="8719" max="8719" width="5.85546875" style="107" customWidth="1"/>
    <col min="8720" max="8720" width="13.42578125" style="107" customWidth="1"/>
    <col min="8721" max="8721" width="6.28515625" style="107" customWidth="1"/>
    <col min="8722" max="8722" width="6.42578125" style="107" bestFit="1" customWidth="1"/>
    <col min="8723" max="8723" width="5.85546875" style="107" customWidth="1"/>
    <col min="8724" max="8724" width="6.42578125" style="107" bestFit="1" customWidth="1"/>
    <col min="8725" max="8954" width="9.140625" style="107"/>
    <col min="8955" max="8955" width="64.28515625" style="107" customWidth="1"/>
    <col min="8956" max="8956" width="12" style="107" customWidth="1"/>
    <col min="8957" max="8958" width="8.42578125" style="107" customWidth="1"/>
    <col min="8959" max="8959" width="9" style="107" customWidth="1"/>
    <col min="8960" max="8960" width="6.42578125" style="107" customWidth="1"/>
    <col min="8961" max="8961" width="7.28515625" style="107" customWidth="1"/>
    <col min="8962" max="8963" width="6.7109375" style="107" customWidth="1"/>
    <col min="8964" max="8964" width="6.140625" style="107" customWidth="1"/>
    <col min="8965" max="8966" width="6.42578125" style="107" customWidth="1"/>
    <col min="8967" max="8967" width="8" style="107" customWidth="1"/>
    <col min="8968" max="8968" width="13.5703125" style="107" customWidth="1"/>
    <col min="8969" max="8969" width="11.140625" style="107" customWidth="1"/>
    <col min="8970" max="8970" width="9.140625" style="107"/>
    <col min="8971" max="8972" width="13.28515625" style="107" customWidth="1"/>
    <col min="8973" max="8973" width="7" style="107" customWidth="1"/>
    <col min="8974" max="8974" width="8.5703125" style="107" bestFit="1" customWidth="1"/>
    <col min="8975" max="8975" width="5.85546875" style="107" customWidth="1"/>
    <col min="8976" max="8976" width="13.42578125" style="107" customWidth="1"/>
    <col min="8977" max="8977" width="6.28515625" style="107" customWidth="1"/>
    <col min="8978" max="8978" width="6.42578125" style="107" bestFit="1" customWidth="1"/>
    <col min="8979" max="8979" width="5.85546875" style="107" customWidth="1"/>
    <col min="8980" max="8980" width="6.42578125" style="107" bestFit="1" customWidth="1"/>
    <col min="8981" max="9210" width="9.140625" style="107"/>
    <col min="9211" max="9211" width="64.28515625" style="107" customWidth="1"/>
    <col min="9212" max="9212" width="12" style="107" customWidth="1"/>
    <col min="9213" max="9214" width="8.42578125" style="107" customWidth="1"/>
    <col min="9215" max="9215" width="9" style="107" customWidth="1"/>
    <col min="9216" max="9216" width="6.42578125" style="107" customWidth="1"/>
    <col min="9217" max="9217" width="7.28515625" style="107" customWidth="1"/>
    <col min="9218" max="9219" width="6.7109375" style="107" customWidth="1"/>
    <col min="9220" max="9220" width="6.140625" style="107" customWidth="1"/>
    <col min="9221" max="9222" width="6.42578125" style="107" customWidth="1"/>
    <col min="9223" max="9223" width="8" style="107" customWidth="1"/>
    <col min="9224" max="9224" width="13.5703125" style="107" customWidth="1"/>
    <col min="9225" max="9225" width="11.140625" style="107" customWidth="1"/>
    <col min="9226" max="9226" width="9.140625" style="107"/>
    <col min="9227" max="9228" width="13.28515625" style="107" customWidth="1"/>
    <col min="9229" max="9229" width="7" style="107" customWidth="1"/>
    <col min="9230" max="9230" width="8.5703125" style="107" bestFit="1" customWidth="1"/>
    <col min="9231" max="9231" width="5.85546875" style="107" customWidth="1"/>
    <col min="9232" max="9232" width="13.42578125" style="107" customWidth="1"/>
    <col min="9233" max="9233" width="6.28515625" style="107" customWidth="1"/>
    <col min="9234" max="9234" width="6.42578125" style="107" bestFit="1" customWidth="1"/>
    <col min="9235" max="9235" width="5.85546875" style="107" customWidth="1"/>
    <col min="9236" max="9236" width="6.42578125" style="107" bestFit="1" customWidth="1"/>
    <col min="9237" max="9466" width="9.140625" style="107"/>
    <col min="9467" max="9467" width="64.28515625" style="107" customWidth="1"/>
    <col min="9468" max="9468" width="12" style="107" customWidth="1"/>
    <col min="9469" max="9470" width="8.42578125" style="107" customWidth="1"/>
    <col min="9471" max="9471" width="9" style="107" customWidth="1"/>
    <col min="9472" max="9472" width="6.42578125" style="107" customWidth="1"/>
    <col min="9473" max="9473" width="7.28515625" style="107" customWidth="1"/>
    <col min="9474" max="9475" width="6.7109375" style="107" customWidth="1"/>
    <col min="9476" max="9476" width="6.140625" style="107" customWidth="1"/>
    <col min="9477" max="9478" width="6.42578125" style="107" customWidth="1"/>
    <col min="9479" max="9479" width="8" style="107" customWidth="1"/>
    <col min="9480" max="9480" width="13.5703125" style="107" customWidth="1"/>
    <col min="9481" max="9481" width="11.140625" style="107" customWidth="1"/>
    <col min="9482" max="9482" width="9.140625" style="107"/>
    <col min="9483" max="9484" width="13.28515625" style="107" customWidth="1"/>
    <col min="9485" max="9485" width="7" style="107" customWidth="1"/>
    <col min="9486" max="9486" width="8.5703125" style="107" bestFit="1" customWidth="1"/>
    <col min="9487" max="9487" width="5.85546875" style="107" customWidth="1"/>
    <col min="9488" max="9488" width="13.42578125" style="107" customWidth="1"/>
    <col min="9489" max="9489" width="6.28515625" style="107" customWidth="1"/>
    <col min="9490" max="9490" width="6.42578125" style="107" bestFit="1" customWidth="1"/>
    <col min="9491" max="9491" width="5.85546875" style="107" customWidth="1"/>
    <col min="9492" max="9492" width="6.42578125" style="107" bestFit="1" customWidth="1"/>
    <col min="9493" max="9722" width="9.140625" style="107"/>
    <col min="9723" max="9723" width="64.28515625" style="107" customWidth="1"/>
    <col min="9724" max="9724" width="12" style="107" customWidth="1"/>
    <col min="9725" max="9726" width="8.42578125" style="107" customWidth="1"/>
    <col min="9727" max="9727" width="9" style="107" customWidth="1"/>
    <col min="9728" max="9728" width="6.42578125" style="107" customWidth="1"/>
    <col min="9729" max="9729" width="7.28515625" style="107" customWidth="1"/>
    <col min="9730" max="9731" width="6.7109375" style="107" customWidth="1"/>
    <col min="9732" max="9732" width="6.140625" style="107" customWidth="1"/>
    <col min="9733" max="9734" width="6.42578125" style="107" customWidth="1"/>
    <col min="9735" max="9735" width="8" style="107" customWidth="1"/>
    <col min="9736" max="9736" width="13.5703125" style="107" customWidth="1"/>
    <col min="9737" max="9737" width="11.140625" style="107" customWidth="1"/>
    <col min="9738" max="9738" width="9.140625" style="107"/>
    <col min="9739" max="9740" width="13.28515625" style="107" customWidth="1"/>
    <col min="9741" max="9741" width="7" style="107" customWidth="1"/>
    <col min="9742" max="9742" width="8.5703125" style="107" bestFit="1" customWidth="1"/>
    <col min="9743" max="9743" width="5.85546875" style="107" customWidth="1"/>
    <col min="9744" max="9744" width="13.42578125" style="107" customWidth="1"/>
    <col min="9745" max="9745" width="6.28515625" style="107" customWidth="1"/>
    <col min="9746" max="9746" width="6.42578125" style="107" bestFit="1" customWidth="1"/>
    <col min="9747" max="9747" width="5.85546875" style="107" customWidth="1"/>
    <col min="9748" max="9748" width="6.42578125" style="107" bestFit="1" customWidth="1"/>
    <col min="9749" max="9978" width="9.140625" style="107"/>
    <col min="9979" max="9979" width="64.28515625" style="107" customWidth="1"/>
    <col min="9980" max="9980" width="12" style="107" customWidth="1"/>
    <col min="9981" max="9982" width="8.42578125" style="107" customWidth="1"/>
    <col min="9983" max="9983" width="9" style="107" customWidth="1"/>
    <col min="9984" max="9984" width="6.42578125" style="107" customWidth="1"/>
    <col min="9985" max="9985" width="7.28515625" style="107" customWidth="1"/>
    <col min="9986" max="9987" width="6.7109375" style="107" customWidth="1"/>
    <col min="9988" max="9988" width="6.140625" style="107" customWidth="1"/>
    <col min="9989" max="9990" width="6.42578125" style="107" customWidth="1"/>
    <col min="9991" max="9991" width="8" style="107" customWidth="1"/>
    <col min="9992" max="9992" width="13.5703125" style="107" customWidth="1"/>
    <col min="9993" max="9993" width="11.140625" style="107" customWidth="1"/>
    <col min="9994" max="9994" width="9.140625" style="107"/>
    <col min="9995" max="9996" width="13.28515625" style="107" customWidth="1"/>
    <col min="9997" max="9997" width="7" style="107" customWidth="1"/>
    <col min="9998" max="9998" width="8.5703125" style="107" bestFit="1" customWidth="1"/>
    <col min="9999" max="9999" width="5.85546875" style="107" customWidth="1"/>
    <col min="10000" max="10000" width="13.42578125" style="107" customWidth="1"/>
    <col min="10001" max="10001" width="6.28515625" style="107" customWidth="1"/>
    <col min="10002" max="10002" width="6.42578125" style="107" bestFit="1" customWidth="1"/>
    <col min="10003" max="10003" width="5.85546875" style="107" customWidth="1"/>
    <col min="10004" max="10004" width="6.42578125" style="107" bestFit="1" customWidth="1"/>
    <col min="10005" max="10234" width="9.140625" style="107"/>
    <col min="10235" max="10235" width="64.28515625" style="107" customWidth="1"/>
    <col min="10236" max="10236" width="12" style="107" customWidth="1"/>
    <col min="10237" max="10238" width="8.42578125" style="107" customWidth="1"/>
    <col min="10239" max="10239" width="9" style="107" customWidth="1"/>
    <col min="10240" max="10240" width="6.42578125" style="107" customWidth="1"/>
    <col min="10241" max="10241" width="7.28515625" style="107" customWidth="1"/>
    <col min="10242" max="10243" width="6.7109375" style="107" customWidth="1"/>
    <col min="10244" max="10244" width="6.140625" style="107" customWidth="1"/>
    <col min="10245" max="10246" width="6.42578125" style="107" customWidth="1"/>
    <col min="10247" max="10247" width="8" style="107" customWidth="1"/>
    <col min="10248" max="10248" width="13.5703125" style="107" customWidth="1"/>
    <col min="10249" max="10249" width="11.140625" style="107" customWidth="1"/>
    <col min="10250" max="10250" width="9.140625" style="107"/>
    <col min="10251" max="10252" width="13.28515625" style="107" customWidth="1"/>
    <col min="10253" max="10253" width="7" style="107" customWidth="1"/>
    <col min="10254" max="10254" width="8.5703125" style="107" bestFit="1" customWidth="1"/>
    <col min="10255" max="10255" width="5.85546875" style="107" customWidth="1"/>
    <col min="10256" max="10256" width="13.42578125" style="107" customWidth="1"/>
    <col min="10257" max="10257" width="6.28515625" style="107" customWidth="1"/>
    <col min="10258" max="10258" width="6.42578125" style="107" bestFit="1" customWidth="1"/>
    <col min="10259" max="10259" width="5.85546875" style="107" customWidth="1"/>
    <col min="10260" max="10260" width="6.42578125" style="107" bestFit="1" customWidth="1"/>
    <col min="10261" max="10490" width="9.140625" style="107"/>
    <col min="10491" max="10491" width="64.28515625" style="107" customWidth="1"/>
    <col min="10492" max="10492" width="12" style="107" customWidth="1"/>
    <col min="10493" max="10494" width="8.42578125" style="107" customWidth="1"/>
    <col min="10495" max="10495" width="9" style="107" customWidth="1"/>
    <col min="10496" max="10496" width="6.42578125" style="107" customWidth="1"/>
    <col min="10497" max="10497" width="7.28515625" style="107" customWidth="1"/>
    <col min="10498" max="10499" width="6.7109375" style="107" customWidth="1"/>
    <col min="10500" max="10500" width="6.140625" style="107" customWidth="1"/>
    <col min="10501" max="10502" width="6.42578125" style="107" customWidth="1"/>
    <col min="10503" max="10503" width="8" style="107" customWidth="1"/>
    <col min="10504" max="10504" width="13.5703125" style="107" customWidth="1"/>
    <col min="10505" max="10505" width="11.140625" style="107" customWidth="1"/>
    <col min="10506" max="10506" width="9.140625" style="107"/>
    <col min="10507" max="10508" width="13.28515625" style="107" customWidth="1"/>
    <col min="10509" max="10509" width="7" style="107" customWidth="1"/>
    <col min="10510" max="10510" width="8.5703125" style="107" bestFit="1" customWidth="1"/>
    <col min="10511" max="10511" width="5.85546875" style="107" customWidth="1"/>
    <col min="10512" max="10512" width="13.42578125" style="107" customWidth="1"/>
    <col min="10513" max="10513" width="6.28515625" style="107" customWidth="1"/>
    <col min="10514" max="10514" width="6.42578125" style="107" bestFit="1" customWidth="1"/>
    <col min="10515" max="10515" width="5.85546875" style="107" customWidth="1"/>
    <col min="10516" max="10516" width="6.42578125" style="107" bestFit="1" customWidth="1"/>
    <col min="10517" max="10746" width="9.140625" style="107"/>
    <col min="10747" max="10747" width="64.28515625" style="107" customWidth="1"/>
    <col min="10748" max="10748" width="12" style="107" customWidth="1"/>
    <col min="10749" max="10750" width="8.42578125" style="107" customWidth="1"/>
    <col min="10751" max="10751" width="9" style="107" customWidth="1"/>
    <col min="10752" max="10752" width="6.42578125" style="107" customWidth="1"/>
    <col min="10753" max="10753" width="7.28515625" style="107" customWidth="1"/>
    <col min="10754" max="10755" width="6.7109375" style="107" customWidth="1"/>
    <col min="10756" max="10756" width="6.140625" style="107" customWidth="1"/>
    <col min="10757" max="10758" width="6.42578125" style="107" customWidth="1"/>
    <col min="10759" max="10759" width="8" style="107" customWidth="1"/>
    <col min="10760" max="10760" width="13.5703125" style="107" customWidth="1"/>
    <col min="10761" max="10761" width="11.140625" style="107" customWidth="1"/>
    <col min="10762" max="10762" width="9.140625" style="107"/>
    <col min="10763" max="10764" width="13.28515625" style="107" customWidth="1"/>
    <col min="10765" max="10765" width="7" style="107" customWidth="1"/>
    <col min="10766" max="10766" width="8.5703125" style="107" bestFit="1" customWidth="1"/>
    <col min="10767" max="10767" width="5.85546875" style="107" customWidth="1"/>
    <col min="10768" max="10768" width="13.42578125" style="107" customWidth="1"/>
    <col min="10769" max="10769" width="6.28515625" style="107" customWidth="1"/>
    <col min="10770" max="10770" width="6.42578125" style="107" bestFit="1" customWidth="1"/>
    <col min="10771" max="10771" width="5.85546875" style="107" customWidth="1"/>
    <col min="10772" max="10772" width="6.42578125" style="107" bestFit="1" customWidth="1"/>
    <col min="10773" max="11002" width="9.140625" style="107"/>
    <col min="11003" max="11003" width="64.28515625" style="107" customWidth="1"/>
    <col min="11004" max="11004" width="12" style="107" customWidth="1"/>
    <col min="11005" max="11006" width="8.42578125" style="107" customWidth="1"/>
    <col min="11007" max="11007" width="9" style="107" customWidth="1"/>
    <col min="11008" max="11008" width="6.42578125" style="107" customWidth="1"/>
    <col min="11009" max="11009" width="7.28515625" style="107" customWidth="1"/>
    <col min="11010" max="11011" width="6.7109375" style="107" customWidth="1"/>
    <col min="11012" max="11012" width="6.140625" style="107" customWidth="1"/>
    <col min="11013" max="11014" width="6.42578125" style="107" customWidth="1"/>
    <col min="11015" max="11015" width="8" style="107" customWidth="1"/>
    <col min="11016" max="11016" width="13.5703125" style="107" customWidth="1"/>
    <col min="11017" max="11017" width="11.140625" style="107" customWidth="1"/>
    <col min="11018" max="11018" width="9.140625" style="107"/>
    <col min="11019" max="11020" width="13.28515625" style="107" customWidth="1"/>
    <col min="11021" max="11021" width="7" style="107" customWidth="1"/>
    <col min="11022" max="11022" width="8.5703125" style="107" bestFit="1" customWidth="1"/>
    <col min="11023" max="11023" width="5.85546875" style="107" customWidth="1"/>
    <col min="11024" max="11024" width="13.42578125" style="107" customWidth="1"/>
    <col min="11025" max="11025" width="6.28515625" style="107" customWidth="1"/>
    <col min="11026" max="11026" width="6.42578125" style="107" bestFit="1" customWidth="1"/>
    <col min="11027" max="11027" width="5.85546875" style="107" customWidth="1"/>
    <col min="11028" max="11028" width="6.42578125" style="107" bestFit="1" customWidth="1"/>
    <col min="11029" max="11258" width="9.140625" style="107"/>
    <col min="11259" max="11259" width="64.28515625" style="107" customWidth="1"/>
    <col min="11260" max="11260" width="12" style="107" customWidth="1"/>
    <col min="11261" max="11262" width="8.42578125" style="107" customWidth="1"/>
    <col min="11263" max="11263" width="9" style="107" customWidth="1"/>
    <col min="11264" max="11264" width="6.42578125" style="107" customWidth="1"/>
    <col min="11265" max="11265" width="7.28515625" style="107" customWidth="1"/>
    <col min="11266" max="11267" width="6.7109375" style="107" customWidth="1"/>
    <col min="11268" max="11268" width="6.140625" style="107" customWidth="1"/>
    <col min="11269" max="11270" width="6.42578125" style="107" customWidth="1"/>
    <col min="11271" max="11271" width="8" style="107" customWidth="1"/>
    <col min="11272" max="11272" width="13.5703125" style="107" customWidth="1"/>
    <col min="11273" max="11273" width="11.140625" style="107" customWidth="1"/>
    <col min="11274" max="11274" width="9.140625" style="107"/>
    <col min="11275" max="11276" width="13.28515625" style="107" customWidth="1"/>
    <col min="11277" max="11277" width="7" style="107" customWidth="1"/>
    <col min="11278" max="11278" width="8.5703125" style="107" bestFit="1" customWidth="1"/>
    <col min="11279" max="11279" width="5.85546875" style="107" customWidth="1"/>
    <col min="11280" max="11280" width="13.42578125" style="107" customWidth="1"/>
    <col min="11281" max="11281" width="6.28515625" style="107" customWidth="1"/>
    <col min="11282" max="11282" width="6.42578125" style="107" bestFit="1" customWidth="1"/>
    <col min="11283" max="11283" width="5.85546875" style="107" customWidth="1"/>
    <col min="11284" max="11284" width="6.42578125" style="107" bestFit="1" customWidth="1"/>
    <col min="11285" max="11514" width="9.140625" style="107"/>
    <col min="11515" max="11515" width="64.28515625" style="107" customWidth="1"/>
    <col min="11516" max="11516" width="12" style="107" customWidth="1"/>
    <col min="11517" max="11518" width="8.42578125" style="107" customWidth="1"/>
    <col min="11519" max="11519" width="9" style="107" customWidth="1"/>
    <col min="11520" max="11520" width="6.42578125" style="107" customWidth="1"/>
    <col min="11521" max="11521" width="7.28515625" style="107" customWidth="1"/>
    <col min="11522" max="11523" width="6.7109375" style="107" customWidth="1"/>
    <col min="11524" max="11524" width="6.140625" style="107" customWidth="1"/>
    <col min="11525" max="11526" width="6.42578125" style="107" customWidth="1"/>
    <col min="11527" max="11527" width="8" style="107" customWidth="1"/>
    <col min="11528" max="11528" width="13.5703125" style="107" customWidth="1"/>
    <col min="11529" max="11529" width="11.140625" style="107" customWidth="1"/>
    <col min="11530" max="11530" width="9.140625" style="107"/>
    <col min="11531" max="11532" width="13.28515625" style="107" customWidth="1"/>
    <col min="11533" max="11533" width="7" style="107" customWidth="1"/>
    <col min="11534" max="11534" width="8.5703125" style="107" bestFit="1" customWidth="1"/>
    <col min="11535" max="11535" width="5.85546875" style="107" customWidth="1"/>
    <col min="11536" max="11536" width="13.42578125" style="107" customWidth="1"/>
    <col min="11537" max="11537" width="6.28515625" style="107" customWidth="1"/>
    <col min="11538" max="11538" width="6.42578125" style="107" bestFit="1" customWidth="1"/>
    <col min="11539" max="11539" width="5.85546875" style="107" customWidth="1"/>
    <col min="11540" max="11540" width="6.42578125" style="107" bestFit="1" customWidth="1"/>
    <col min="11541" max="11770" width="9.140625" style="107"/>
    <col min="11771" max="11771" width="64.28515625" style="107" customWidth="1"/>
    <col min="11772" max="11772" width="12" style="107" customWidth="1"/>
    <col min="11773" max="11774" width="8.42578125" style="107" customWidth="1"/>
    <col min="11775" max="11775" width="9" style="107" customWidth="1"/>
    <col min="11776" max="11776" width="6.42578125" style="107" customWidth="1"/>
    <col min="11777" max="11777" width="7.28515625" style="107" customWidth="1"/>
    <col min="11778" max="11779" width="6.7109375" style="107" customWidth="1"/>
    <col min="11780" max="11780" width="6.140625" style="107" customWidth="1"/>
    <col min="11781" max="11782" width="6.42578125" style="107" customWidth="1"/>
    <col min="11783" max="11783" width="8" style="107" customWidth="1"/>
    <col min="11784" max="11784" width="13.5703125" style="107" customWidth="1"/>
    <col min="11785" max="11785" width="11.140625" style="107" customWidth="1"/>
    <col min="11786" max="11786" width="9.140625" style="107"/>
    <col min="11787" max="11788" width="13.28515625" style="107" customWidth="1"/>
    <col min="11789" max="11789" width="7" style="107" customWidth="1"/>
    <col min="11790" max="11790" width="8.5703125" style="107" bestFit="1" customWidth="1"/>
    <col min="11791" max="11791" width="5.85546875" style="107" customWidth="1"/>
    <col min="11792" max="11792" width="13.42578125" style="107" customWidth="1"/>
    <col min="11793" max="11793" width="6.28515625" style="107" customWidth="1"/>
    <col min="11794" max="11794" width="6.42578125" style="107" bestFit="1" customWidth="1"/>
    <col min="11795" max="11795" width="5.85546875" style="107" customWidth="1"/>
    <col min="11796" max="11796" width="6.42578125" style="107" bestFit="1" customWidth="1"/>
    <col min="11797" max="12026" width="9.140625" style="107"/>
    <col min="12027" max="12027" width="64.28515625" style="107" customWidth="1"/>
    <col min="12028" max="12028" width="12" style="107" customWidth="1"/>
    <col min="12029" max="12030" width="8.42578125" style="107" customWidth="1"/>
    <col min="12031" max="12031" width="9" style="107" customWidth="1"/>
    <col min="12032" max="12032" width="6.42578125" style="107" customWidth="1"/>
    <col min="12033" max="12033" width="7.28515625" style="107" customWidth="1"/>
    <col min="12034" max="12035" width="6.7109375" style="107" customWidth="1"/>
    <col min="12036" max="12036" width="6.140625" style="107" customWidth="1"/>
    <col min="12037" max="12038" width="6.42578125" style="107" customWidth="1"/>
    <col min="12039" max="12039" width="8" style="107" customWidth="1"/>
    <col min="12040" max="12040" width="13.5703125" style="107" customWidth="1"/>
    <col min="12041" max="12041" width="11.140625" style="107" customWidth="1"/>
    <col min="12042" max="12042" width="9.140625" style="107"/>
    <col min="12043" max="12044" width="13.28515625" style="107" customWidth="1"/>
    <col min="12045" max="12045" width="7" style="107" customWidth="1"/>
    <col min="12046" max="12046" width="8.5703125" style="107" bestFit="1" customWidth="1"/>
    <col min="12047" max="12047" width="5.85546875" style="107" customWidth="1"/>
    <col min="12048" max="12048" width="13.42578125" style="107" customWidth="1"/>
    <col min="12049" max="12049" width="6.28515625" style="107" customWidth="1"/>
    <col min="12050" max="12050" width="6.42578125" style="107" bestFit="1" customWidth="1"/>
    <col min="12051" max="12051" width="5.85546875" style="107" customWidth="1"/>
    <col min="12052" max="12052" width="6.42578125" style="107" bestFit="1" customWidth="1"/>
    <col min="12053" max="12282" width="9.140625" style="107"/>
    <col min="12283" max="12283" width="64.28515625" style="107" customWidth="1"/>
    <col min="12284" max="12284" width="12" style="107" customWidth="1"/>
    <col min="12285" max="12286" width="8.42578125" style="107" customWidth="1"/>
    <col min="12287" max="12287" width="9" style="107" customWidth="1"/>
    <col min="12288" max="12288" width="6.42578125" style="107" customWidth="1"/>
    <col min="12289" max="12289" width="7.28515625" style="107" customWidth="1"/>
    <col min="12290" max="12291" width="6.7109375" style="107" customWidth="1"/>
    <col min="12292" max="12292" width="6.140625" style="107" customWidth="1"/>
    <col min="12293" max="12294" width="6.42578125" style="107" customWidth="1"/>
    <col min="12295" max="12295" width="8" style="107" customWidth="1"/>
    <col min="12296" max="12296" width="13.5703125" style="107" customWidth="1"/>
    <col min="12297" max="12297" width="11.140625" style="107" customWidth="1"/>
    <col min="12298" max="12298" width="9.140625" style="107"/>
    <col min="12299" max="12300" width="13.28515625" style="107" customWidth="1"/>
    <col min="12301" max="12301" width="7" style="107" customWidth="1"/>
    <col min="12302" max="12302" width="8.5703125" style="107" bestFit="1" customWidth="1"/>
    <col min="12303" max="12303" width="5.85546875" style="107" customWidth="1"/>
    <col min="12304" max="12304" width="13.42578125" style="107" customWidth="1"/>
    <col min="12305" max="12305" width="6.28515625" style="107" customWidth="1"/>
    <col min="12306" max="12306" width="6.42578125" style="107" bestFit="1" customWidth="1"/>
    <col min="12307" max="12307" width="5.85546875" style="107" customWidth="1"/>
    <col min="12308" max="12308" width="6.42578125" style="107" bestFit="1" customWidth="1"/>
    <col min="12309" max="12538" width="9.140625" style="107"/>
    <col min="12539" max="12539" width="64.28515625" style="107" customWidth="1"/>
    <col min="12540" max="12540" width="12" style="107" customWidth="1"/>
    <col min="12541" max="12542" width="8.42578125" style="107" customWidth="1"/>
    <col min="12543" max="12543" width="9" style="107" customWidth="1"/>
    <col min="12544" max="12544" width="6.42578125" style="107" customWidth="1"/>
    <col min="12545" max="12545" width="7.28515625" style="107" customWidth="1"/>
    <col min="12546" max="12547" width="6.7109375" style="107" customWidth="1"/>
    <col min="12548" max="12548" width="6.140625" style="107" customWidth="1"/>
    <col min="12549" max="12550" width="6.42578125" style="107" customWidth="1"/>
    <col min="12551" max="12551" width="8" style="107" customWidth="1"/>
    <col min="12552" max="12552" width="13.5703125" style="107" customWidth="1"/>
    <col min="12553" max="12553" width="11.140625" style="107" customWidth="1"/>
    <col min="12554" max="12554" width="9.140625" style="107"/>
    <col min="12555" max="12556" width="13.28515625" style="107" customWidth="1"/>
    <col min="12557" max="12557" width="7" style="107" customWidth="1"/>
    <col min="12558" max="12558" width="8.5703125" style="107" bestFit="1" customWidth="1"/>
    <col min="12559" max="12559" width="5.85546875" style="107" customWidth="1"/>
    <col min="12560" max="12560" width="13.42578125" style="107" customWidth="1"/>
    <col min="12561" max="12561" width="6.28515625" style="107" customWidth="1"/>
    <col min="12562" max="12562" width="6.42578125" style="107" bestFit="1" customWidth="1"/>
    <col min="12563" max="12563" width="5.85546875" style="107" customWidth="1"/>
    <col min="12564" max="12564" width="6.42578125" style="107" bestFit="1" customWidth="1"/>
    <col min="12565" max="12794" width="9.140625" style="107"/>
    <col min="12795" max="12795" width="64.28515625" style="107" customWidth="1"/>
    <col min="12796" max="12796" width="12" style="107" customWidth="1"/>
    <col min="12797" max="12798" width="8.42578125" style="107" customWidth="1"/>
    <col min="12799" max="12799" width="9" style="107" customWidth="1"/>
    <col min="12800" max="12800" width="6.42578125" style="107" customWidth="1"/>
    <col min="12801" max="12801" width="7.28515625" style="107" customWidth="1"/>
    <col min="12802" max="12803" width="6.7109375" style="107" customWidth="1"/>
    <col min="12804" max="12804" width="6.140625" style="107" customWidth="1"/>
    <col min="12805" max="12806" width="6.42578125" style="107" customWidth="1"/>
    <col min="12807" max="12807" width="8" style="107" customWidth="1"/>
    <col min="12808" max="12808" width="13.5703125" style="107" customWidth="1"/>
    <col min="12809" max="12809" width="11.140625" style="107" customWidth="1"/>
    <col min="12810" max="12810" width="9.140625" style="107"/>
    <col min="12811" max="12812" width="13.28515625" style="107" customWidth="1"/>
    <col min="12813" max="12813" width="7" style="107" customWidth="1"/>
    <col min="12814" max="12814" width="8.5703125" style="107" bestFit="1" customWidth="1"/>
    <col min="12815" max="12815" width="5.85546875" style="107" customWidth="1"/>
    <col min="12816" max="12816" width="13.42578125" style="107" customWidth="1"/>
    <col min="12817" max="12817" width="6.28515625" style="107" customWidth="1"/>
    <col min="12818" max="12818" width="6.42578125" style="107" bestFit="1" customWidth="1"/>
    <col min="12819" max="12819" width="5.85546875" style="107" customWidth="1"/>
    <col min="12820" max="12820" width="6.42578125" style="107" bestFit="1" customWidth="1"/>
    <col min="12821" max="13050" width="9.140625" style="107"/>
    <col min="13051" max="13051" width="64.28515625" style="107" customWidth="1"/>
    <col min="13052" max="13052" width="12" style="107" customWidth="1"/>
    <col min="13053" max="13054" width="8.42578125" style="107" customWidth="1"/>
    <col min="13055" max="13055" width="9" style="107" customWidth="1"/>
    <col min="13056" max="13056" width="6.42578125" style="107" customWidth="1"/>
    <col min="13057" max="13057" width="7.28515625" style="107" customWidth="1"/>
    <col min="13058" max="13059" width="6.7109375" style="107" customWidth="1"/>
    <col min="13060" max="13060" width="6.140625" style="107" customWidth="1"/>
    <col min="13061" max="13062" width="6.42578125" style="107" customWidth="1"/>
    <col min="13063" max="13063" width="8" style="107" customWidth="1"/>
    <col min="13064" max="13064" width="13.5703125" style="107" customWidth="1"/>
    <col min="13065" max="13065" width="11.140625" style="107" customWidth="1"/>
    <col min="13066" max="13066" width="9.140625" style="107"/>
    <col min="13067" max="13068" width="13.28515625" style="107" customWidth="1"/>
    <col min="13069" max="13069" width="7" style="107" customWidth="1"/>
    <col min="13070" max="13070" width="8.5703125" style="107" bestFit="1" customWidth="1"/>
    <col min="13071" max="13071" width="5.85546875" style="107" customWidth="1"/>
    <col min="13072" max="13072" width="13.42578125" style="107" customWidth="1"/>
    <col min="13073" max="13073" width="6.28515625" style="107" customWidth="1"/>
    <col min="13074" max="13074" width="6.42578125" style="107" bestFit="1" customWidth="1"/>
    <col min="13075" max="13075" width="5.85546875" style="107" customWidth="1"/>
    <col min="13076" max="13076" width="6.42578125" style="107" bestFit="1" customWidth="1"/>
    <col min="13077" max="13306" width="9.140625" style="107"/>
    <col min="13307" max="13307" width="64.28515625" style="107" customWidth="1"/>
    <col min="13308" max="13308" width="12" style="107" customWidth="1"/>
    <col min="13309" max="13310" width="8.42578125" style="107" customWidth="1"/>
    <col min="13311" max="13311" width="9" style="107" customWidth="1"/>
    <col min="13312" max="13312" width="6.42578125" style="107" customWidth="1"/>
    <col min="13313" max="13313" width="7.28515625" style="107" customWidth="1"/>
    <col min="13314" max="13315" width="6.7109375" style="107" customWidth="1"/>
    <col min="13316" max="13316" width="6.140625" style="107" customWidth="1"/>
    <col min="13317" max="13318" width="6.42578125" style="107" customWidth="1"/>
    <col min="13319" max="13319" width="8" style="107" customWidth="1"/>
    <col min="13320" max="13320" width="13.5703125" style="107" customWidth="1"/>
    <col min="13321" max="13321" width="11.140625" style="107" customWidth="1"/>
    <col min="13322" max="13322" width="9.140625" style="107"/>
    <col min="13323" max="13324" width="13.28515625" style="107" customWidth="1"/>
    <col min="13325" max="13325" width="7" style="107" customWidth="1"/>
    <col min="13326" max="13326" width="8.5703125" style="107" bestFit="1" customWidth="1"/>
    <col min="13327" max="13327" width="5.85546875" style="107" customWidth="1"/>
    <col min="13328" max="13328" width="13.42578125" style="107" customWidth="1"/>
    <col min="13329" max="13329" width="6.28515625" style="107" customWidth="1"/>
    <col min="13330" max="13330" width="6.42578125" style="107" bestFit="1" customWidth="1"/>
    <col min="13331" max="13331" width="5.85546875" style="107" customWidth="1"/>
    <col min="13332" max="13332" width="6.42578125" style="107" bestFit="1" customWidth="1"/>
    <col min="13333" max="13562" width="9.140625" style="107"/>
    <col min="13563" max="13563" width="64.28515625" style="107" customWidth="1"/>
    <col min="13564" max="13564" width="12" style="107" customWidth="1"/>
    <col min="13565" max="13566" width="8.42578125" style="107" customWidth="1"/>
    <col min="13567" max="13567" width="9" style="107" customWidth="1"/>
    <col min="13568" max="13568" width="6.42578125" style="107" customWidth="1"/>
    <col min="13569" max="13569" width="7.28515625" style="107" customWidth="1"/>
    <col min="13570" max="13571" width="6.7109375" style="107" customWidth="1"/>
    <col min="13572" max="13572" width="6.140625" style="107" customWidth="1"/>
    <col min="13573" max="13574" width="6.42578125" style="107" customWidth="1"/>
    <col min="13575" max="13575" width="8" style="107" customWidth="1"/>
    <col min="13576" max="13576" width="13.5703125" style="107" customWidth="1"/>
    <col min="13577" max="13577" width="11.140625" style="107" customWidth="1"/>
    <col min="13578" max="13578" width="9.140625" style="107"/>
    <col min="13579" max="13580" width="13.28515625" style="107" customWidth="1"/>
    <col min="13581" max="13581" width="7" style="107" customWidth="1"/>
    <col min="13582" max="13582" width="8.5703125" style="107" bestFit="1" customWidth="1"/>
    <col min="13583" max="13583" width="5.85546875" style="107" customWidth="1"/>
    <col min="13584" max="13584" width="13.42578125" style="107" customWidth="1"/>
    <col min="13585" max="13585" width="6.28515625" style="107" customWidth="1"/>
    <col min="13586" max="13586" width="6.42578125" style="107" bestFit="1" customWidth="1"/>
    <col min="13587" max="13587" width="5.85546875" style="107" customWidth="1"/>
    <col min="13588" max="13588" width="6.42578125" style="107" bestFit="1" customWidth="1"/>
    <col min="13589" max="13818" width="9.140625" style="107"/>
    <col min="13819" max="13819" width="64.28515625" style="107" customWidth="1"/>
    <col min="13820" max="13820" width="12" style="107" customWidth="1"/>
    <col min="13821" max="13822" width="8.42578125" style="107" customWidth="1"/>
    <col min="13823" max="13823" width="9" style="107" customWidth="1"/>
    <col min="13824" max="13824" width="6.42578125" style="107" customWidth="1"/>
    <col min="13825" max="13825" width="7.28515625" style="107" customWidth="1"/>
    <col min="13826" max="13827" width="6.7109375" style="107" customWidth="1"/>
    <col min="13828" max="13828" width="6.140625" style="107" customWidth="1"/>
    <col min="13829" max="13830" width="6.42578125" style="107" customWidth="1"/>
    <col min="13831" max="13831" width="8" style="107" customWidth="1"/>
    <col min="13832" max="13832" width="13.5703125" style="107" customWidth="1"/>
    <col min="13833" max="13833" width="11.140625" style="107" customWidth="1"/>
    <col min="13834" max="13834" width="9.140625" style="107"/>
    <col min="13835" max="13836" width="13.28515625" style="107" customWidth="1"/>
    <col min="13837" max="13837" width="7" style="107" customWidth="1"/>
    <col min="13838" max="13838" width="8.5703125" style="107" bestFit="1" customWidth="1"/>
    <col min="13839" max="13839" width="5.85546875" style="107" customWidth="1"/>
    <col min="13840" max="13840" width="13.42578125" style="107" customWidth="1"/>
    <col min="13841" max="13841" width="6.28515625" style="107" customWidth="1"/>
    <col min="13842" max="13842" width="6.42578125" style="107" bestFit="1" customWidth="1"/>
    <col min="13843" max="13843" width="5.85546875" style="107" customWidth="1"/>
    <col min="13844" max="13844" width="6.42578125" style="107" bestFit="1" customWidth="1"/>
    <col min="13845" max="14074" width="9.140625" style="107"/>
    <col min="14075" max="14075" width="64.28515625" style="107" customWidth="1"/>
    <col min="14076" max="14076" width="12" style="107" customWidth="1"/>
    <col min="14077" max="14078" width="8.42578125" style="107" customWidth="1"/>
    <col min="14079" max="14079" width="9" style="107" customWidth="1"/>
    <col min="14080" max="14080" width="6.42578125" style="107" customWidth="1"/>
    <col min="14081" max="14081" width="7.28515625" style="107" customWidth="1"/>
    <col min="14082" max="14083" width="6.7109375" style="107" customWidth="1"/>
    <col min="14084" max="14084" width="6.140625" style="107" customWidth="1"/>
    <col min="14085" max="14086" width="6.42578125" style="107" customWidth="1"/>
    <col min="14087" max="14087" width="8" style="107" customWidth="1"/>
    <col min="14088" max="14088" width="13.5703125" style="107" customWidth="1"/>
    <col min="14089" max="14089" width="11.140625" style="107" customWidth="1"/>
    <col min="14090" max="14090" width="9.140625" style="107"/>
    <col min="14091" max="14092" width="13.28515625" style="107" customWidth="1"/>
    <col min="14093" max="14093" width="7" style="107" customWidth="1"/>
    <col min="14094" max="14094" width="8.5703125" style="107" bestFit="1" customWidth="1"/>
    <col min="14095" max="14095" width="5.85546875" style="107" customWidth="1"/>
    <col min="14096" max="14096" width="13.42578125" style="107" customWidth="1"/>
    <col min="14097" max="14097" width="6.28515625" style="107" customWidth="1"/>
    <col min="14098" max="14098" width="6.42578125" style="107" bestFit="1" customWidth="1"/>
    <col min="14099" max="14099" width="5.85546875" style="107" customWidth="1"/>
    <col min="14100" max="14100" width="6.42578125" style="107" bestFit="1" customWidth="1"/>
    <col min="14101" max="14330" width="9.140625" style="107"/>
    <col min="14331" max="14331" width="64.28515625" style="107" customWidth="1"/>
    <col min="14332" max="14332" width="12" style="107" customWidth="1"/>
    <col min="14333" max="14334" width="8.42578125" style="107" customWidth="1"/>
    <col min="14335" max="14335" width="9" style="107" customWidth="1"/>
    <col min="14336" max="14336" width="6.42578125" style="107" customWidth="1"/>
    <col min="14337" max="14337" width="7.28515625" style="107" customWidth="1"/>
    <col min="14338" max="14339" width="6.7109375" style="107" customWidth="1"/>
    <col min="14340" max="14340" width="6.140625" style="107" customWidth="1"/>
    <col min="14341" max="14342" width="6.42578125" style="107" customWidth="1"/>
    <col min="14343" max="14343" width="8" style="107" customWidth="1"/>
    <col min="14344" max="14344" width="13.5703125" style="107" customWidth="1"/>
    <col min="14345" max="14345" width="11.140625" style="107" customWidth="1"/>
    <col min="14346" max="14346" width="9.140625" style="107"/>
    <col min="14347" max="14348" width="13.28515625" style="107" customWidth="1"/>
    <col min="14349" max="14349" width="7" style="107" customWidth="1"/>
    <col min="14350" max="14350" width="8.5703125" style="107" bestFit="1" customWidth="1"/>
    <col min="14351" max="14351" width="5.85546875" style="107" customWidth="1"/>
    <col min="14352" max="14352" width="13.42578125" style="107" customWidth="1"/>
    <col min="14353" max="14353" width="6.28515625" style="107" customWidth="1"/>
    <col min="14354" max="14354" width="6.42578125" style="107" bestFit="1" customWidth="1"/>
    <col min="14355" max="14355" width="5.85546875" style="107" customWidth="1"/>
    <col min="14356" max="14356" width="6.42578125" style="107" bestFit="1" customWidth="1"/>
    <col min="14357" max="14586" width="9.140625" style="107"/>
    <col min="14587" max="14587" width="64.28515625" style="107" customWidth="1"/>
    <col min="14588" max="14588" width="12" style="107" customWidth="1"/>
    <col min="14589" max="14590" width="8.42578125" style="107" customWidth="1"/>
    <col min="14591" max="14591" width="9" style="107" customWidth="1"/>
    <col min="14592" max="14592" width="6.42578125" style="107" customWidth="1"/>
    <col min="14593" max="14593" width="7.28515625" style="107" customWidth="1"/>
    <col min="14594" max="14595" width="6.7109375" style="107" customWidth="1"/>
    <col min="14596" max="14596" width="6.140625" style="107" customWidth="1"/>
    <col min="14597" max="14598" width="6.42578125" style="107" customWidth="1"/>
    <col min="14599" max="14599" width="8" style="107" customWidth="1"/>
    <col min="14600" max="14600" width="13.5703125" style="107" customWidth="1"/>
    <col min="14601" max="14601" width="11.140625" style="107" customWidth="1"/>
    <col min="14602" max="14602" width="9.140625" style="107"/>
    <col min="14603" max="14604" width="13.28515625" style="107" customWidth="1"/>
    <col min="14605" max="14605" width="7" style="107" customWidth="1"/>
    <col min="14606" max="14606" width="8.5703125" style="107" bestFit="1" customWidth="1"/>
    <col min="14607" max="14607" width="5.85546875" style="107" customWidth="1"/>
    <col min="14608" max="14608" width="13.42578125" style="107" customWidth="1"/>
    <col min="14609" max="14609" width="6.28515625" style="107" customWidth="1"/>
    <col min="14610" max="14610" width="6.42578125" style="107" bestFit="1" customWidth="1"/>
    <col min="14611" max="14611" width="5.85546875" style="107" customWidth="1"/>
    <col min="14612" max="14612" width="6.42578125" style="107" bestFit="1" customWidth="1"/>
    <col min="14613" max="14842" width="9.140625" style="107"/>
    <col min="14843" max="14843" width="64.28515625" style="107" customWidth="1"/>
    <col min="14844" max="14844" width="12" style="107" customWidth="1"/>
    <col min="14845" max="14846" width="8.42578125" style="107" customWidth="1"/>
    <col min="14847" max="14847" width="9" style="107" customWidth="1"/>
    <col min="14848" max="14848" width="6.42578125" style="107" customWidth="1"/>
    <col min="14849" max="14849" width="7.28515625" style="107" customWidth="1"/>
    <col min="14850" max="14851" width="6.7109375" style="107" customWidth="1"/>
    <col min="14852" max="14852" width="6.140625" style="107" customWidth="1"/>
    <col min="14853" max="14854" width="6.42578125" style="107" customWidth="1"/>
    <col min="14855" max="14855" width="8" style="107" customWidth="1"/>
    <col min="14856" max="14856" width="13.5703125" style="107" customWidth="1"/>
    <col min="14857" max="14857" width="11.140625" style="107" customWidth="1"/>
    <col min="14858" max="14858" width="9.140625" style="107"/>
    <col min="14859" max="14860" width="13.28515625" style="107" customWidth="1"/>
    <col min="14861" max="14861" width="7" style="107" customWidth="1"/>
    <col min="14862" max="14862" width="8.5703125" style="107" bestFit="1" customWidth="1"/>
    <col min="14863" max="14863" width="5.85546875" style="107" customWidth="1"/>
    <col min="14864" max="14864" width="13.42578125" style="107" customWidth="1"/>
    <col min="14865" max="14865" width="6.28515625" style="107" customWidth="1"/>
    <col min="14866" max="14866" width="6.42578125" style="107" bestFit="1" customWidth="1"/>
    <col min="14867" max="14867" width="5.85546875" style="107" customWidth="1"/>
    <col min="14868" max="14868" width="6.42578125" style="107" bestFit="1" customWidth="1"/>
    <col min="14869" max="15098" width="9.140625" style="107"/>
    <col min="15099" max="15099" width="64.28515625" style="107" customWidth="1"/>
    <col min="15100" max="15100" width="12" style="107" customWidth="1"/>
    <col min="15101" max="15102" width="8.42578125" style="107" customWidth="1"/>
    <col min="15103" max="15103" width="9" style="107" customWidth="1"/>
    <col min="15104" max="15104" width="6.42578125" style="107" customWidth="1"/>
    <col min="15105" max="15105" width="7.28515625" style="107" customWidth="1"/>
    <col min="15106" max="15107" width="6.7109375" style="107" customWidth="1"/>
    <col min="15108" max="15108" width="6.140625" style="107" customWidth="1"/>
    <col min="15109" max="15110" width="6.42578125" style="107" customWidth="1"/>
    <col min="15111" max="15111" width="8" style="107" customWidth="1"/>
    <col min="15112" max="15112" width="13.5703125" style="107" customWidth="1"/>
    <col min="15113" max="15113" width="11.140625" style="107" customWidth="1"/>
    <col min="15114" max="15114" width="9.140625" style="107"/>
    <col min="15115" max="15116" width="13.28515625" style="107" customWidth="1"/>
    <col min="15117" max="15117" width="7" style="107" customWidth="1"/>
    <col min="15118" max="15118" width="8.5703125" style="107" bestFit="1" customWidth="1"/>
    <col min="15119" max="15119" width="5.85546875" style="107" customWidth="1"/>
    <col min="15120" max="15120" width="13.42578125" style="107" customWidth="1"/>
    <col min="15121" max="15121" width="6.28515625" style="107" customWidth="1"/>
    <col min="15122" max="15122" width="6.42578125" style="107" bestFit="1" customWidth="1"/>
    <col min="15123" max="15123" width="5.85546875" style="107" customWidth="1"/>
    <col min="15124" max="15124" width="6.42578125" style="107" bestFit="1" customWidth="1"/>
    <col min="15125" max="15354" width="9.140625" style="107"/>
    <col min="15355" max="15355" width="64.28515625" style="107" customWidth="1"/>
    <col min="15356" max="15356" width="12" style="107" customWidth="1"/>
    <col min="15357" max="15358" width="8.42578125" style="107" customWidth="1"/>
    <col min="15359" max="15359" width="9" style="107" customWidth="1"/>
    <col min="15360" max="15360" width="6.42578125" style="107" customWidth="1"/>
    <col min="15361" max="15361" width="7.28515625" style="107" customWidth="1"/>
    <col min="15362" max="15363" width="6.7109375" style="107" customWidth="1"/>
    <col min="15364" max="15364" width="6.140625" style="107" customWidth="1"/>
    <col min="15365" max="15366" width="6.42578125" style="107" customWidth="1"/>
    <col min="15367" max="15367" width="8" style="107" customWidth="1"/>
    <col min="15368" max="15368" width="13.5703125" style="107" customWidth="1"/>
    <col min="15369" max="15369" width="11.140625" style="107" customWidth="1"/>
    <col min="15370" max="15370" width="9.140625" style="107"/>
    <col min="15371" max="15372" width="13.28515625" style="107" customWidth="1"/>
    <col min="15373" max="15373" width="7" style="107" customWidth="1"/>
    <col min="15374" max="15374" width="8.5703125" style="107" bestFit="1" customWidth="1"/>
    <col min="15375" max="15375" width="5.85546875" style="107" customWidth="1"/>
    <col min="15376" max="15376" width="13.42578125" style="107" customWidth="1"/>
    <col min="15377" max="15377" width="6.28515625" style="107" customWidth="1"/>
    <col min="15378" max="15378" width="6.42578125" style="107" bestFit="1" customWidth="1"/>
    <col min="15379" max="15379" width="5.85546875" style="107" customWidth="1"/>
    <col min="15380" max="15380" width="6.42578125" style="107" bestFit="1" customWidth="1"/>
    <col min="15381" max="15610" width="9.140625" style="107"/>
    <col min="15611" max="15611" width="64.28515625" style="107" customWidth="1"/>
    <col min="15612" max="15612" width="12" style="107" customWidth="1"/>
    <col min="15613" max="15614" width="8.42578125" style="107" customWidth="1"/>
    <col min="15615" max="15615" width="9" style="107" customWidth="1"/>
    <col min="15616" max="15616" width="6.42578125" style="107" customWidth="1"/>
    <col min="15617" max="15617" width="7.28515625" style="107" customWidth="1"/>
    <col min="15618" max="15619" width="6.7109375" style="107" customWidth="1"/>
    <col min="15620" max="15620" width="6.140625" style="107" customWidth="1"/>
    <col min="15621" max="15622" width="6.42578125" style="107" customWidth="1"/>
    <col min="15623" max="15623" width="8" style="107" customWidth="1"/>
    <col min="15624" max="15624" width="13.5703125" style="107" customWidth="1"/>
    <col min="15625" max="15625" width="11.140625" style="107" customWidth="1"/>
    <col min="15626" max="15626" width="9.140625" style="107"/>
    <col min="15627" max="15628" width="13.28515625" style="107" customWidth="1"/>
    <col min="15629" max="15629" width="7" style="107" customWidth="1"/>
    <col min="15630" max="15630" width="8.5703125" style="107" bestFit="1" customWidth="1"/>
    <col min="15631" max="15631" width="5.85546875" style="107" customWidth="1"/>
    <col min="15632" max="15632" width="13.42578125" style="107" customWidth="1"/>
    <col min="15633" max="15633" width="6.28515625" style="107" customWidth="1"/>
    <col min="15634" max="15634" width="6.42578125" style="107" bestFit="1" customWidth="1"/>
    <col min="15635" max="15635" width="5.85546875" style="107" customWidth="1"/>
    <col min="15636" max="15636" width="6.42578125" style="107" bestFit="1" customWidth="1"/>
    <col min="15637" max="15866" width="9.140625" style="107"/>
    <col min="15867" max="15867" width="64.28515625" style="107" customWidth="1"/>
    <col min="15868" max="15868" width="12" style="107" customWidth="1"/>
    <col min="15869" max="15870" width="8.42578125" style="107" customWidth="1"/>
    <col min="15871" max="15871" width="9" style="107" customWidth="1"/>
    <col min="15872" max="15872" width="6.42578125" style="107" customWidth="1"/>
    <col min="15873" max="15873" width="7.28515625" style="107" customWidth="1"/>
    <col min="15874" max="15875" width="6.7109375" style="107" customWidth="1"/>
    <col min="15876" max="15876" width="6.140625" style="107" customWidth="1"/>
    <col min="15877" max="15878" width="6.42578125" style="107" customWidth="1"/>
    <col min="15879" max="15879" width="8" style="107" customWidth="1"/>
    <col min="15880" max="15880" width="13.5703125" style="107" customWidth="1"/>
    <col min="15881" max="15881" width="11.140625" style="107" customWidth="1"/>
    <col min="15882" max="15882" width="9.140625" style="107"/>
    <col min="15883" max="15884" width="13.28515625" style="107" customWidth="1"/>
    <col min="15885" max="15885" width="7" style="107" customWidth="1"/>
    <col min="15886" max="15886" width="8.5703125" style="107" bestFit="1" customWidth="1"/>
    <col min="15887" max="15887" width="5.85546875" style="107" customWidth="1"/>
    <col min="15888" max="15888" width="13.42578125" style="107" customWidth="1"/>
    <col min="15889" max="15889" width="6.28515625" style="107" customWidth="1"/>
    <col min="15890" max="15890" width="6.42578125" style="107" bestFit="1" customWidth="1"/>
    <col min="15891" max="15891" width="5.85546875" style="107" customWidth="1"/>
    <col min="15892" max="15892" width="6.42578125" style="107" bestFit="1" customWidth="1"/>
    <col min="15893" max="16122" width="9.140625" style="107"/>
    <col min="16123" max="16123" width="64.28515625" style="107" customWidth="1"/>
    <col min="16124" max="16124" width="12" style="107" customWidth="1"/>
    <col min="16125" max="16126" width="8.42578125" style="107" customWidth="1"/>
    <col min="16127" max="16127" width="9" style="107" customWidth="1"/>
    <col min="16128" max="16128" width="6.42578125" style="107" customWidth="1"/>
    <col min="16129" max="16129" width="7.28515625" style="107" customWidth="1"/>
    <col min="16130" max="16131" width="6.7109375" style="107" customWidth="1"/>
    <col min="16132" max="16132" width="6.140625" style="107" customWidth="1"/>
    <col min="16133" max="16134" width="6.42578125" style="107" customWidth="1"/>
    <col min="16135" max="16135" width="8" style="107" customWidth="1"/>
    <col min="16136" max="16136" width="13.5703125" style="107" customWidth="1"/>
    <col min="16137" max="16137" width="11.140625" style="107" customWidth="1"/>
    <col min="16138" max="16138" width="9.140625" style="107"/>
    <col min="16139" max="16140" width="13.28515625" style="107" customWidth="1"/>
    <col min="16141" max="16141" width="7" style="107" customWidth="1"/>
    <col min="16142" max="16142" width="8.5703125" style="107" bestFit="1" customWidth="1"/>
    <col min="16143" max="16143" width="5.85546875" style="107" customWidth="1"/>
    <col min="16144" max="16144" width="13.42578125" style="107" customWidth="1"/>
    <col min="16145" max="16145" width="6.28515625" style="107" customWidth="1"/>
    <col min="16146" max="16146" width="6.42578125" style="107" bestFit="1" customWidth="1"/>
    <col min="16147" max="16147" width="5.85546875" style="107" customWidth="1"/>
    <col min="16148" max="16148" width="6.42578125" style="107" bestFit="1" customWidth="1"/>
    <col min="16149" max="16384" width="9.140625" style="107"/>
  </cols>
  <sheetData>
    <row r="1" spans="1:20" ht="70.5" customHeight="1">
      <c r="A1" s="136"/>
      <c r="B1" s="137"/>
      <c r="C1" s="131" t="s">
        <v>125</v>
      </c>
      <c r="D1" s="138"/>
      <c r="E1" s="137"/>
      <c r="F1" s="137"/>
      <c r="G1" s="137"/>
      <c r="H1" s="137"/>
      <c r="I1" s="137"/>
      <c r="J1" s="137"/>
      <c r="K1" s="137"/>
      <c r="L1" s="137"/>
      <c r="M1" s="137"/>
      <c r="N1" s="137"/>
      <c r="O1" s="137"/>
      <c r="P1" s="137"/>
      <c r="Q1" s="136" t="s">
        <v>62</v>
      </c>
      <c r="R1" s="137"/>
      <c r="S1" s="137"/>
      <c r="T1" s="137"/>
    </row>
    <row r="2" spans="1:20" s="120" customFormat="1" ht="72" customHeight="1">
      <c r="A2" s="139" t="s">
        <v>172</v>
      </c>
      <c r="B2" s="140"/>
      <c r="C2" s="140"/>
      <c r="D2" s="140"/>
      <c r="E2" s="140"/>
      <c r="F2" s="140"/>
      <c r="G2" s="140"/>
      <c r="H2" s="140"/>
      <c r="I2" s="140"/>
      <c r="J2" s="140"/>
      <c r="K2" s="140"/>
      <c r="L2" s="140"/>
      <c r="M2" s="140"/>
      <c r="N2" s="140"/>
      <c r="O2" s="140"/>
      <c r="P2" s="140"/>
      <c r="Q2" s="140"/>
      <c r="R2" s="140"/>
      <c r="S2" s="141"/>
      <c r="T2" s="142"/>
    </row>
    <row r="3" spans="1:20" s="120" customFormat="1" ht="98.25" customHeight="1">
      <c r="A3" s="143" t="s">
        <v>75</v>
      </c>
      <c r="B3" s="144"/>
      <c r="C3" s="144"/>
      <c r="D3" s="272" t="s">
        <v>0</v>
      </c>
      <c r="E3" s="272" t="s">
        <v>1</v>
      </c>
      <c r="F3" s="272" t="s">
        <v>61</v>
      </c>
      <c r="G3" s="328" t="s">
        <v>2</v>
      </c>
      <c r="H3" s="328"/>
      <c r="I3" s="328"/>
      <c r="J3" s="328"/>
      <c r="K3" s="328"/>
      <c r="L3" s="328"/>
      <c r="M3" s="328"/>
      <c r="N3" s="275" t="s">
        <v>11</v>
      </c>
      <c r="O3" s="277" t="s">
        <v>12</v>
      </c>
      <c r="P3" s="278"/>
      <c r="Q3" s="279" t="s">
        <v>8</v>
      </c>
      <c r="R3" s="277" t="s">
        <v>13</v>
      </c>
      <c r="S3" s="278"/>
      <c r="T3" s="270" t="s">
        <v>14</v>
      </c>
    </row>
    <row r="4" spans="1:20" s="120" customFormat="1" ht="141.75" customHeight="1">
      <c r="A4" s="145"/>
      <c r="B4" s="146"/>
      <c r="C4" s="146"/>
      <c r="D4" s="272"/>
      <c r="E4" s="272"/>
      <c r="F4" s="273"/>
      <c r="G4" s="91" t="s">
        <v>3</v>
      </c>
      <c r="H4" s="128" t="s">
        <v>4</v>
      </c>
      <c r="I4" s="128" t="s">
        <v>5</v>
      </c>
      <c r="J4" s="128" t="s">
        <v>6</v>
      </c>
      <c r="K4" s="128" t="s">
        <v>60</v>
      </c>
      <c r="L4" s="128" t="s">
        <v>7</v>
      </c>
      <c r="M4" s="128" t="s">
        <v>8</v>
      </c>
      <c r="N4" s="276"/>
      <c r="O4" s="129" t="s">
        <v>9</v>
      </c>
      <c r="P4" s="129" t="s">
        <v>10</v>
      </c>
      <c r="Q4" s="280"/>
      <c r="R4" s="129" t="s">
        <v>9</v>
      </c>
      <c r="S4" s="129" t="s">
        <v>10</v>
      </c>
      <c r="T4" s="271"/>
    </row>
    <row r="5" spans="1:20" s="120" customFormat="1" ht="41.25" customHeight="1">
      <c r="A5" s="95"/>
      <c r="B5" s="96"/>
      <c r="C5" s="96"/>
      <c r="D5" s="130">
        <v>1</v>
      </c>
      <c r="E5" s="130">
        <v>2</v>
      </c>
      <c r="F5" s="130">
        <v>3</v>
      </c>
      <c r="G5" s="130">
        <v>4</v>
      </c>
      <c r="H5" s="130">
        <v>5</v>
      </c>
      <c r="I5" s="130">
        <v>6</v>
      </c>
      <c r="J5" s="130">
        <v>7</v>
      </c>
      <c r="K5" s="130">
        <v>8</v>
      </c>
      <c r="L5" s="130">
        <v>9</v>
      </c>
      <c r="M5" s="130">
        <v>10</v>
      </c>
      <c r="N5" s="130">
        <v>11</v>
      </c>
      <c r="O5" s="130">
        <v>12</v>
      </c>
      <c r="P5" s="130">
        <v>13</v>
      </c>
      <c r="Q5" s="130">
        <v>14</v>
      </c>
      <c r="R5" s="130">
        <v>15</v>
      </c>
      <c r="S5" s="130">
        <v>16</v>
      </c>
      <c r="T5" s="130">
        <v>17</v>
      </c>
    </row>
    <row r="6" spans="1:20" s="120" customFormat="1" ht="34.5" customHeight="1">
      <c r="A6" s="160" t="s">
        <v>15</v>
      </c>
      <c r="B6" s="161"/>
      <c r="C6" s="162"/>
      <c r="D6" s="112">
        <f>SUM(D7:D11)</f>
        <v>0</v>
      </c>
      <c r="E6" s="112">
        <f t="shared" ref="E6:T6" si="0">SUM(E7:E11)</f>
        <v>59</v>
      </c>
      <c r="F6" s="112">
        <f t="shared" si="0"/>
        <v>0</v>
      </c>
      <c r="G6" s="112">
        <f t="shared" si="0"/>
        <v>5</v>
      </c>
      <c r="H6" s="112">
        <f t="shared" si="0"/>
        <v>38</v>
      </c>
      <c r="I6" s="112">
        <f t="shared" si="0"/>
        <v>13</v>
      </c>
      <c r="J6" s="112">
        <f t="shared" si="0"/>
        <v>0</v>
      </c>
      <c r="K6" s="112">
        <f t="shared" si="0"/>
        <v>1</v>
      </c>
      <c r="L6" s="112">
        <f t="shared" si="0"/>
        <v>0</v>
      </c>
      <c r="M6" s="112">
        <f t="shared" si="0"/>
        <v>57</v>
      </c>
      <c r="N6" s="115">
        <f t="shared" si="0"/>
        <v>1</v>
      </c>
      <c r="O6" s="112">
        <f t="shared" si="0"/>
        <v>4</v>
      </c>
      <c r="P6" s="112">
        <f t="shared" si="0"/>
        <v>23</v>
      </c>
      <c r="Q6" s="112">
        <f t="shared" si="0"/>
        <v>27</v>
      </c>
      <c r="R6" s="112">
        <f t="shared" si="0"/>
        <v>2</v>
      </c>
      <c r="S6" s="112">
        <f t="shared" si="0"/>
        <v>1</v>
      </c>
      <c r="T6" s="112">
        <f t="shared" si="0"/>
        <v>9</v>
      </c>
    </row>
    <row r="7" spans="1:20" s="120" customFormat="1" ht="46.5" customHeight="1">
      <c r="A7" s="99">
        <v>1</v>
      </c>
      <c r="B7" s="152" t="s">
        <v>16</v>
      </c>
      <c r="C7" s="153"/>
      <c r="D7" s="98">
        <v>0</v>
      </c>
      <c r="E7" s="98">
        <v>27</v>
      </c>
      <c r="F7" s="98"/>
      <c r="G7" s="98">
        <v>4</v>
      </c>
      <c r="H7" s="98">
        <v>19</v>
      </c>
      <c r="I7" s="98">
        <v>4</v>
      </c>
      <c r="J7" s="98"/>
      <c r="K7" s="98"/>
      <c r="L7" s="98"/>
      <c r="M7" s="98">
        <v>27</v>
      </c>
      <c r="N7" s="116"/>
      <c r="O7" s="98">
        <v>4</v>
      </c>
      <c r="P7" s="98">
        <v>12</v>
      </c>
      <c r="Q7" s="98">
        <v>16</v>
      </c>
      <c r="R7" s="98">
        <v>2</v>
      </c>
      <c r="S7" s="98">
        <v>1</v>
      </c>
      <c r="T7" s="98">
        <v>6</v>
      </c>
    </row>
    <row r="8" spans="1:20" s="120" customFormat="1" ht="42" customHeight="1">
      <c r="A8" s="99">
        <v>2</v>
      </c>
      <c r="B8" s="152" t="s">
        <v>63</v>
      </c>
      <c r="C8" s="153"/>
      <c r="D8" s="98">
        <v>0</v>
      </c>
      <c r="E8" s="98">
        <v>28</v>
      </c>
      <c r="F8" s="98"/>
      <c r="G8" s="98"/>
      <c r="H8" s="98">
        <v>17</v>
      </c>
      <c r="I8" s="98">
        <v>9</v>
      </c>
      <c r="J8" s="98"/>
      <c r="K8" s="98">
        <v>1</v>
      </c>
      <c r="L8" s="98"/>
      <c r="M8" s="98">
        <v>27</v>
      </c>
      <c r="N8" s="116">
        <v>1</v>
      </c>
      <c r="O8" s="98"/>
      <c r="P8" s="98">
        <v>10</v>
      </c>
      <c r="Q8" s="98">
        <v>10</v>
      </c>
      <c r="R8" s="98"/>
      <c r="S8" s="98"/>
      <c r="T8" s="98">
        <v>3</v>
      </c>
    </row>
    <row r="9" spans="1:20" s="120" customFormat="1" ht="46.5" customHeight="1">
      <c r="A9" s="99">
        <v>3</v>
      </c>
      <c r="B9" s="152" t="s">
        <v>17</v>
      </c>
      <c r="C9" s="153"/>
      <c r="D9" s="98">
        <v>0</v>
      </c>
      <c r="E9" s="98">
        <v>1</v>
      </c>
      <c r="F9" s="98"/>
      <c r="G9" s="98"/>
      <c r="H9" s="98">
        <v>1</v>
      </c>
      <c r="I9" s="98"/>
      <c r="J9" s="98"/>
      <c r="K9" s="98"/>
      <c r="L9" s="98"/>
      <c r="M9" s="98">
        <v>1</v>
      </c>
      <c r="N9" s="116"/>
      <c r="O9" s="98"/>
      <c r="P9" s="98">
        <v>1</v>
      </c>
      <c r="Q9" s="98">
        <v>1</v>
      </c>
      <c r="R9" s="98"/>
      <c r="S9" s="98"/>
      <c r="T9" s="98"/>
    </row>
    <row r="10" spans="1:20" s="120" customFormat="1" ht="46.5" customHeight="1">
      <c r="A10" s="100">
        <v>4</v>
      </c>
      <c r="B10" s="152" t="s">
        <v>68</v>
      </c>
      <c r="C10" s="325"/>
      <c r="D10" s="98">
        <v>0</v>
      </c>
      <c r="E10" s="98">
        <v>1</v>
      </c>
      <c r="F10" s="98"/>
      <c r="G10" s="98"/>
      <c r="H10" s="98">
        <v>1</v>
      </c>
      <c r="I10" s="98"/>
      <c r="J10" s="98"/>
      <c r="K10" s="98"/>
      <c r="L10" s="98"/>
      <c r="M10" s="98">
        <v>1</v>
      </c>
      <c r="N10" s="116"/>
      <c r="O10" s="98"/>
      <c r="P10" s="98"/>
      <c r="Q10" s="98"/>
      <c r="R10" s="98"/>
      <c r="S10" s="98"/>
      <c r="T10" s="98"/>
    </row>
    <row r="11" spans="1:20" s="120" customFormat="1" ht="41.25" customHeight="1">
      <c r="A11" s="100">
        <v>5</v>
      </c>
      <c r="B11" s="336" t="s">
        <v>58</v>
      </c>
      <c r="C11" s="337"/>
      <c r="D11" s="98">
        <v>0</v>
      </c>
      <c r="E11" s="98">
        <v>2</v>
      </c>
      <c r="F11" s="98"/>
      <c r="G11" s="98">
        <v>1</v>
      </c>
      <c r="H11" s="98"/>
      <c r="I11" s="98"/>
      <c r="J11" s="98"/>
      <c r="K11" s="98"/>
      <c r="L11" s="98"/>
      <c r="M11" s="98">
        <v>1</v>
      </c>
      <c r="N11" s="116"/>
      <c r="O11" s="98"/>
      <c r="P11" s="98"/>
      <c r="Q11" s="98"/>
      <c r="R11" s="98"/>
      <c r="S11" s="98"/>
      <c r="T11" s="98"/>
    </row>
    <row r="12" spans="1:20" s="120" customFormat="1" ht="42.75" customHeight="1">
      <c r="A12" s="160" t="s">
        <v>18</v>
      </c>
      <c r="B12" s="168"/>
      <c r="C12" s="168"/>
      <c r="D12" s="98">
        <f>SUM(D13:D20)</f>
        <v>0</v>
      </c>
      <c r="E12" s="98">
        <f t="shared" ref="E12:T12" si="1">SUM(E13:E20)</f>
        <v>3</v>
      </c>
      <c r="F12" s="98">
        <f t="shared" si="1"/>
        <v>0</v>
      </c>
      <c r="G12" s="98">
        <f t="shared" si="1"/>
        <v>2</v>
      </c>
      <c r="H12" s="98">
        <f t="shared" si="1"/>
        <v>0</v>
      </c>
      <c r="I12" s="98">
        <f t="shared" si="1"/>
        <v>1</v>
      </c>
      <c r="J12" s="98">
        <f t="shared" si="1"/>
        <v>0</v>
      </c>
      <c r="K12" s="98">
        <f t="shared" si="1"/>
        <v>0</v>
      </c>
      <c r="L12" s="98">
        <f t="shared" si="1"/>
        <v>0</v>
      </c>
      <c r="M12" s="98">
        <f t="shared" si="1"/>
        <v>3</v>
      </c>
      <c r="N12" s="116">
        <f t="shared" si="1"/>
        <v>0</v>
      </c>
      <c r="O12" s="98">
        <f t="shared" si="1"/>
        <v>0</v>
      </c>
      <c r="P12" s="98">
        <f t="shared" si="1"/>
        <v>1</v>
      </c>
      <c r="Q12" s="98">
        <f t="shared" si="1"/>
        <v>1</v>
      </c>
      <c r="R12" s="98">
        <f t="shared" si="1"/>
        <v>0</v>
      </c>
      <c r="S12" s="98">
        <f t="shared" si="1"/>
        <v>1</v>
      </c>
      <c r="T12" s="98">
        <f t="shared" si="1"/>
        <v>0</v>
      </c>
    </row>
    <row r="13" spans="1:20" s="120" customFormat="1" ht="39.75" customHeight="1">
      <c r="A13" s="99">
        <v>1</v>
      </c>
      <c r="B13" s="152" t="s">
        <v>19</v>
      </c>
      <c r="C13" s="153"/>
      <c r="D13" s="98">
        <v>0</v>
      </c>
      <c r="E13" s="98">
        <v>3</v>
      </c>
      <c r="F13" s="98"/>
      <c r="G13" s="98">
        <v>2</v>
      </c>
      <c r="H13" s="98"/>
      <c r="I13" s="98">
        <v>1</v>
      </c>
      <c r="J13" s="98"/>
      <c r="K13" s="98"/>
      <c r="L13" s="98"/>
      <c r="M13" s="98">
        <v>3</v>
      </c>
      <c r="N13" s="116"/>
      <c r="O13" s="98"/>
      <c r="P13" s="98">
        <v>1</v>
      </c>
      <c r="Q13" s="98">
        <v>1</v>
      </c>
      <c r="R13" s="98"/>
      <c r="S13" s="98">
        <v>1</v>
      </c>
      <c r="T13" s="98"/>
    </row>
    <row r="14" spans="1:20" s="120" customFormat="1" ht="43.5" customHeight="1">
      <c r="A14" s="99">
        <v>2</v>
      </c>
      <c r="B14" s="152" t="s">
        <v>20</v>
      </c>
      <c r="C14" s="153"/>
      <c r="D14" s="98">
        <v>0</v>
      </c>
      <c r="E14" s="98"/>
      <c r="F14" s="98"/>
      <c r="G14" s="98"/>
      <c r="H14" s="98"/>
      <c r="I14" s="98"/>
      <c r="J14" s="98"/>
      <c r="K14" s="98"/>
      <c r="L14" s="98"/>
      <c r="M14" s="98"/>
      <c r="N14" s="116"/>
      <c r="O14" s="98"/>
      <c r="P14" s="98"/>
      <c r="Q14" s="98"/>
      <c r="R14" s="98"/>
      <c r="S14" s="98"/>
      <c r="T14" s="98"/>
    </row>
    <row r="15" spans="1:20" s="120" customFormat="1" ht="42" customHeight="1">
      <c r="A15" s="102">
        <v>3</v>
      </c>
      <c r="B15" s="152" t="s">
        <v>21</v>
      </c>
      <c r="C15" s="153"/>
      <c r="D15" s="98">
        <v>0</v>
      </c>
      <c r="E15" s="98"/>
      <c r="F15" s="98"/>
      <c r="G15" s="98"/>
      <c r="H15" s="98"/>
      <c r="I15" s="98"/>
      <c r="J15" s="98"/>
      <c r="K15" s="98"/>
      <c r="L15" s="98"/>
      <c r="M15" s="98"/>
      <c r="N15" s="116"/>
      <c r="O15" s="98"/>
      <c r="P15" s="98"/>
      <c r="Q15" s="98"/>
      <c r="R15" s="98"/>
      <c r="S15" s="98"/>
      <c r="T15" s="98"/>
    </row>
    <row r="16" spans="1:20" s="120" customFormat="1" ht="57" customHeight="1">
      <c r="A16" s="99">
        <v>4</v>
      </c>
      <c r="B16" s="152" t="s">
        <v>22</v>
      </c>
      <c r="C16" s="153"/>
      <c r="D16" s="98">
        <v>0</v>
      </c>
      <c r="E16" s="98"/>
      <c r="F16" s="98"/>
      <c r="G16" s="98"/>
      <c r="H16" s="98"/>
      <c r="I16" s="98"/>
      <c r="J16" s="98"/>
      <c r="K16" s="98"/>
      <c r="L16" s="98"/>
      <c r="M16" s="98"/>
      <c r="N16" s="116"/>
      <c r="O16" s="98"/>
      <c r="P16" s="98"/>
      <c r="Q16" s="98"/>
      <c r="R16" s="98"/>
      <c r="S16" s="98"/>
      <c r="T16" s="98"/>
    </row>
    <row r="17" spans="1:67" s="120" customFormat="1" ht="38.25" customHeight="1">
      <c r="A17" s="99">
        <v>5</v>
      </c>
      <c r="B17" s="152" t="s">
        <v>23</v>
      </c>
      <c r="C17" s="153"/>
      <c r="D17" s="98">
        <v>0</v>
      </c>
      <c r="E17" s="98"/>
      <c r="F17" s="98"/>
      <c r="G17" s="98"/>
      <c r="H17" s="98"/>
      <c r="I17" s="98"/>
      <c r="J17" s="98"/>
      <c r="K17" s="98"/>
      <c r="L17" s="98"/>
      <c r="M17" s="98"/>
      <c r="N17" s="116"/>
      <c r="O17" s="98"/>
      <c r="P17" s="98"/>
      <c r="Q17" s="98"/>
      <c r="R17" s="98"/>
      <c r="S17" s="98"/>
      <c r="T17" s="98"/>
    </row>
    <row r="18" spans="1:67" s="120" customFormat="1" ht="47.25" customHeight="1">
      <c r="A18" s="102">
        <v>6</v>
      </c>
      <c r="B18" s="152" t="s">
        <v>24</v>
      </c>
      <c r="C18" s="153"/>
      <c r="D18" s="98">
        <v>0</v>
      </c>
      <c r="E18" s="98"/>
      <c r="F18" s="98"/>
      <c r="G18" s="98"/>
      <c r="H18" s="98"/>
      <c r="I18" s="98"/>
      <c r="J18" s="98"/>
      <c r="K18" s="98"/>
      <c r="L18" s="98"/>
      <c r="M18" s="98"/>
      <c r="N18" s="116"/>
      <c r="O18" s="98"/>
      <c r="P18" s="98"/>
      <c r="Q18" s="98"/>
      <c r="R18" s="98"/>
      <c r="S18" s="98"/>
      <c r="T18" s="98"/>
    </row>
    <row r="19" spans="1:67" s="120" customFormat="1" ht="44.25" customHeight="1">
      <c r="A19" s="99">
        <v>7</v>
      </c>
      <c r="B19" s="152" t="s">
        <v>25</v>
      </c>
      <c r="C19" s="153"/>
      <c r="D19" s="98">
        <v>0</v>
      </c>
      <c r="E19" s="98"/>
      <c r="F19" s="98"/>
      <c r="G19" s="98"/>
      <c r="H19" s="98"/>
      <c r="I19" s="98"/>
      <c r="J19" s="98"/>
      <c r="K19" s="98"/>
      <c r="L19" s="98"/>
      <c r="M19" s="98"/>
      <c r="N19" s="116"/>
      <c r="O19" s="98"/>
      <c r="P19" s="98"/>
      <c r="Q19" s="98"/>
      <c r="R19" s="98"/>
      <c r="S19" s="98"/>
      <c r="T19" s="98"/>
    </row>
    <row r="20" spans="1:67" s="120" customFormat="1" ht="45.75" customHeight="1">
      <c r="A20" s="99">
        <v>8</v>
      </c>
      <c r="B20" s="152" t="s">
        <v>26</v>
      </c>
      <c r="C20" s="153"/>
      <c r="D20" s="98">
        <v>0</v>
      </c>
      <c r="E20" s="98"/>
      <c r="F20" s="98"/>
      <c r="G20" s="98"/>
      <c r="H20" s="98"/>
      <c r="I20" s="98"/>
      <c r="J20" s="98"/>
      <c r="K20" s="98"/>
      <c r="L20" s="98"/>
      <c r="M20" s="98"/>
      <c r="N20" s="116"/>
      <c r="O20" s="98"/>
      <c r="P20" s="98"/>
      <c r="Q20" s="98"/>
      <c r="R20" s="98"/>
      <c r="S20" s="98"/>
      <c r="T20" s="98"/>
    </row>
    <row r="21" spans="1:67" s="120" customFormat="1" ht="42" customHeight="1">
      <c r="A21" s="171" t="s">
        <v>27</v>
      </c>
      <c r="B21" s="171"/>
      <c r="C21" s="171"/>
      <c r="D21" s="98">
        <f>SUM(D22:D28)</f>
        <v>0</v>
      </c>
      <c r="E21" s="98">
        <f t="shared" ref="E21:T21" si="2">SUM(E22:E28)</f>
        <v>255</v>
      </c>
      <c r="F21" s="98">
        <f t="shared" si="2"/>
        <v>0</v>
      </c>
      <c r="G21" s="98">
        <f t="shared" si="2"/>
        <v>3</v>
      </c>
      <c r="H21" s="98">
        <f t="shared" si="2"/>
        <v>248</v>
      </c>
      <c r="I21" s="98">
        <f t="shared" si="2"/>
        <v>0</v>
      </c>
      <c r="J21" s="98">
        <f t="shared" si="2"/>
        <v>0</v>
      </c>
      <c r="K21" s="98">
        <f t="shared" si="2"/>
        <v>4</v>
      </c>
      <c r="L21" s="98">
        <f t="shared" si="2"/>
        <v>0</v>
      </c>
      <c r="M21" s="98">
        <f t="shared" si="2"/>
        <v>255</v>
      </c>
      <c r="N21" s="116">
        <f t="shared" si="2"/>
        <v>0</v>
      </c>
      <c r="O21" s="98">
        <f t="shared" si="2"/>
        <v>0</v>
      </c>
      <c r="P21" s="98">
        <f t="shared" si="2"/>
        <v>10</v>
      </c>
      <c r="Q21" s="98">
        <f t="shared" si="2"/>
        <v>10</v>
      </c>
      <c r="R21" s="98">
        <f t="shared" si="2"/>
        <v>0</v>
      </c>
      <c r="S21" s="98">
        <f t="shared" si="2"/>
        <v>0</v>
      </c>
      <c r="T21" s="98">
        <f t="shared" si="2"/>
        <v>2</v>
      </c>
    </row>
    <row r="22" spans="1:67" s="120" customFormat="1" ht="42" customHeight="1">
      <c r="A22" s="126">
        <v>1</v>
      </c>
      <c r="B22" s="172" t="s">
        <v>28</v>
      </c>
      <c r="C22" s="173"/>
      <c r="D22" s="98">
        <v>0</v>
      </c>
      <c r="E22" s="98">
        <v>90</v>
      </c>
      <c r="F22" s="98"/>
      <c r="G22" s="98"/>
      <c r="H22" s="98">
        <v>90</v>
      </c>
      <c r="I22" s="98"/>
      <c r="J22" s="98"/>
      <c r="K22" s="98"/>
      <c r="L22" s="98"/>
      <c r="M22" s="98">
        <v>90</v>
      </c>
      <c r="N22" s="116"/>
      <c r="O22" s="98"/>
      <c r="P22" s="98">
        <v>10</v>
      </c>
      <c r="Q22" s="98">
        <v>10</v>
      </c>
      <c r="R22" s="98"/>
      <c r="S22" s="98"/>
      <c r="T22" s="98">
        <v>2</v>
      </c>
    </row>
    <row r="23" spans="1:67" s="105" customFormat="1" ht="45" customHeight="1">
      <c r="A23" s="126">
        <v>2</v>
      </c>
      <c r="B23" s="172" t="s">
        <v>29</v>
      </c>
      <c r="C23" s="173"/>
      <c r="D23" s="98">
        <v>0</v>
      </c>
      <c r="E23" s="98"/>
      <c r="F23" s="98"/>
      <c r="G23" s="98"/>
      <c r="H23" s="98"/>
      <c r="I23" s="98"/>
      <c r="J23" s="98"/>
      <c r="K23" s="98"/>
      <c r="L23" s="98"/>
      <c r="M23" s="98"/>
      <c r="N23" s="116"/>
      <c r="O23" s="98"/>
      <c r="P23" s="98"/>
      <c r="Q23" s="98"/>
      <c r="R23" s="98"/>
      <c r="S23" s="98"/>
      <c r="T23" s="98"/>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row>
    <row r="24" spans="1:67" s="120" customFormat="1" ht="48" customHeight="1">
      <c r="A24" s="99">
        <v>3</v>
      </c>
      <c r="B24" s="140" t="s">
        <v>30</v>
      </c>
      <c r="C24" s="170"/>
      <c r="D24" s="98">
        <v>0</v>
      </c>
      <c r="E24" s="98"/>
      <c r="F24" s="98"/>
      <c r="G24" s="98"/>
      <c r="H24" s="98"/>
      <c r="I24" s="98"/>
      <c r="J24" s="98"/>
      <c r="K24" s="98"/>
      <c r="L24" s="98"/>
      <c r="M24" s="98"/>
      <c r="N24" s="116"/>
      <c r="O24" s="98"/>
      <c r="P24" s="98"/>
      <c r="Q24" s="98"/>
      <c r="R24" s="98"/>
      <c r="S24" s="98"/>
      <c r="T24" s="98"/>
    </row>
    <row r="25" spans="1:67" s="120" customFormat="1" ht="42" customHeight="1">
      <c r="A25" s="99">
        <v>4</v>
      </c>
      <c r="B25" s="169" t="s">
        <v>31</v>
      </c>
      <c r="C25" s="170"/>
      <c r="D25" s="98">
        <v>0</v>
      </c>
      <c r="E25" s="98">
        <v>51</v>
      </c>
      <c r="F25" s="98"/>
      <c r="G25" s="98"/>
      <c r="H25" s="98">
        <v>51</v>
      </c>
      <c r="I25" s="98"/>
      <c r="J25" s="98"/>
      <c r="K25" s="98"/>
      <c r="L25" s="98"/>
      <c r="M25" s="98">
        <v>51</v>
      </c>
      <c r="N25" s="116"/>
      <c r="O25" s="98"/>
      <c r="P25" s="98"/>
      <c r="Q25" s="98"/>
      <c r="R25" s="98"/>
      <c r="S25" s="98"/>
      <c r="T25" s="98"/>
    </row>
    <row r="26" spans="1:67" s="120" customFormat="1" ht="41.25" customHeight="1">
      <c r="A26" s="126">
        <v>5</v>
      </c>
      <c r="B26" s="169" t="s">
        <v>93</v>
      </c>
      <c r="C26" s="170"/>
      <c r="D26" s="98">
        <v>0</v>
      </c>
      <c r="E26" s="98">
        <v>74</v>
      </c>
      <c r="F26" s="98"/>
      <c r="G26" s="98">
        <v>3</v>
      </c>
      <c r="H26" s="98">
        <v>67</v>
      </c>
      <c r="I26" s="98"/>
      <c r="J26" s="98"/>
      <c r="K26" s="98">
        <v>4</v>
      </c>
      <c r="L26" s="98"/>
      <c r="M26" s="98">
        <v>74</v>
      </c>
      <c r="N26" s="116"/>
      <c r="O26" s="98"/>
      <c r="P26" s="98"/>
      <c r="Q26" s="98"/>
      <c r="R26" s="98"/>
      <c r="S26" s="98"/>
      <c r="T26" s="98"/>
    </row>
    <row r="27" spans="1:67" s="120" customFormat="1" ht="59.25" customHeight="1">
      <c r="A27" s="99">
        <v>6</v>
      </c>
      <c r="B27" s="169" t="s">
        <v>33</v>
      </c>
      <c r="C27" s="170"/>
      <c r="D27" s="98">
        <v>0</v>
      </c>
      <c r="E27" s="98">
        <v>40</v>
      </c>
      <c r="F27" s="98"/>
      <c r="G27" s="98"/>
      <c r="H27" s="98">
        <v>40</v>
      </c>
      <c r="I27" s="98"/>
      <c r="J27" s="98"/>
      <c r="K27" s="98"/>
      <c r="L27" s="98"/>
      <c r="M27" s="98">
        <v>40</v>
      </c>
      <c r="N27" s="116"/>
      <c r="O27" s="98"/>
      <c r="P27" s="98"/>
      <c r="Q27" s="98"/>
      <c r="R27" s="98"/>
      <c r="S27" s="98"/>
      <c r="T27" s="98"/>
    </row>
    <row r="28" spans="1:67" s="120" customFormat="1" ht="49.5" customHeight="1">
      <c r="A28" s="99">
        <v>7</v>
      </c>
      <c r="B28" s="169" t="s">
        <v>34</v>
      </c>
      <c r="C28" s="170"/>
      <c r="D28" s="98">
        <v>0</v>
      </c>
      <c r="E28" s="98"/>
      <c r="F28" s="98"/>
      <c r="G28" s="98"/>
      <c r="H28" s="98"/>
      <c r="I28" s="98"/>
      <c r="J28" s="98"/>
      <c r="K28" s="98"/>
      <c r="L28" s="98"/>
      <c r="M28" s="98"/>
      <c r="N28" s="116"/>
      <c r="O28" s="98"/>
      <c r="P28" s="98"/>
      <c r="Q28" s="98"/>
      <c r="R28" s="98"/>
      <c r="S28" s="98"/>
      <c r="T28" s="98"/>
    </row>
    <row r="29" spans="1:67" s="120" customFormat="1" ht="33.75" customHeight="1">
      <c r="A29" s="171" t="s">
        <v>35</v>
      </c>
      <c r="B29" s="171"/>
      <c r="C29" s="171"/>
      <c r="D29" s="98">
        <f>SUM(D30:D41)</f>
        <v>0</v>
      </c>
      <c r="E29" s="98">
        <f t="shared" ref="E29:T29" si="3">SUM(E30:E41)</f>
        <v>11</v>
      </c>
      <c r="F29" s="98">
        <f t="shared" si="3"/>
        <v>0</v>
      </c>
      <c r="G29" s="98">
        <f t="shared" si="3"/>
        <v>1</v>
      </c>
      <c r="H29" s="98">
        <f t="shared" si="3"/>
        <v>10</v>
      </c>
      <c r="I29" s="98">
        <f t="shared" si="3"/>
        <v>0</v>
      </c>
      <c r="J29" s="98">
        <f t="shared" si="3"/>
        <v>0</v>
      </c>
      <c r="K29" s="98">
        <f t="shared" si="3"/>
        <v>0</v>
      </c>
      <c r="L29" s="98">
        <f t="shared" si="3"/>
        <v>0</v>
      </c>
      <c r="M29" s="98">
        <f t="shared" si="3"/>
        <v>11</v>
      </c>
      <c r="N29" s="116">
        <f t="shared" si="3"/>
        <v>0</v>
      </c>
      <c r="O29" s="98">
        <f t="shared" si="3"/>
        <v>0</v>
      </c>
      <c r="P29" s="98">
        <f t="shared" si="3"/>
        <v>0</v>
      </c>
      <c r="Q29" s="98">
        <f t="shared" si="3"/>
        <v>0</v>
      </c>
      <c r="R29" s="98">
        <f t="shared" si="3"/>
        <v>0</v>
      </c>
      <c r="S29" s="98">
        <f t="shared" si="3"/>
        <v>0</v>
      </c>
      <c r="T29" s="98">
        <f t="shared" si="3"/>
        <v>0</v>
      </c>
    </row>
    <row r="30" spans="1:67" s="120" customFormat="1" ht="44.25" customHeight="1">
      <c r="A30" s="99">
        <v>1</v>
      </c>
      <c r="B30" s="152" t="s">
        <v>36</v>
      </c>
      <c r="C30" s="153"/>
      <c r="D30" s="98">
        <v>0</v>
      </c>
      <c r="E30" s="98">
        <v>3</v>
      </c>
      <c r="F30" s="98"/>
      <c r="G30" s="98"/>
      <c r="H30" s="98">
        <v>3</v>
      </c>
      <c r="I30" s="98"/>
      <c r="J30" s="98"/>
      <c r="K30" s="98"/>
      <c r="L30" s="98"/>
      <c r="M30" s="98">
        <v>3</v>
      </c>
      <c r="N30" s="116"/>
      <c r="O30" s="98"/>
      <c r="P30" s="98"/>
      <c r="Q30" s="98"/>
      <c r="R30" s="98"/>
      <c r="S30" s="98"/>
      <c r="T30" s="98"/>
    </row>
    <row r="31" spans="1:67" s="120" customFormat="1" ht="37.5" customHeight="1">
      <c r="A31" s="99">
        <v>2</v>
      </c>
      <c r="B31" s="152" t="s">
        <v>37</v>
      </c>
      <c r="C31" s="153"/>
      <c r="D31" s="98">
        <v>0</v>
      </c>
      <c r="E31" s="98">
        <v>2</v>
      </c>
      <c r="F31" s="98"/>
      <c r="G31" s="98"/>
      <c r="H31" s="98">
        <v>2</v>
      </c>
      <c r="I31" s="98"/>
      <c r="J31" s="98"/>
      <c r="K31" s="98"/>
      <c r="L31" s="98"/>
      <c r="M31" s="98">
        <v>2</v>
      </c>
      <c r="N31" s="116"/>
      <c r="O31" s="98"/>
      <c r="P31" s="98"/>
      <c r="Q31" s="98"/>
      <c r="R31" s="98"/>
      <c r="S31" s="98"/>
      <c r="T31" s="98"/>
    </row>
    <row r="32" spans="1:67" s="120" customFormat="1" ht="51.75" customHeight="1">
      <c r="A32" s="99">
        <v>3</v>
      </c>
      <c r="B32" s="152" t="s">
        <v>38</v>
      </c>
      <c r="C32" s="153"/>
      <c r="D32" s="98">
        <v>0</v>
      </c>
      <c r="E32" s="98"/>
      <c r="F32" s="98"/>
      <c r="G32" s="98"/>
      <c r="H32" s="98"/>
      <c r="I32" s="98"/>
      <c r="J32" s="98"/>
      <c r="K32" s="98"/>
      <c r="L32" s="98"/>
      <c r="M32" s="98"/>
      <c r="N32" s="116"/>
      <c r="O32" s="98"/>
      <c r="P32" s="98"/>
      <c r="Q32" s="98"/>
      <c r="R32" s="98"/>
      <c r="S32" s="98"/>
      <c r="T32" s="98"/>
    </row>
    <row r="33" spans="1:20" s="120" customFormat="1" ht="52.5" customHeight="1">
      <c r="A33" s="99">
        <v>4</v>
      </c>
      <c r="B33" s="152" t="s">
        <v>39</v>
      </c>
      <c r="C33" s="153"/>
      <c r="D33" s="98">
        <v>0</v>
      </c>
      <c r="E33" s="98">
        <v>6</v>
      </c>
      <c r="F33" s="98"/>
      <c r="G33" s="98">
        <v>1</v>
      </c>
      <c r="H33" s="98">
        <v>5</v>
      </c>
      <c r="I33" s="98"/>
      <c r="J33" s="98"/>
      <c r="K33" s="98"/>
      <c r="L33" s="98"/>
      <c r="M33" s="98">
        <v>6</v>
      </c>
      <c r="N33" s="116"/>
      <c r="O33" s="98"/>
      <c r="P33" s="98"/>
      <c r="Q33" s="98"/>
      <c r="R33" s="98"/>
      <c r="S33" s="98"/>
      <c r="T33" s="98"/>
    </row>
    <row r="34" spans="1:20" s="120" customFormat="1" ht="43.5" customHeight="1">
      <c r="A34" s="99">
        <v>5</v>
      </c>
      <c r="B34" s="152" t="s">
        <v>40</v>
      </c>
      <c r="C34" s="153"/>
      <c r="D34" s="98">
        <v>0</v>
      </c>
      <c r="E34" s="98"/>
      <c r="F34" s="98"/>
      <c r="G34" s="98"/>
      <c r="H34" s="98"/>
      <c r="I34" s="98"/>
      <c r="J34" s="98"/>
      <c r="K34" s="98"/>
      <c r="L34" s="98"/>
      <c r="M34" s="98"/>
      <c r="N34" s="116"/>
      <c r="O34" s="98"/>
      <c r="P34" s="98"/>
      <c r="Q34" s="98"/>
      <c r="R34" s="98"/>
      <c r="S34" s="98"/>
      <c r="T34" s="98"/>
    </row>
    <row r="35" spans="1:20" s="120" customFormat="1" ht="44.25" customHeight="1">
      <c r="A35" s="99">
        <v>6</v>
      </c>
      <c r="B35" s="152" t="s">
        <v>41</v>
      </c>
      <c r="C35" s="153"/>
      <c r="D35" s="98">
        <v>0</v>
      </c>
      <c r="E35" s="98"/>
      <c r="F35" s="98"/>
      <c r="G35" s="98"/>
      <c r="H35" s="98"/>
      <c r="I35" s="98"/>
      <c r="J35" s="98"/>
      <c r="K35" s="98"/>
      <c r="L35" s="98"/>
      <c r="M35" s="98"/>
      <c r="N35" s="116"/>
      <c r="O35" s="98"/>
      <c r="P35" s="98"/>
      <c r="Q35" s="98"/>
      <c r="R35" s="98"/>
      <c r="S35" s="98"/>
      <c r="T35" s="98"/>
    </row>
    <row r="36" spans="1:20" s="120" customFormat="1" ht="44.25" customHeight="1">
      <c r="A36" s="99">
        <v>7</v>
      </c>
      <c r="B36" s="174" t="s">
        <v>42</v>
      </c>
      <c r="C36" s="174"/>
      <c r="D36" s="98">
        <v>0</v>
      </c>
      <c r="E36" s="98"/>
      <c r="F36" s="98"/>
      <c r="G36" s="98"/>
      <c r="H36" s="98"/>
      <c r="I36" s="98"/>
      <c r="J36" s="98"/>
      <c r="K36" s="98"/>
      <c r="L36" s="98"/>
      <c r="M36" s="98"/>
      <c r="N36" s="116"/>
      <c r="O36" s="98"/>
      <c r="P36" s="98"/>
      <c r="Q36" s="98"/>
      <c r="R36" s="98"/>
      <c r="S36" s="98"/>
      <c r="T36" s="98"/>
    </row>
    <row r="37" spans="1:20" s="120" customFormat="1" ht="44.25" customHeight="1">
      <c r="A37" s="99">
        <v>8</v>
      </c>
      <c r="B37" s="152" t="s">
        <v>43</v>
      </c>
      <c r="C37" s="153"/>
      <c r="D37" s="98">
        <v>0</v>
      </c>
      <c r="E37" s="98"/>
      <c r="F37" s="98"/>
      <c r="G37" s="98"/>
      <c r="H37" s="98"/>
      <c r="I37" s="98"/>
      <c r="J37" s="98"/>
      <c r="K37" s="98"/>
      <c r="L37" s="98"/>
      <c r="M37" s="98"/>
      <c r="N37" s="116"/>
      <c r="O37" s="98"/>
      <c r="P37" s="98"/>
      <c r="Q37" s="98"/>
      <c r="R37" s="98"/>
      <c r="S37" s="98"/>
      <c r="T37" s="98"/>
    </row>
    <row r="38" spans="1:20" s="120" customFormat="1" ht="44.25" customHeight="1">
      <c r="A38" s="99">
        <v>9</v>
      </c>
      <c r="B38" s="152" t="s">
        <v>44</v>
      </c>
      <c r="C38" s="153"/>
      <c r="D38" s="98">
        <v>0</v>
      </c>
      <c r="E38" s="98"/>
      <c r="F38" s="98"/>
      <c r="G38" s="98"/>
      <c r="H38" s="98"/>
      <c r="I38" s="98"/>
      <c r="J38" s="98"/>
      <c r="K38" s="98"/>
      <c r="L38" s="98"/>
      <c r="M38" s="98"/>
      <c r="N38" s="116"/>
      <c r="O38" s="98"/>
      <c r="P38" s="98"/>
      <c r="Q38" s="98"/>
      <c r="R38" s="98"/>
      <c r="S38" s="98"/>
      <c r="T38" s="98"/>
    </row>
    <row r="39" spans="1:20" s="120" customFormat="1" ht="61.5" customHeight="1">
      <c r="A39" s="99">
        <v>10</v>
      </c>
      <c r="B39" s="152" t="s">
        <v>45</v>
      </c>
      <c r="C39" s="153"/>
      <c r="D39" s="98">
        <v>0</v>
      </c>
      <c r="E39" s="98"/>
      <c r="F39" s="98"/>
      <c r="G39" s="98"/>
      <c r="H39" s="98"/>
      <c r="I39" s="98"/>
      <c r="J39" s="98"/>
      <c r="K39" s="98"/>
      <c r="L39" s="98"/>
      <c r="M39" s="98"/>
      <c r="N39" s="116"/>
      <c r="O39" s="98"/>
      <c r="P39" s="98"/>
      <c r="Q39" s="98"/>
      <c r="R39" s="98"/>
      <c r="S39" s="98"/>
      <c r="T39" s="98"/>
    </row>
    <row r="40" spans="1:20" s="120" customFormat="1" ht="52.5" customHeight="1">
      <c r="A40" s="99">
        <v>11</v>
      </c>
      <c r="B40" s="152" t="s">
        <v>74</v>
      </c>
      <c r="C40" s="153"/>
      <c r="D40" s="98">
        <v>0</v>
      </c>
      <c r="E40" s="98"/>
      <c r="F40" s="98"/>
      <c r="G40" s="98"/>
      <c r="H40" s="98"/>
      <c r="I40" s="98"/>
      <c r="J40" s="98"/>
      <c r="K40" s="98"/>
      <c r="L40" s="98"/>
      <c r="M40" s="98"/>
      <c r="N40" s="116"/>
      <c r="O40" s="98"/>
      <c r="P40" s="98"/>
      <c r="Q40" s="98"/>
      <c r="R40" s="98"/>
      <c r="S40" s="98"/>
      <c r="T40" s="98"/>
    </row>
    <row r="41" spans="1:20" s="120" customFormat="1" ht="61.5" customHeight="1">
      <c r="A41" s="99">
        <v>12</v>
      </c>
      <c r="B41" s="152" t="s">
        <v>46</v>
      </c>
      <c r="C41" s="153"/>
      <c r="D41" s="98">
        <v>0</v>
      </c>
      <c r="E41" s="98"/>
      <c r="F41" s="98"/>
      <c r="G41" s="98"/>
      <c r="H41" s="98"/>
      <c r="I41" s="98"/>
      <c r="J41" s="98"/>
      <c r="K41" s="98"/>
      <c r="L41" s="98"/>
      <c r="M41" s="98"/>
      <c r="N41" s="116"/>
      <c r="O41" s="98"/>
      <c r="P41" s="98"/>
      <c r="Q41" s="98"/>
      <c r="R41" s="98"/>
      <c r="S41" s="98"/>
      <c r="T41" s="98"/>
    </row>
    <row r="42" spans="1:20" s="120" customFormat="1" ht="45" customHeight="1">
      <c r="A42" s="175" t="s">
        <v>47</v>
      </c>
      <c r="B42" s="176"/>
      <c r="C42" s="176"/>
      <c r="D42" s="98">
        <f>SUM(D43)</f>
        <v>0</v>
      </c>
      <c r="E42" s="98">
        <f t="shared" ref="E42:T42" si="4">SUM(E43)</f>
        <v>12</v>
      </c>
      <c r="F42" s="98">
        <f t="shared" si="4"/>
        <v>1</v>
      </c>
      <c r="G42" s="98">
        <f t="shared" si="4"/>
        <v>3</v>
      </c>
      <c r="H42" s="98">
        <f t="shared" si="4"/>
        <v>0</v>
      </c>
      <c r="I42" s="98">
        <f t="shared" si="4"/>
        <v>0</v>
      </c>
      <c r="J42" s="98">
        <f t="shared" si="4"/>
        <v>0</v>
      </c>
      <c r="K42" s="98">
        <f t="shared" si="4"/>
        <v>5</v>
      </c>
      <c r="L42" s="98">
        <f t="shared" si="4"/>
        <v>0</v>
      </c>
      <c r="M42" s="98">
        <f t="shared" si="4"/>
        <v>8</v>
      </c>
      <c r="N42" s="116">
        <f t="shared" si="4"/>
        <v>2</v>
      </c>
      <c r="O42" s="98">
        <f t="shared" si="4"/>
        <v>1</v>
      </c>
      <c r="P42" s="98">
        <f t="shared" si="4"/>
        <v>2</v>
      </c>
      <c r="Q42" s="98">
        <f t="shared" si="4"/>
        <v>3</v>
      </c>
      <c r="R42" s="98">
        <f t="shared" si="4"/>
        <v>0</v>
      </c>
      <c r="S42" s="98">
        <f t="shared" si="4"/>
        <v>1</v>
      </c>
      <c r="T42" s="98">
        <f t="shared" si="4"/>
        <v>2</v>
      </c>
    </row>
    <row r="43" spans="1:20" s="120" customFormat="1" ht="61.5" customHeight="1">
      <c r="A43" s="99">
        <v>1</v>
      </c>
      <c r="B43" s="177" t="s">
        <v>48</v>
      </c>
      <c r="C43" s="177"/>
      <c r="D43" s="98">
        <v>0</v>
      </c>
      <c r="E43" s="98">
        <v>12</v>
      </c>
      <c r="F43" s="98">
        <v>1</v>
      </c>
      <c r="G43" s="98">
        <v>3</v>
      </c>
      <c r="H43" s="98"/>
      <c r="I43" s="98"/>
      <c r="J43" s="98"/>
      <c r="K43" s="98">
        <v>5</v>
      </c>
      <c r="L43" s="98"/>
      <c r="M43" s="98">
        <v>8</v>
      </c>
      <c r="N43" s="116">
        <v>2</v>
      </c>
      <c r="O43" s="98">
        <v>1</v>
      </c>
      <c r="P43" s="98">
        <v>2</v>
      </c>
      <c r="Q43" s="98">
        <v>3</v>
      </c>
      <c r="R43" s="98"/>
      <c r="S43" s="98">
        <v>1</v>
      </c>
      <c r="T43" s="98">
        <v>2</v>
      </c>
    </row>
    <row r="44" spans="1:20" s="120" customFormat="1" ht="51" customHeight="1">
      <c r="A44" s="175" t="s">
        <v>49</v>
      </c>
      <c r="B44" s="171"/>
      <c r="C44" s="171"/>
      <c r="D44" s="98">
        <f>SUM(D45:D53)</f>
        <v>2</v>
      </c>
      <c r="E44" s="98">
        <f t="shared" ref="E44:T44" si="5">SUM(E45:E53)</f>
        <v>56</v>
      </c>
      <c r="F44" s="98">
        <f t="shared" si="5"/>
        <v>1</v>
      </c>
      <c r="G44" s="98">
        <f t="shared" si="5"/>
        <v>12</v>
      </c>
      <c r="H44" s="98">
        <f t="shared" si="5"/>
        <v>33</v>
      </c>
      <c r="I44" s="98">
        <f t="shared" si="5"/>
        <v>2</v>
      </c>
      <c r="J44" s="98">
        <f t="shared" si="5"/>
        <v>0</v>
      </c>
      <c r="K44" s="98">
        <f t="shared" si="5"/>
        <v>2</v>
      </c>
      <c r="L44" s="98">
        <f t="shared" si="5"/>
        <v>0</v>
      </c>
      <c r="M44" s="98">
        <f t="shared" si="5"/>
        <v>49</v>
      </c>
      <c r="N44" s="116">
        <f t="shared" si="5"/>
        <v>8</v>
      </c>
      <c r="O44" s="98">
        <f t="shared" si="5"/>
        <v>0</v>
      </c>
      <c r="P44" s="98">
        <f t="shared" si="5"/>
        <v>6</v>
      </c>
      <c r="Q44" s="98">
        <f t="shared" si="5"/>
        <v>6</v>
      </c>
      <c r="R44" s="98">
        <f t="shared" si="5"/>
        <v>0</v>
      </c>
      <c r="S44" s="98">
        <f t="shared" si="5"/>
        <v>1</v>
      </c>
      <c r="T44" s="98">
        <f t="shared" si="5"/>
        <v>0</v>
      </c>
    </row>
    <row r="45" spans="1:20" s="120" customFormat="1" ht="40.5" customHeight="1">
      <c r="A45" s="99">
        <v>1</v>
      </c>
      <c r="B45" s="152" t="s">
        <v>89</v>
      </c>
      <c r="C45" s="153"/>
      <c r="D45" s="98">
        <v>0</v>
      </c>
      <c r="E45" s="98">
        <v>2</v>
      </c>
      <c r="F45" s="98"/>
      <c r="G45" s="98">
        <v>2</v>
      </c>
      <c r="H45" s="98"/>
      <c r="I45" s="98"/>
      <c r="J45" s="98"/>
      <c r="K45" s="98"/>
      <c r="L45" s="98"/>
      <c r="M45" s="98">
        <v>2</v>
      </c>
      <c r="N45" s="116"/>
      <c r="O45" s="98"/>
      <c r="P45" s="98">
        <v>2</v>
      </c>
      <c r="Q45" s="98">
        <v>2</v>
      </c>
      <c r="R45" s="98"/>
      <c r="S45" s="98"/>
      <c r="T45" s="98"/>
    </row>
    <row r="46" spans="1:20" s="120" customFormat="1" ht="39.75" customHeight="1">
      <c r="A46" s="99">
        <v>2</v>
      </c>
      <c r="B46" s="152" t="s">
        <v>51</v>
      </c>
      <c r="C46" s="153"/>
      <c r="D46" s="98">
        <v>0</v>
      </c>
      <c r="E46" s="98"/>
      <c r="F46" s="98"/>
      <c r="G46" s="98"/>
      <c r="H46" s="98"/>
      <c r="I46" s="98"/>
      <c r="J46" s="98"/>
      <c r="K46" s="98"/>
      <c r="L46" s="98"/>
      <c r="M46" s="98"/>
      <c r="N46" s="116"/>
      <c r="O46" s="98"/>
      <c r="P46" s="98"/>
      <c r="Q46" s="98"/>
      <c r="R46" s="98"/>
      <c r="S46" s="98"/>
      <c r="T46" s="98"/>
    </row>
    <row r="47" spans="1:20" s="120" customFormat="1" ht="42.75" customHeight="1">
      <c r="A47" s="99">
        <v>3</v>
      </c>
      <c r="B47" s="152" t="s">
        <v>101</v>
      </c>
      <c r="C47" s="153"/>
      <c r="D47" s="98">
        <v>0</v>
      </c>
      <c r="E47" s="98"/>
      <c r="F47" s="98"/>
      <c r="G47" s="98"/>
      <c r="H47" s="98"/>
      <c r="I47" s="98"/>
      <c r="J47" s="98"/>
      <c r="K47" s="98"/>
      <c r="L47" s="98"/>
      <c r="M47" s="98"/>
      <c r="N47" s="116"/>
      <c r="O47" s="98"/>
      <c r="P47" s="98"/>
      <c r="Q47" s="98"/>
      <c r="R47" s="98"/>
      <c r="S47" s="98"/>
      <c r="T47" s="98"/>
    </row>
    <row r="48" spans="1:20" s="120" customFormat="1" ht="41.25" customHeight="1">
      <c r="A48" s="99">
        <v>4</v>
      </c>
      <c r="B48" s="152" t="s">
        <v>87</v>
      </c>
      <c r="C48" s="153"/>
      <c r="D48" s="116">
        <v>1</v>
      </c>
      <c r="E48" s="98">
        <v>21</v>
      </c>
      <c r="F48" s="98"/>
      <c r="G48" s="98">
        <v>5</v>
      </c>
      <c r="H48" s="98">
        <v>11</v>
      </c>
      <c r="I48" s="98">
        <v>2</v>
      </c>
      <c r="J48" s="98"/>
      <c r="K48" s="98"/>
      <c r="L48" s="98"/>
      <c r="M48" s="98">
        <v>18</v>
      </c>
      <c r="N48" s="116">
        <v>4</v>
      </c>
      <c r="O48" s="98"/>
      <c r="P48" s="98">
        <v>2</v>
      </c>
      <c r="Q48" s="98">
        <v>2</v>
      </c>
      <c r="R48" s="98"/>
      <c r="S48" s="98"/>
      <c r="T48" s="98"/>
    </row>
    <row r="49" spans="1:20" s="120" customFormat="1" ht="41.25" customHeight="1">
      <c r="A49" s="99">
        <v>5</v>
      </c>
      <c r="B49" s="152" t="s">
        <v>54</v>
      </c>
      <c r="C49" s="153"/>
      <c r="D49" s="98">
        <v>0</v>
      </c>
      <c r="E49" s="98"/>
      <c r="F49" s="98"/>
      <c r="G49" s="98"/>
      <c r="H49" s="98"/>
      <c r="I49" s="98"/>
      <c r="J49" s="98"/>
      <c r="K49" s="98"/>
      <c r="L49" s="98"/>
      <c r="M49" s="98"/>
      <c r="N49" s="116"/>
      <c r="O49" s="98"/>
      <c r="P49" s="98"/>
      <c r="Q49" s="98"/>
      <c r="R49" s="98"/>
      <c r="S49" s="98"/>
      <c r="T49" s="98"/>
    </row>
    <row r="50" spans="1:20" s="120" customFormat="1" ht="43.5" customHeight="1">
      <c r="A50" s="99">
        <v>6</v>
      </c>
      <c r="B50" s="152" t="s">
        <v>65</v>
      </c>
      <c r="C50" s="153"/>
      <c r="D50" s="98">
        <v>0</v>
      </c>
      <c r="E50" s="98"/>
      <c r="F50" s="98"/>
      <c r="G50" s="98"/>
      <c r="H50" s="98"/>
      <c r="I50" s="98"/>
      <c r="J50" s="98"/>
      <c r="K50" s="98"/>
      <c r="L50" s="98"/>
      <c r="M50" s="98"/>
      <c r="N50" s="116"/>
      <c r="O50" s="98"/>
      <c r="P50" s="98"/>
      <c r="Q50" s="98"/>
      <c r="R50" s="98"/>
      <c r="S50" s="98"/>
      <c r="T50" s="98"/>
    </row>
    <row r="51" spans="1:20" s="120" customFormat="1" ht="39.75" customHeight="1">
      <c r="A51" s="99">
        <v>7</v>
      </c>
      <c r="B51" s="152" t="s">
        <v>92</v>
      </c>
      <c r="C51" s="153"/>
      <c r="D51" s="98">
        <v>0</v>
      </c>
      <c r="E51" s="98">
        <v>1</v>
      </c>
      <c r="F51" s="98"/>
      <c r="G51" s="98"/>
      <c r="H51" s="98">
        <v>1</v>
      </c>
      <c r="I51" s="98"/>
      <c r="J51" s="98"/>
      <c r="K51" s="98"/>
      <c r="L51" s="98"/>
      <c r="M51" s="98">
        <v>1</v>
      </c>
      <c r="N51" s="116"/>
      <c r="O51" s="98"/>
      <c r="P51" s="98"/>
      <c r="Q51" s="98"/>
      <c r="R51" s="98"/>
      <c r="S51" s="98"/>
      <c r="T51" s="98"/>
    </row>
    <row r="52" spans="1:20" s="120" customFormat="1" ht="27.75" customHeight="1">
      <c r="A52" s="99">
        <v>8</v>
      </c>
      <c r="B52" s="152" t="s">
        <v>56</v>
      </c>
      <c r="C52" s="153"/>
      <c r="D52" s="116">
        <v>1</v>
      </c>
      <c r="E52" s="98">
        <v>31</v>
      </c>
      <c r="F52" s="98">
        <v>1</v>
      </c>
      <c r="G52" s="98">
        <v>5</v>
      </c>
      <c r="H52" s="98">
        <v>20</v>
      </c>
      <c r="I52" s="98"/>
      <c r="J52" s="98"/>
      <c r="K52" s="98">
        <v>2</v>
      </c>
      <c r="L52" s="98"/>
      <c r="M52" s="98">
        <v>27</v>
      </c>
      <c r="N52" s="116">
        <v>4</v>
      </c>
      <c r="O52" s="98"/>
      <c r="P52" s="98">
        <v>2</v>
      </c>
      <c r="Q52" s="98">
        <v>2</v>
      </c>
      <c r="R52" s="98"/>
      <c r="S52" s="98">
        <v>1</v>
      </c>
      <c r="T52" s="98"/>
    </row>
    <row r="53" spans="1:20" s="120" customFormat="1" ht="27.75" customHeight="1">
      <c r="A53" s="99">
        <v>9</v>
      </c>
      <c r="B53" s="152" t="s">
        <v>57</v>
      </c>
      <c r="C53" s="153"/>
      <c r="D53" s="98">
        <v>0</v>
      </c>
      <c r="E53" s="98">
        <v>1</v>
      </c>
      <c r="F53" s="98"/>
      <c r="G53" s="98"/>
      <c r="H53" s="98">
        <v>1</v>
      </c>
      <c r="I53" s="98"/>
      <c r="J53" s="98"/>
      <c r="K53" s="98"/>
      <c r="L53" s="98"/>
      <c r="M53" s="98">
        <v>1</v>
      </c>
      <c r="N53" s="116"/>
      <c r="O53" s="98"/>
      <c r="P53" s="98"/>
      <c r="Q53" s="98"/>
      <c r="R53" s="98"/>
      <c r="S53" s="98"/>
      <c r="T53" s="98"/>
    </row>
    <row r="54" spans="1:20" s="120" customFormat="1" ht="27.75" customHeight="1">
      <c r="A54" s="180" t="s">
        <v>64</v>
      </c>
      <c r="B54" s="181"/>
      <c r="C54" s="182"/>
      <c r="D54" s="106">
        <f>SUM(D6+D12+D21+D29+D42+D44)</f>
        <v>2</v>
      </c>
      <c r="E54" s="106">
        <f t="shared" ref="E54:T54" si="6">SUM(E6+E12+E21+E29+E42+E44)</f>
        <v>396</v>
      </c>
      <c r="F54" s="106">
        <f>SUM(F6+F12+F21+F29+F42+F44)</f>
        <v>2</v>
      </c>
      <c r="G54" s="106">
        <f t="shared" si="6"/>
        <v>26</v>
      </c>
      <c r="H54" s="106">
        <f t="shared" si="6"/>
        <v>329</v>
      </c>
      <c r="I54" s="106">
        <f t="shared" si="6"/>
        <v>16</v>
      </c>
      <c r="J54" s="106">
        <f t="shared" si="6"/>
        <v>0</v>
      </c>
      <c r="K54" s="106">
        <f t="shared" si="6"/>
        <v>12</v>
      </c>
      <c r="L54" s="106">
        <f t="shared" si="6"/>
        <v>0</v>
      </c>
      <c r="M54" s="106">
        <f t="shared" si="6"/>
        <v>383</v>
      </c>
      <c r="N54" s="106">
        <f t="shared" si="6"/>
        <v>11</v>
      </c>
      <c r="O54" s="106">
        <f t="shared" si="6"/>
        <v>5</v>
      </c>
      <c r="P54" s="106">
        <f t="shared" si="6"/>
        <v>42</v>
      </c>
      <c r="Q54" s="106">
        <f t="shared" si="6"/>
        <v>47</v>
      </c>
      <c r="R54" s="106">
        <f t="shared" si="6"/>
        <v>2</v>
      </c>
      <c r="S54" s="106">
        <f t="shared" si="6"/>
        <v>4</v>
      </c>
      <c r="T54" s="106">
        <f t="shared" si="6"/>
        <v>13</v>
      </c>
    </row>
    <row r="56" spans="1:20" ht="17.25">
      <c r="B56" s="109" t="s">
        <v>157</v>
      </c>
      <c r="C56" s="109"/>
    </row>
    <row r="57" spans="1:20" ht="17.25">
      <c r="B57" s="109" t="s">
        <v>156</v>
      </c>
      <c r="C57" s="109"/>
    </row>
    <row r="58" spans="1:20" ht="17.25">
      <c r="B58" s="109"/>
      <c r="C58" s="109"/>
    </row>
    <row r="59" spans="1:20" ht="17.25">
      <c r="B59" s="109"/>
      <c r="C59" s="109"/>
    </row>
    <row r="60" spans="1:20" ht="17.25">
      <c r="B60" s="109"/>
      <c r="C60" s="109"/>
    </row>
    <row r="61" spans="1:20" ht="58.5" customHeight="1">
      <c r="L61" s="118"/>
      <c r="N61" s="107"/>
    </row>
    <row r="62" spans="1:20" ht="48" customHeight="1">
      <c r="L62" s="118"/>
      <c r="N62" s="107"/>
    </row>
    <row r="63" spans="1:20" ht="40.5" customHeight="1">
      <c r="L63" s="118"/>
      <c r="N63" s="107"/>
    </row>
  </sheetData>
  <mergeCells count="63">
    <mergeCell ref="B20:C20"/>
    <mergeCell ref="B9:C9"/>
    <mergeCell ref="Q1:T1"/>
    <mergeCell ref="A2:T2"/>
    <mergeCell ref="A3:C4"/>
    <mergeCell ref="D3:D4"/>
    <mergeCell ref="E3:E4"/>
    <mergeCell ref="F3:F4"/>
    <mergeCell ref="G3:M3"/>
    <mergeCell ref="N3:N4"/>
    <mergeCell ref="O3:P3"/>
    <mergeCell ref="Q3:Q4"/>
    <mergeCell ref="R3:S3"/>
    <mergeCell ref="T3:T4"/>
    <mergeCell ref="D1:P1"/>
    <mergeCell ref="B15:C15"/>
    <mergeCell ref="B17:C17"/>
    <mergeCell ref="B18:C18"/>
    <mergeCell ref="B19:C19"/>
    <mergeCell ref="B10:C10"/>
    <mergeCell ref="B11:C11"/>
    <mergeCell ref="A12:C12"/>
    <mergeCell ref="B13:C13"/>
    <mergeCell ref="B14:C14"/>
    <mergeCell ref="A44:C44"/>
    <mergeCell ref="B45:C45"/>
    <mergeCell ref="B49:C49"/>
    <mergeCell ref="B50:C50"/>
    <mergeCell ref="A21:C21"/>
    <mergeCell ref="B39:C39"/>
    <mergeCell ref="B33:C33"/>
    <mergeCell ref="B22:C22"/>
    <mergeCell ref="B23:C23"/>
    <mergeCell ref="B24:C24"/>
    <mergeCell ref="B34:C34"/>
    <mergeCell ref="B35:C35"/>
    <mergeCell ref="B36:C36"/>
    <mergeCell ref="B37:C37"/>
    <mergeCell ref="B38:C38"/>
    <mergeCell ref="B40:C40"/>
    <mergeCell ref="B41:C41"/>
    <mergeCell ref="A42:C42"/>
    <mergeCell ref="B43:C43"/>
    <mergeCell ref="A1:B1"/>
    <mergeCell ref="B25:C25"/>
    <mergeCell ref="B26:C26"/>
    <mergeCell ref="B27:C27"/>
    <mergeCell ref="B28:C28"/>
    <mergeCell ref="A29:C29"/>
    <mergeCell ref="B30:C30"/>
    <mergeCell ref="B31:C31"/>
    <mergeCell ref="B32:C32"/>
    <mergeCell ref="A6:C6"/>
    <mergeCell ref="B7:C7"/>
    <mergeCell ref="B8:C8"/>
    <mergeCell ref="B16:C16"/>
    <mergeCell ref="A54:C54"/>
    <mergeCell ref="B46:C46"/>
    <mergeCell ref="B47:C47"/>
    <mergeCell ref="B48:C48"/>
    <mergeCell ref="B52:C52"/>
    <mergeCell ref="B53:C53"/>
    <mergeCell ref="B51:C5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3"/>
  <sheetViews>
    <sheetView zoomScale="70" zoomScaleNormal="70" workbookViewId="0">
      <selection activeCell="A2" sqref="A2:T2"/>
    </sheetView>
  </sheetViews>
  <sheetFormatPr defaultRowHeight="15"/>
  <cols>
    <col min="1" max="2" width="9.140625" style="107"/>
    <col min="3" max="3" width="64.28515625" style="107" customWidth="1"/>
    <col min="4" max="4" width="12" style="107" customWidth="1"/>
    <col min="5" max="6" width="8.42578125" style="107" customWidth="1"/>
    <col min="7" max="7" width="11.28515625" style="107" customWidth="1"/>
    <col min="8" max="8" width="6.42578125" style="107" customWidth="1"/>
    <col min="9" max="9" width="7.28515625" style="107" customWidth="1"/>
    <col min="10" max="11" width="6.7109375" style="107" customWidth="1"/>
    <col min="12" max="12" width="6.140625" style="107" customWidth="1"/>
    <col min="13" max="13" width="6.42578125" style="107" customWidth="1"/>
    <col min="14" max="14" width="6.42578125" style="118" customWidth="1"/>
    <col min="15" max="15" width="8" style="107" customWidth="1"/>
    <col min="16" max="16" width="13.5703125" style="107" customWidth="1"/>
    <col min="17" max="17" width="11.140625" style="107" customWidth="1"/>
    <col min="18" max="18" width="9.140625" style="107"/>
    <col min="19" max="20" width="13.28515625" style="107" customWidth="1"/>
    <col min="21" max="250" width="9.140625" style="107"/>
    <col min="251" max="251" width="64.28515625" style="107" customWidth="1"/>
    <col min="252" max="252" width="12" style="107" customWidth="1"/>
    <col min="253" max="254" width="8.42578125" style="107" customWidth="1"/>
    <col min="255" max="255" width="11.28515625" style="107" customWidth="1"/>
    <col min="256" max="256" width="6.42578125" style="107" customWidth="1"/>
    <col min="257" max="257" width="7.28515625" style="107" customWidth="1"/>
    <col min="258" max="259" width="6.7109375" style="107" customWidth="1"/>
    <col min="260" max="260" width="6.140625" style="107" customWidth="1"/>
    <col min="261" max="262" width="6.42578125" style="107" customWidth="1"/>
    <col min="263" max="263" width="8" style="107" customWidth="1"/>
    <col min="264" max="264" width="13.5703125" style="107" customWidth="1"/>
    <col min="265" max="265" width="11.140625" style="107" customWidth="1"/>
    <col min="266" max="266" width="9.140625" style="107"/>
    <col min="267" max="268" width="13.28515625" style="107" customWidth="1"/>
    <col min="269" max="269" width="7" style="107" customWidth="1"/>
    <col min="270" max="270" width="8.5703125" style="107" bestFit="1" customWidth="1"/>
    <col min="271" max="271" width="9" style="107" customWidth="1"/>
    <col min="272" max="272" width="13.42578125" style="107" customWidth="1"/>
    <col min="273" max="273" width="6.28515625" style="107" customWidth="1"/>
    <col min="274" max="274" width="6.42578125" style="107" bestFit="1" customWidth="1"/>
    <col min="275" max="275" width="5.85546875" style="107" customWidth="1"/>
    <col min="276" max="276" width="6.42578125" style="107" bestFit="1" customWidth="1"/>
    <col min="277" max="506" width="9.140625" style="107"/>
    <col min="507" max="507" width="64.28515625" style="107" customWidth="1"/>
    <col min="508" max="508" width="12" style="107" customWidth="1"/>
    <col min="509" max="510" width="8.42578125" style="107" customWidth="1"/>
    <col min="511" max="511" width="11.28515625" style="107" customWidth="1"/>
    <col min="512" max="512" width="6.42578125" style="107" customWidth="1"/>
    <col min="513" max="513" width="7.28515625" style="107" customWidth="1"/>
    <col min="514" max="515" width="6.7109375" style="107" customWidth="1"/>
    <col min="516" max="516" width="6.140625" style="107" customWidth="1"/>
    <col min="517" max="518" width="6.42578125" style="107" customWidth="1"/>
    <col min="519" max="519" width="8" style="107" customWidth="1"/>
    <col min="520" max="520" width="13.5703125" style="107" customWidth="1"/>
    <col min="521" max="521" width="11.140625" style="107" customWidth="1"/>
    <col min="522" max="522" width="9.140625" style="107"/>
    <col min="523" max="524" width="13.28515625" style="107" customWidth="1"/>
    <col min="525" max="525" width="7" style="107" customWidth="1"/>
    <col min="526" max="526" width="8.5703125" style="107" bestFit="1" customWidth="1"/>
    <col min="527" max="527" width="9" style="107" customWidth="1"/>
    <col min="528" max="528" width="13.42578125" style="107" customWidth="1"/>
    <col min="529" max="529" width="6.28515625" style="107" customWidth="1"/>
    <col min="530" max="530" width="6.42578125" style="107" bestFit="1" customWidth="1"/>
    <col min="531" max="531" width="5.85546875" style="107" customWidth="1"/>
    <col min="532" max="532" width="6.42578125" style="107" bestFit="1" customWidth="1"/>
    <col min="533" max="762" width="9.140625" style="107"/>
    <col min="763" max="763" width="64.28515625" style="107" customWidth="1"/>
    <col min="764" max="764" width="12" style="107" customWidth="1"/>
    <col min="765" max="766" width="8.42578125" style="107" customWidth="1"/>
    <col min="767" max="767" width="11.28515625" style="107" customWidth="1"/>
    <col min="768" max="768" width="6.42578125" style="107" customWidth="1"/>
    <col min="769" max="769" width="7.28515625" style="107" customWidth="1"/>
    <col min="770" max="771" width="6.7109375" style="107" customWidth="1"/>
    <col min="772" max="772" width="6.140625" style="107" customWidth="1"/>
    <col min="773" max="774" width="6.42578125" style="107" customWidth="1"/>
    <col min="775" max="775" width="8" style="107" customWidth="1"/>
    <col min="776" max="776" width="13.5703125" style="107" customWidth="1"/>
    <col min="777" max="777" width="11.140625" style="107" customWidth="1"/>
    <col min="778" max="778" width="9.140625" style="107"/>
    <col min="779" max="780" width="13.28515625" style="107" customWidth="1"/>
    <col min="781" max="781" width="7" style="107" customWidth="1"/>
    <col min="782" max="782" width="8.5703125" style="107" bestFit="1" customWidth="1"/>
    <col min="783" max="783" width="9" style="107" customWidth="1"/>
    <col min="784" max="784" width="13.42578125" style="107" customWidth="1"/>
    <col min="785" max="785" width="6.28515625" style="107" customWidth="1"/>
    <col min="786" max="786" width="6.42578125" style="107" bestFit="1" customWidth="1"/>
    <col min="787" max="787" width="5.85546875" style="107" customWidth="1"/>
    <col min="788" max="788" width="6.42578125" style="107" bestFit="1" customWidth="1"/>
    <col min="789" max="1018" width="9.140625" style="107"/>
    <col min="1019" max="1019" width="64.28515625" style="107" customWidth="1"/>
    <col min="1020" max="1020" width="12" style="107" customWidth="1"/>
    <col min="1021" max="1022" width="8.42578125" style="107" customWidth="1"/>
    <col min="1023" max="1023" width="11.28515625" style="107" customWidth="1"/>
    <col min="1024" max="1024" width="6.42578125" style="107" customWidth="1"/>
    <col min="1025" max="1025" width="7.28515625" style="107" customWidth="1"/>
    <col min="1026" max="1027" width="6.7109375" style="107" customWidth="1"/>
    <col min="1028" max="1028" width="6.140625" style="107" customWidth="1"/>
    <col min="1029" max="1030" width="6.42578125" style="107" customWidth="1"/>
    <col min="1031" max="1031" width="8" style="107" customWidth="1"/>
    <col min="1032" max="1032" width="13.5703125" style="107" customWidth="1"/>
    <col min="1033" max="1033" width="11.140625" style="107" customWidth="1"/>
    <col min="1034" max="1034" width="9.140625" style="107"/>
    <col min="1035" max="1036" width="13.28515625" style="107" customWidth="1"/>
    <col min="1037" max="1037" width="7" style="107" customWidth="1"/>
    <col min="1038" max="1038" width="8.5703125" style="107" bestFit="1" customWidth="1"/>
    <col min="1039" max="1039" width="9" style="107" customWidth="1"/>
    <col min="1040" max="1040" width="13.42578125" style="107" customWidth="1"/>
    <col min="1041" max="1041" width="6.28515625" style="107" customWidth="1"/>
    <col min="1042" max="1042" width="6.42578125" style="107" bestFit="1" customWidth="1"/>
    <col min="1043" max="1043" width="5.85546875" style="107" customWidth="1"/>
    <col min="1044" max="1044" width="6.42578125" style="107" bestFit="1" customWidth="1"/>
    <col min="1045" max="1274" width="9.140625" style="107"/>
    <col min="1275" max="1275" width="64.28515625" style="107" customWidth="1"/>
    <col min="1276" max="1276" width="12" style="107" customWidth="1"/>
    <col min="1277" max="1278" width="8.42578125" style="107" customWidth="1"/>
    <col min="1279" max="1279" width="11.28515625" style="107" customWidth="1"/>
    <col min="1280" max="1280" width="6.42578125" style="107" customWidth="1"/>
    <col min="1281" max="1281" width="7.28515625" style="107" customWidth="1"/>
    <col min="1282" max="1283" width="6.7109375" style="107" customWidth="1"/>
    <col min="1284" max="1284" width="6.140625" style="107" customWidth="1"/>
    <col min="1285" max="1286" width="6.42578125" style="107" customWidth="1"/>
    <col min="1287" max="1287" width="8" style="107" customWidth="1"/>
    <col min="1288" max="1288" width="13.5703125" style="107" customWidth="1"/>
    <col min="1289" max="1289" width="11.140625" style="107" customWidth="1"/>
    <col min="1290" max="1290" width="9.140625" style="107"/>
    <col min="1291" max="1292" width="13.28515625" style="107" customWidth="1"/>
    <col min="1293" max="1293" width="7" style="107" customWidth="1"/>
    <col min="1294" max="1294" width="8.5703125" style="107" bestFit="1" customWidth="1"/>
    <col min="1295" max="1295" width="9" style="107" customWidth="1"/>
    <col min="1296" max="1296" width="13.42578125" style="107" customWidth="1"/>
    <col min="1297" max="1297" width="6.28515625" style="107" customWidth="1"/>
    <col min="1298" max="1298" width="6.42578125" style="107" bestFit="1" customWidth="1"/>
    <col min="1299" max="1299" width="5.85546875" style="107" customWidth="1"/>
    <col min="1300" max="1300" width="6.42578125" style="107" bestFit="1" customWidth="1"/>
    <col min="1301" max="1530" width="9.140625" style="107"/>
    <col min="1531" max="1531" width="64.28515625" style="107" customWidth="1"/>
    <col min="1532" max="1532" width="12" style="107" customWidth="1"/>
    <col min="1533" max="1534" width="8.42578125" style="107" customWidth="1"/>
    <col min="1535" max="1535" width="11.28515625" style="107" customWidth="1"/>
    <col min="1536" max="1536" width="6.42578125" style="107" customWidth="1"/>
    <col min="1537" max="1537" width="7.28515625" style="107" customWidth="1"/>
    <col min="1538" max="1539" width="6.7109375" style="107" customWidth="1"/>
    <col min="1540" max="1540" width="6.140625" style="107" customWidth="1"/>
    <col min="1541" max="1542" width="6.42578125" style="107" customWidth="1"/>
    <col min="1543" max="1543" width="8" style="107" customWidth="1"/>
    <col min="1544" max="1544" width="13.5703125" style="107" customWidth="1"/>
    <col min="1545" max="1545" width="11.140625" style="107" customWidth="1"/>
    <col min="1546" max="1546" width="9.140625" style="107"/>
    <col min="1547" max="1548" width="13.28515625" style="107" customWidth="1"/>
    <col min="1549" max="1549" width="7" style="107" customWidth="1"/>
    <col min="1550" max="1550" width="8.5703125" style="107" bestFit="1" customWidth="1"/>
    <col min="1551" max="1551" width="9" style="107" customWidth="1"/>
    <col min="1552" max="1552" width="13.42578125" style="107" customWidth="1"/>
    <col min="1553" max="1553" width="6.28515625" style="107" customWidth="1"/>
    <col min="1554" max="1554" width="6.42578125" style="107" bestFit="1" customWidth="1"/>
    <col min="1555" max="1555" width="5.85546875" style="107" customWidth="1"/>
    <col min="1556" max="1556" width="6.42578125" style="107" bestFit="1" customWidth="1"/>
    <col min="1557" max="1786" width="9.140625" style="107"/>
    <col min="1787" max="1787" width="64.28515625" style="107" customWidth="1"/>
    <col min="1788" max="1788" width="12" style="107" customWidth="1"/>
    <col min="1789" max="1790" width="8.42578125" style="107" customWidth="1"/>
    <col min="1791" max="1791" width="11.28515625" style="107" customWidth="1"/>
    <col min="1792" max="1792" width="6.42578125" style="107" customWidth="1"/>
    <col min="1793" max="1793" width="7.28515625" style="107" customWidth="1"/>
    <col min="1794" max="1795" width="6.7109375" style="107" customWidth="1"/>
    <col min="1796" max="1796" width="6.140625" style="107" customWidth="1"/>
    <col min="1797" max="1798" width="6.42578125" style="107" customWidth="1"/>
    <col min="1799" max="1799" width="8" style="107" customWidth="1"/>
    <col min="1800" max="1800" width="13.5703125" style="107" customWidth="1"/>
    <col min="1801" max="1801" width="11.140625" style="107" customWidth="1"/>
    <col min="1802" max="1802" width="9.140625" style="107"/>
    <col min="1803" max="1804" width="13.28515625" style="107" customWidth="1"/>
    <col min="1805" max="1805" width="7" style="107" customWidth="1"/>
    <col min="1806" max="1806" width="8.5703125" style="107" bestFit="1" customWidth="1"/>
    <col min="1807" max="1807" width="9" style="107" customWidth="1"/>
    <col min="1808" max="1808" width="13.42578125" style="107" customWidth="1"/>
    <col min="1809" max="1809" width="6.28515625" style="107" customWidth="1"/>
    <col min="1810" max="1810" width="6.42578125" style="107" bestFit="1" customWidth="1"/>
    <col min="1811" max="1811" width="5.85546875" style="107" customWidth="1"/>
    <col min="1812" max="1812" width="6.42578125" style="107" bestFit="1" customWidth="1"/>
    <col min="1813" max="2042" width="9.140625" style="107"/>
    <col min="2043" max="2043" width="64.28515625" style="107" customWidth="1"/>
    <col min="2044" max="2044" width="12" style="107" customWidth="1"/>
    <col min="2045" max="2046" width="8.42578125" style="107" customWidth="1"/>
    <col min="2047" max="2047" width="11.28515625" style="107" customWidth="1"/>
    <col min="2048" max="2048" width="6.42578125" style="107" customWidth="1"/>
    <col min="2049" max="2049" width="7.28515625" style="107" customWidth="1"/>
    <col min="2050" max="2051" width="6.7109375" style="107" customWidth="1"/>
    <col min="2052" max="2052" width="6.140625" style="107" customWidth="1"/>
    <col min="2053" max="2054" width="6.42578125" style="107" customWidth="1"/>
    <col min="2055" max="2055" width="8" style="107" customWidth="1"/>
    <col min="2056" max="2056" width="13.5703125" style="107" customWidth="1"/>
    <col min="2057" max="2057" width="11.140625" style="107" customWidth="1"/>
    <col min="2058" max="2058" width="9.140625" style="107"/>
    <col min="2059" max="2060" width="13.28515625" style="107" customWidth="1"/>
    <col min="2061" max="2061" width="7" style="107" customWidth="1"/>
    <col min="2062" max="2062" width="8.5703125" style="107" bestFit="1" customWidth="1"/>
    <col min="2063" max="2063" width="9" style="107" customWidth="1"/>
    <col min="2064" max="2064" width="13.42578125" style="107" customWidth="1"/>
    <col min="2065" max="2065" width="6.28515625" style="107" customWidth="1"/>
    <col min="2066" max="2066" width="6.42578125" style="107" bestFit="1" customWidth="1"/>
    <col min="2067" max="2067" width="5.85546875" style="107" customWidth="1"/>
    <col min="2068" max="2068" width="6.42578125" style="107" bestFit="1" customWidth="1"/>
    <col min="2069" max="2298" width="9.140625" style="107"/>
    <col min="2299" max="2299" width="64.28515625" style="107" customWidth="1"/>
    <col min="2300" max="2300" width="12" style="107" customWidth="1"/>
    <col min="2301" max="2302" width="8.42578125" style="107" customWidth="1"/>
    <col min="2303" max="2303" width="11.28515625" style="107" customWidth="1"/>
    <col min="2304" max="2304" width="6.42578125" style="107" customWidth="1"/>
    <col min="2305" max="2305" width="7.28515625" style="107" customWidth="1"/>
    <col min="2306" max="2307" width="6.7109375" style="107" customWidth="1"/>
    <col min="2308" max="2308" width="6.140625" style="107" customWidth="1"/>
    <col min="2309" max="2310" width="6.42578125" style="107" customWidth="1"/>
    <col min="2311" max="2311" width="8" style="107" customWidth="1"/>
    <col min="2312" max="2312" width="13.5703125" style="107" customWidth="1"/>
    <col min="2313" max="2313" width="11.140625" style="107" customWidth="1"/>
    <col min="2314" max="2314" width="9.140625" style="107"/>
    <col min="2315" max="2316" width="13.28515625" style="107" customWidth="1"/>
    <col min="2317" max="2317" width="7" style="107" customWidth="1"/>
    <col min="2318" max="2318" width="8.5703125" style="107" bestFit="1" customWidth="1"/>
    <col min="2319" max="2319" width="9" style="107" customWidth="1"/>
    <col min="2320" max="2320" width="13.42578125" style="107" customWidth="1"/>
    <col min="2321" max="2321" width="6.28515625" style="107" customWidth="1"/>
    <col min="2322" max="2322" width="6.42578125" style="107" bestFit="1" customWidth="1"/>
    <col min="2323" max="2323" width="5.85546875" style="107" customWidth="1"/>
    <col min="2324" max="2324" width="6.42578125" style="107" bestFit="1" customWidth="1"/>
    <col min="2325" max="2554" width="9.140625" style="107"/>
    <col min="2555" max="2555" width="64.28515625" style="107" customWidth="1"/>
    <col min="2556" max="2556" width="12" style="107" customWidth="1"/>
    <col min="2557" max="2558" width="8.42578125" style="107" customWidth="1"/>
    <col min="2559" max="2559" width="11.28515625" style="107" customWidth="1"/>
    <col min="2560" max="2560" width="6.42578125" style="107" customWidth="1"/>
    <col min="2561" max="2561" width="7.28515625" style="107" customWidth="1"/>
    <col min="2562" max="2563" width="6.7109375" style="107" customWidth="1"/>
    <col min="2564" max="2564" width="6.140625" style="107" customWidth="1"/>
    <col min="2565" max="2566" width="6.42578125" style="107" customWidth="1"/>
    <col min="2567" max="2567" width="8" style="107" customWidth="1"/>
    <col min="2568" max="2568" width="13.5703125" style="107" customWidth="1"/>
    <col min="2569" max="2569" width="11.140625" style="107" customWidth="1"/>
    <col min="2570" max="2570" width="9.140625" style="107"/>
    <col min="2571" max="2572" width="13.28515625" style="107" customWidth="1"/>
    <col min="2573" max="2573" width="7" style="107" customWidth="1"/>
    <col min="2574" max="2574" width="8.5703125" style="107" bestFit="1" customWidth="1"/>
    <col min="2575" max="2575" width="9" style="107" customWidth="1"/>
    <col min="2576" max="2576" width="13.42578125" style="107" customWidth="1"/>
    <col min="2577" max="2577" width="6.28515625" style="107" customWidth="1"/>
    <col min="2578" max="2578" width="6.42578125" style="107" bestFit="1" customWidth="1"/>
    <col min="2579" max="2579" width="5.85546875" style="107" customWidth="1"/>
    <col min="2580" max="2580" width="6.42578125" style="107" bestFit="1" customWidth="1"/>
    <col min="2581" max="2810" width="9.140625" style="107"/>
    <col min="2811" max="2811" width="64.28515625" style="107" customWidth="1"/>
    <col min="2812" max="2812" width="12" style="107" customWidth="1"/>
    <col min="2813" max="2814" width="8.42578125" style="107" customWidth="1"/>
    <col min="2815" max="2815" width="11.28515625" style="107" customWidth="1"/>
    <col min="2816" max="2816" width="6.42578125" style="107" customWidth="1"/>
    <col min="2817" max="2817" width="7.28515625" style="107" customWidth="1"/>
    <col min="2818" max="2819" width="6.7109375" style="107" customWidth="1"/>
    <col min="2820" max="2820" width="6.140625" style="107" customWidth="1"/>
    <col min="2821" max="2822" width="6.42578125" style="107" customWidth="1"/>
    <col min="2823" max="2823" width="8" style="107" customWidth="1"/>
    <col min="2824" max="2824" width="13.5703125" style="107" customWidth="1"/>
    <col min="2825" max="2825" width="11.140625" style="107" customWidth="1"/>
    <col min="2826" max="2826" width="9.140625" style="107"/>
    <col min="2827" max="2828" width="13.28515625" style="107" customWidth="1"/>
    <col min="2829" max="2829" width="7" style="107" customWidth="1"/>
    <col min="2830" max="2830" width="8.5703125" style="107" bestFit="1" customWidth="1"/>
    <col min="2831" max="2831" width="9" style="107" customWidth="1"/>
    <col min="2832" max="2832" width="13.42578125" style="107" customWidth="1"/>
    <col min="2833" max="2833" width="6.28515625" style="107" customWidth="1"/>
    <col min="2834" max="2834" width="6.42578125" style="107" bestFit="1" customWidth="1"/>
    <col min="2835" max="2835" width="5.85546875" style="107" customWidth="1"/>
    <col min="2836" max="2836" width="6.42578125" style="107" bestFit="1" customWidth="1"/>
    <col min="2837" max="3066" width="9.140625" style="107"/>
    <col min="3067" max="3067" width="64.28515625" style="107" customWidth="1"/>
    <col min="3068" max="3068" width="12" style="107" customWidth="1"/>
    <col min="3069" max="3070" width="8.42578125" style="107" customWidth="1"/>
    <col min="3071" max="3071" width="11.28515625" style="107" customWidth="1"/>
    <col min="3072" max="3072" width="6.42578125" style="107" customWidth="1"/>
    <col min="3073" max="3073" width="7.28515625" style="107" customWidth="1"/>
    <col min="3074" max="3075" width="6.7109375" style="107" customWidth="1"/>
    <col min="3076" max="3076" width="6.140625" style="107" customWidth="1"/>
    <col min="3077" max="3078" width="6.42578125" style="107" customWidth="1"/>
    <col min="3079" max="3079" width="8" style="107" customWidth="1"/>
    <col min="3080" max="3080" width="13.5703125" style="107" customWidth="1"/>
    <col min="3081" max="3081" width="11.140625" style="107" customWidth="1"/>
    <col min="3082" max="3082" width="9.140625" style="107"/>
    <col min="3083" max="3084" width="13.28515625" style="107" customWidth="1"/>
    <col min="3085" max="3085" width="7" style="107" customWidth="1"/>
    <col min="3086" max="3086" width="8.5703125" style="107" bestFit="1" customWidth="1"/>
    <col min="3087" max="3087" width="9" style="107" customWidth="1"/>
    <col min="3088" max="3088" width="13.42578125" style="107" customWidth="1"/>
    <col min="3089" max="3089" width="6.28515625" style="107" customWidth="1"/>
    <col min="3090" max="3090" width="6.42578125" style="107" bestFit="1" customWidth="1"/>
    <col min="3091" max="3091" width="5.85546875" style="107" customWidth="1"/>
    <col min="3092" max="3092" width="6.42578125" style="107" bestFit="1" customWidth="1"/>
    <col min="3093" max="3322" width="9.140625" style="107"/>
    <col min="3323" max="3323" width="64.28515625" style="107" customWidth="1"/>
    <col min="3324" max="3324" width="12" style="107" customWidth="1"/>
    <col min="3325" max="3326" width="8.42578125" style="107" customWidth="1"/>
    <col min="3327" max="3327" width="11.28515625" style="107" customWidth="1"/>
    <col min="3328" max="3328" width="6.42578125" style="107" customWidth="1"/>
    <col min="3329" max="3329" width="7.28515625" style="107" customWidth="1"/>
    <col min="3330" max="3331" width="6.7109375" style="107" customWidth="1"/>
    <col min="3332" max="3332" width="6.140625" style="107" customWidth="1"/>
    <col min="3333" max="3334" width="6.42578125" style="107" customWidth="1"/>
    <col min="3335" max="3335" width="8" style="107" customWidth="1"/>
    <col min="3336" max="3336" width="13.5703125" style="107" customWidth="1"/>
    <col min="3337" max="3337" width="11.140625" style="107" customWidth="1"/>
    <col min="3338" max="3338" width="9.140625" style="107"/>
    <col min="3339" max="3340" width="13.28515625" style="107" customWidth="1"/>
    <col min="3341" max="3341" width="7" style="107" customWidth="1"/>
    <col min="3342" max="3342" width="8.5703125" style="107" bestFit="1" customWidth="1"/>
    <col min="3343" max="3343" width="9" style="107" customWidth="1"/>
    <col min="3344" max="3344" width="13.42578125" style="107" customWidth="1"/>
    <col min="3345" max="3345" width="6.28515625" style="107" customWidth="1"/>
    <col min="3346" max="3346" width="6.42578125" style="107" bestFit="1" customWidth="1"/>
    <col min="3347" max="3347" width="5.85546875" style="107" customWidth="1"/>
    <col min="3348" max="3348" width="6.42578125" style="107" bestFit="1" customWidth="1"/>
    <col min="3349" max="3578" width="9.140625" style="107"/>
    <col min="3579" max="3579" width="64.28515625" style="107" customWidth="1"/>
    <col min="3580" max="3580" width="12" style="107" customWidth="1"/>
    <col min="3581" max="3582" width="8.42578125" style="107" customWidth="1"/>
    <col min="3583" max="3583" width="11.28515625" style="107" customWidth="1"/>
    <col min="3584" max="3584" width="6.42578125" style="107" customWidth="1"/>
    <col min="3585" max="3585" width="7.28515625" style="107" customWidth="1"/>
    <col min="3586" max="3587" width="6.7109375" style="107" customWidth="1"/>
    <col min="3588" max="3588" width="6.140625" style="107" customWidth="1"/>
    <col min="3589" max="3590" width="6.42578125" style="107" customWidth="1"/>
    <col min="3591" max="3591" width="8" style="107" customWidth="1"/>
    <col min="3592" max="3592" width="13.5703125" style="107" customWidth="1"/>
    <col min="3593" max="3593" width="11.140625" style="107" customWidth="1"/>
    <col min="3594" max="3594" width="9.140625" style="107"/>
    <col min="3595" max="3596" width="13.28515625" style="107" customWidth="1"/>
    <col min="3597" max="3597" width="7" style="107" customWidth="1"/>
    <col min="3598" max="3598" width="8.5703125" style="107" bestFit="1" customWidth="1"/>
    <col min="3599" max="3599" width="9" style="107" customWidth="1"/>
    <col min="3600" max="3600" width="13.42578125" style="107" customWidth="1"/>
    <col min="3601" max="3601" width="6.28515625" style="107" customWidth="1"/>
    <col min="3602" max="3602" width="6.42578125" style="107" bestFit="1" customWidth="1"/>
    <col min="3603" max="3603" width="5.85546875" style="107" customWidth="1"/>
    <col min="3604" max="3604" width="6.42578125" style="107" bestFit="1" customWidth="1"/>
    <col min="3605" max="3834" width="9.140625" style="107"/>
    <col min="3835" max="3835" width="64.28515625" style="107" customWidth="1"/>
    <col min="3836" max="3836" width="12" style="107" customWidth="1"/>
    <col min="3837" max="3838" width="8.42578125" style="107" customWidth="1"/>
    <col min="3839" max="3839" width="11.28515625" style="107" customWidth="1"/>
    <col min="3840" max="3840" width="6.42578125" style="107" customWidth="1"/>
    <col min="3841" max="3841" width="7.28515625" style="107" customWidth="1"/>
    <col min="3842" max="3843" width="6.7109375" style="107" customWidth="1"/>
    <col min="3844" max="3844" width="6.140625" style="107" customWidth="1"/>
    <col min="3845" max="3846" width="6.42578125" style="107" customWidth="1"/>
    <col min="3847" max="3847" width="8" style="107" customWidth="1"/>
    <col min="3848" max="3848" width="13.5703125" style="107" customWidth="1"/>
    <col min="3849" max="3849" width="11.140625" style="107" customWidth="1"/>
    <col min="3850" max="3850" width="9.140625" style="107"/>
    <col min="3851" max="3852" width="13.28515625" style="107" customWidth="1"/>
    <col min="3853" max="3853" width="7" style="107" customWidth="1"/>
    <col min="3854" max="3854" width="8.5703125" style="107" bestFit="1" customWidth="1"/>
    <col min="3855" max="3855" width="9" style="107" customWidth="1"/>
    <col min="3856" max="3856" width="13.42578125" style="107" customWidth="1"/>
    <col min="3857" max="3857" width="6.28515625" style="107" customWidth="1"/>
    <col min="3858" max="3858" width="6.42578125" style="107" bestFit="1" customWidth="1"/>
    <col min="3859" max="3859" width="5.85546875" style="107" customWidth="1"/>
    <col min="3860" max="3860" width="6.42578125" style="107" bestFit="1" customWidth="1"/>
    <col min="3861" max="4090" width="9.140625" style="107"/>
    <col min="4091" max="4091" width="64.28515625" style="107" customWidth="1"/>
    <col min="4092" max="4092" width="12" style="107" customWidth="1"/>
    <col min="4093" max="4094" width="8.42578125" style="107" customWidth="1"/>
    <col min="4095" max="4095" width="11.28515625" style="107" customWidth="1"/>
    <col min="4096" max="4096" width="6.42578125" style="107" customWidth="1"/>
    <col min="4097" max="4097" width="7.28515625" style="107" customWidth="1"/>
    <col min="4098" max="4099" width="6.7109375" style="107" customWidth="1"/>
    <col min="4100" max="4100" width="6.140625" style="107" customWidth="1"/>
    <col min="4101" max="4102" width="6.42578125" style="107" customWidth="1"/>
    <col min="4103" max="4103" width="8" style="107" customWidth="1"/>
    <col min="4104" max="4104" width="13.5703125" style="107" customWidth="1"/>
    <col min="4105" max="4105" width="11.140625" style="107" customWidth="1"/>
    <col min="4106" max="4106" width="9.140625" style="107"/>
    <col min="4107" max="4108" width="13.28515625" style="107" customWidth="1"/>
    <col min="4109" max="4109" width="7" style="107" customWidth="1"/>
    <col min="4110" max="4110" width="8.5703125" style="107" bestFit="1" customWidth="1"/>
    <col min="4111" max="4111" width="9" style="107" customWidth="1"/>
    <col min="4112" max="4112" width="13.42578125" style="107" customWidth="1"/>
    <col min="4113" max="4113" width="6.28515625" style="107" customWidth="1"/>
    <col min="4114" max="4114" width="6.42578125" style="107" bestFit="1" customWidth="1"/>
    <col min="4115" max="4115" width="5.85546875" style="107" customWidth="1"/>
    <col min="4116" max="4116" width="6.42578125" style="107" bestFit="1" customWidth="1"/>
    <col min="4117" max="4346" width="9.140625" style="107"/>
    <col min="4347" max="4347" width="64.28515625" style="107" customWidth="1"/>
    <col min="4348" max="4348" width="12" style="107" customWidth="1"/>
    <col min="4349" max="4350" width="8.42578125" style="107" customWidth="1"/>
    <col min="4351" max="4351" width="11.28515625" style="107" customWidth="1"/>
    <col min="4352" max="4352" width="6.42578125" style="107" customWidth="1"/>
    <col min="4353" max="4353" width="7.28515625" style="107" customWidth="1"/>
    <col min="4354" max="4355" width="6.7109375" style="107" customWidth="1"/>
    <col min="4356" max="4356" width="6.140625" style="107" customWidth="1"/>
    <col min="4357" max="4358" width="6.42578125" style="107" customWidth="1"/>
    <col min="4359" max="4359" width="8" style="107" customWidth="1"/>
    <col min="4360" max="4360" width="13.5703125" style="107" customWidth="1"/>
    <col min="4361" max="4361" width="11.140625" style="107" customWidth="1"/>
    <col min="4362" max="4362" width="9.140625" style="107"/>
    <col min="4363" max="4364" width="13.28515625" style="107" customWidth="1"/>
    <col min="4365" max="4365" width="7" style="107" customWidth="1"/>
    <col min="4366" max="4366" width="8.5703125" style="107" bestFit="1" customWidth="1"/>
    <col min="4367" max="4367" width="9" style="107" customWidth="1"/>
    <col min="4368" max="4368" width="13.42578125" style="107" customWidth="1"/>
    <col min="4369" max="4369" width="6.28515625" style="107" customWidth="1"/>
    <col min="4370" max="4370" width="6.42578125" style="107" bestFit="1" customWidth="1"/>
    <col min="4371" max="4371" width="5.85546875" style="107" customWidth="1"/>
    <col min="4372" max="4372" width="6.42578125" style="107" bestFit="1" customWidth="1"/>
    <col min="4373" max="4602" width="9.140625" style="107"/>
    <col min="4603" max="4603" width="64.28515625" style="107" customWidth="1"/>
    <col min="4604" max="4604" width="12" style="107" customWidth="1"/>
    <col min="4605" max="4606" width="8.42578125" style="107" customWidth="1"/>
    <col min="4607" max="4607" width="11.28515625" style="107" customWidth="1"/>
    <col min="4608" max="4608" width="6.42578125" style="107" customWidth="1"/>
    <col min="4609" max="4609" width="7.28515625" style="107" customWidth="1"/>
    <col min="4610" max="4611" width="6.7109375" style="107" customWidth="1"/>
    <col min="4612" max="4612" width="6.140625" style="107" customWidth="1"/>
    <col min="4613" max="4614" width="6.42578125" style="107" customWidth="1"/>
    <col min="4615" max="4615" width="8" style="107" customWidth="1"/>
    <col min="4616" max="4616" width="13.5703125" style="107" customWidth="1"/>
    <col min="4617" max="4617" width="11.140625" style="107" customWidth="1"/>
    <col min="4618" max="4618" width="9.140625" style="107"/>
    <col min="4619" max="4620" width="13.28515625" style="107" customWidth="1"/>
    <col min="4621" max="4621" width="7" style="107" customWidth="1"/>
    <col min="4622" max="4622" width="8.5703125" style="107" bestFit="1" customWidth="1"/>
    <col min="4623" max="4623" width="9" style="107" customWidth="1"/>
    <col min="4624" max="4624" width="13.42578125" style="107" customWidth="1"/>
    <col min="4625" max="4625" width="6.28515625" style="107" customWidth="1"/>
    <col min="4626" max="4626" width="6.42578125" style="107" bestFit="1" customWidth="1"/>
    <col min="4627" max="4627" width="5.85546875" style="107" customWidth="1"/>
    <col min="4628" max="4628" width="6.42578125" style="107" bestFit="1" customWidth="1"/>
    <col min="4629" max="4858" width="9.140625" style="107"/>
    <col min="4859" max="4859" width="64.28515625" style="107" customWidth="1"/>
    <col min="4860" max="4860" width="12" style="107" customWidth="1"/>
    <col min="4861" max="4862" width="8.42578125" style="107" customWidth="1"/>
    <col min="4863" max="4863" width="11.28515625" style="107" customWidth="1"/>
    <col min="4864" max="4864" width="6.42578125" style="107" customWidth="1"/>
    <col min="4865" max="4865" width="7.28515625" style="107" customWidth="1"/>
    <col min="4866" max="4867" width="6.7109375" style="107" customWidth="1"/>
    <col min="4868" max="4868" width="6.140625" style="107" customWidth="1"/>
    <col min="4869" max="4870" width="6.42578125" style="107" customWidth="1"/>
    <col min="4871" max="4871" width="8" style="107" customWidth="1"/>
    <col min="4872" max="4872" width="13.5703125" style="107" customWidth="1"/>
    <col min="4873" max="4873" width="11.140625" style="107" customWidth="1"/>
    <col min="4874" max="4874" width="9.140625" style="107"/>
    <col min="4875" max="4876" width="13.28515625" style="107" customWidth="1"/>
    <col min="4877" max="4877" width="7" style="107" customWidth="1"/>
    <col min="4878" max="4878" width="8.5703125" style="107" bestFit="1" customWidth="1"/>
    <col min="4879" max="4879" width="9" style="107" customWidth="1"/>
    <col min="4880" max="4880" width="13.42578125" style="107" customWidth="1"/>
    <col min="4881" max="4881" width="6.28515625" style="107" customWidth="1"/>
    <col min="4882" max="4882" width="6.42578125" style="107" bestFit="1" customWidth="1"/>
    <col min="4883" max="4883" width="5.85546875" style="107" customWidth="1"/>
    <col min="4884" max="4884" width="6.42578125" style="107" bestFit="1" customWidth="1"/>
    <col min="4885" max="5114" width="9.140625" style="107"/>
    <col min="5115" max="5115" width="64.28515625" style="107" customWidth="1"/>
    <col min="5116" max="5116" width="12" style="107" customWidth="1"/>
    <col min="5117" max="5118" width="8.42578125" style="107" customWidth="1"/>
    <col min="5119" max="5119" width="11.28515625" style="107" customWidth="1"/>
    <col min="5120" max="5120" width="6.42578125" style="107" customWidth="1"/>
    <col min="5121" max="5121" width="7.28515625" style="107" customWidth="1"/>
    <col min="5122" max="5123" width="6.7109375" style="107" customWidth="1"/>
    <col min="5124" max="5124" width="6.140625" style="107" customWidth="1"/>
    <col min="5125" max="5126" width="6.42578125" style="107" customWidth="1"/>
    <col min="5127" max="5127" width="8" style="107" customWidth="1"/>
    <col min="5128" max="5128" width="13.5703125" style="107" customWidth="1"/>
    <col min="5129" max="5129" width="11.140625" style="107" customWidth="1"/>
    <col min="5130" max="5130" width="9.140625" style="107"/>
    <col min="5131" max="5132" width="13.28515625" style="107" customWidth="1"/>
    <col min="5133" max="5133" width="7" style="107" customWidth="1"/>
    <col min="5134" max="5134" width="8.5703125" style="107" bestFit="1" customWidth="1"/>
    <col min="5135" max="5135" width="9" style="107" customWidth="1"/>
    <col min="5136" max="5136" width="13.42578125" style="107" customWidth="1"/>
    <col min="5137" max="5137" width="6.28515625" style="107" customWidth="1"/>
    <col min="5138" max="5138" width="6.42578125" style="107" bestFit="1" customWidth="1"/>
    <col min="5139" max="5139" width="5.85546875" style="107" customWidth="1"/>
    <col min="5140" max="5140" width="6.42578125" style="107" bestFit="1" customWidth="1"/>
    <col min="5141" max="5370" width="9.140625" style="107"/>
    <col min="5371" max="5371" width="64.28515625" style="107" customWidth="1"/>
    <col min="5372" max="5372" width="12" style="107" customWidth="1"/>
    <col min="5373" max="5374" width="8.42578125" style="107" customWidth="1"/>
    <col min="5375" max="5375" width="11.28515625" style="107" customWidth="1"/>
    <col min="5376" max="5376" width="6.42578125" style="107" customWidth="1"/>
    <col min="5377" max="5377" width="7.28515625" style="107" customWidth="1"/>
    <col min="5378" max="5379" width="6.7109375" style="107" customWidth="1"/>
    <col min="5380" max="5380" width="6.140625" style="107" customWidth="1"/>
    <col min="5381" max="5382" width="6.42578125" style="107" customWidth="1"/>
    <col min="5383" max="5383" width="8" style="107" customWidth="1"/>
    <col min="5384" max="5384" width="13.5703125" style="107" customWidth="1"/>
    <col min="5385" max="5385" width="11.140625" style="107" customWidth="1"/>
    <col min="5386" max="5386" width="9.140625" style="107"/>
    <col min="5387" max="5388" width="13.28515625" style="107" customWidth="1"/>
    <col min="5389" max="5389" width="7" style="107" customWidth="1"/>
    <col min="5390" max="5390" width="8.5703125" style="107" bestFit="1" customWidth="1"/>
    <col min="5391" max="5391" width="9" style="107" customWidth="1"/>
    <col min="5392" max="5392" width="13.42578125" style="107" customWidth="1"/>
    <col min="5393" max="5393" width="6.28515625" style="107" customWidth="1"/>
    <col min="5394" max="5394" width="6.42578125" style="107" bestFit="1" customWidth="1"/>
    <col min="5395" max="5395" width="5.85546875" style="107" customWidth="1"/>
    <col min="5396" max="5396" width="6.42578125" style="107" bestFit="1" customWidth="1"/>
    <col min="5397" max="5626" width="9.140625" style="107"/>
    <col min="5627" max="5627" width="64.28515625" style="107" customWidth="1"/>
    <col min="5628" max="5628" width="12" style="107" customWidth="1"/>
    <col min="5629" max="5630" width="8.42578125" style="107" customWidth="1"/>
    <col min="5631" max="5631" width="11.28515625" style="107" customWidth="1"/>
    <col min="5632" max="5632" width="6.42578125" style="107" customWidth="1"/>
    <col min="5633" max="5633" width="7.28515625" style="107" customWidth="1"/>
    <col min="5634" max="5635" width="6.7109375" style="107" customWidth="1"/>
    <col min="5636" max="5636" width="6.140625" style="107" customWidth="1"/>
    <col min="5637" max="5638" width="6.42578125" style="107" customWidth="1"/>
    <col min="5639" max="5639" width="8" style="107" customWidth="1"/>
    <col min="5640" max="5640" width="13.5703125" style="107" customWidth="1"/>
    <col min="5641" max="5641" width="11.140625" style="107" customWidth="1"/>
    <col min="5642" max="5642" width="9.140625" style="107"/>
    <col min="5643" max="5644" width="13.28515625" style="107" customWidth="1"/>
    <col min="5645" max="5645" width="7" style="107" customWidth="1"/>
    <col min="5646" max="5646" width="8.5703125" style="107" bestFit="1" customWidth="1"/>
    <col min="5647" max="5647" width="9" style="107" customWidth="1"/>
    <col min="5648" max="5648" width="13.42578125" style="107" customWidth="1"/>
    <col min="5649" max="5649" width="6.28515625" style="107" customWidth="1"/>
    <col min="5650" max="5650" width="6.42578125" style="107" bestFit="1" customWidth="1"/>
    <col min="5651" max="5651" width="5.85546875" style="107" customWidth="1"/>
    <col min="5652" max="5652" width="6.42578125" style="107" bestFit="1" customWidth="1"/>
    <col min="5653" max="5882" width="9.140625" style="107"/>
    <col min="5883" max="5883" width="64.28515625" style="107" customWidth="1"/>
    <col min="5884" max="5884" width="12" style="107" customWidth="1"/>
    <col min="5885" max="5886" width="8.42578125" style="107" customWidth="1"/>
    <col min="5887" max="5887" width="11.28515625" style="107" customWidth="1"/>
    <col min="5888" max="5888" width="6.42578125" style="107" customWidth="1"/>
    <col min="5889" max="5889" width="7.28515625" style="107" customWidth="1"/>
    <col min="5890" max="5891" width="6.7109375" style="107" customWidth="1"/>
    <col min="5892" max="5892" width="6.140625" style="107" customWidth="1"/>
    <col min="5893" max="5894" width="6.42578125" style="107" customWidth="1"/>
    <col min="5895" max="5895" width="8" style="107" customWidth="1"/>
    <col min="5896" max="5896" width="13.5703125" style="107" customWidth="1"/>
    <col min="5897" max="5897" width="11.140625" style="107" customWidth="1"/>
    <col min="5898" max="5898" width="9.140625" style="107"/>
    <col min="5899" max="5900" width="13.28515625" style="107" customWidth="1"/>
    <col min="5901" max="5901" width="7" style="107" customWidth="1"/>
    <col min="5902" max="5902" width="8.5703125" style="107" bestFit="1" customWidth="1"/>
    <col min="5903" max="5903" width="9" style="107" customWidth="1"/>
    <col min="5904" max="5904" width="13.42578125" style="107" customWidth="1"/>
    <col min="5905" max="5905" width="6.28515625" style="107" customWidth="1"/>
    <col min="5906" max="5906" width="6.42578125" style="107" bestFit="1" customWidth="1"/>
    <col min="5907" max="5907" width="5.85546875" style="107" customWidth="1"/>
    <col min="5908" max="5908" width="6.42578125" style="107" bestFit="1" customWidth="1"/>
    <col min="5909" max="6138" width="9.140625" style="107"/>
    <col min="6139" max="6139" width="64.28515625" style="107" customWidth="1"/>
    <col min="6140" max="6140" width="12" style="107" customWidth="1"/>
    <col min="6141" max="6142" width="8.42578125" style="107" customWidth="1"/>
    <col min="6143" max="6143" width="11.28515625" style="107" customWidth="1"/>
    <col min="6144" max="6144" width="6.42578125" style="107" customWidth="1"/>
    <col min="6145" max="6145" width="7.28515625" style="107" customWidth="1"/>
    <col min="6146" max="6147" width="6.7109375" style="107" customWidth="1"/>
    <col min="6148" max="6148" width="6.140625" style="107" customWidth="1"/>
    <col min="6149" max="6150" width="6.42578125" style="107" customWidth="1"/>
    <col min="6151" max="6151" width="8" style="107" customWidth="1"/>
    <col min="6152" max="6152" width="13.5703125" style="107" customWidth="1"/>
    <col min="6153" max="6153" width="11.140625" style="107" customWidth="1"/>
    <col min="6154" max="6154" width="9.140625" style="107"/>
    <col min="6155" max="6156" width="13.28515625" style="107" customWidth="1"/>
    <col min="6157" max="6157" width="7" style="107" customWidth="1"/>
    <col min="6158" max="6158" width="8.5703125" style="107" bestFit="1" customWidth="1"/>
    <col min="6159" max="6159" width="9" style="107" customWidth="1"/>
    <col min="6160" max="6160" width="13.42578125" style="107" customWidth="1"/>
    <col min="6161" max="6161" width="6.28515625" style="107" customWidth="1"/>
    <col min="6162" max="6162" width="6.42578125" style="107" bestFit="1" customWidth="1"/>
    <col min="6163" max="6163" width="5.85546875" style="107" customWidth="1"/>
    <col min="6164" max="6164" width="6.42578125" style="107" bestFit="1" customWidth="1"/>
    <col min="6165" max="6394" width="9.140625" style="107"/>
    <col min="6395" max="6395" width="64.28515625" style="107" customWidth="1"/>
    <col min="6396" max="6396" width="12" style="107" customWidth="1"/>
    <col min="6397" max="6398" width="8.42578125" style="107" customWidth="1"/>
    <col min="6399" max="6399" width="11.28515625" style="107" customWidth="1"/>
    <col min="6400" max="6400" width="6.42578125" style="107" customWidth="1"/>
    <col min="6401" max="6401" width="7.28515625" style="107" customWidth="1"/>
    <col min="6402" max="6403" width="6.7109375" style="107" customWidth="1"/>
    <col min="6404" max="6404" width="6.140625" style="107" customWidth="1"/>
    <col min="6405" max="6406" width="6.42578125" style="107" customWidth="1"/>
    <col min="6407" max="6407" width="8" style="107" customWidth="1"/>
    <col min="6408" max="6408" width="13.5703125" style="107" customWidth="1"/>
    <col min="6409" max="6409" width="11.140625" style="107" customWidth="1"/>
    <col min="6410" max="6410" width="9.140625" style="107"/>
    <col min="6411" max="6412" width="13.28515625" style="107" customWidth="1"/>
    <col min="6413" max="6413" width="7" style="107" customWidth="1"/>
    <col min="6414" max="6414" width="8.5703125" style="107" bestFit="1" customWidth="1"/>
    <col min="6415" max="6415" width="9" style="107" customWidth="1"/>
    <col min="6416" max="6416" width="13.42578125" style="107" customWidth="1"/>
    <col min="6417" max="6417" width="6.28515625" style="107" customWidth="1"/>
    <col min="6418" max="6418" width="6.42578125" style="107" bestFit="1" customWidth="1"/>
    <col min="6419" max="6419" width="5.85546875" style="107" customWidth="1"/>
    <col min="6420" max="6420" width="6.42578125" style="107" bestFit="1" customWidth="1"/>
    <col min="6421" max="6650" width="9.140625" style="107"/>
    <col min="6651" max="6651" width="64.28515625" style="107" customWidth="1"/>
    <col min="6652" max="6652" width="12" style="107" customWidth="1"/>
    <col min="6653" max="6654" width="8.42578125" style="107" customWidth="1"/>
    <col min="6655" max="6655" width="11.28515625" style="107" customWidth="1"/>
    <col min="6656" max="6656" width="6.42578125" style="107" customWidth="1"/>
    <col min="6657" max="6657" width="7.28515625" style="107" customWidth="1"/>
    <col min="6658" max="6659" width="6.7109375" style="107" customWidth="1"/>
    <col min="6660" max="6660" width="6.140625" style="107" customWidth="1"/>
    <col min="6661" max="6662" width="6.42578125" style="107" customWidth="1"/>
    <col min="6663" max="6663" width="8" style="107" customWidth="1"/>
    <col min="6664" max="6664" width="13.5703125" style="107" customWidth="1"/>
    <col min="6665" max="6665" width="11.140625" style="107" customWidth="1"/>
    <col min="6666" max="6666" width="9.140625" style="107"/>
    <col min="6667" max="6668" width="13.28515625" style="107" customWidth="1"/>
    <col min="6669" max="6669" width="7" style="107" customWidth="1"/>
    <col min="6670" max="6670" width="8.5703125" style="107" bestFit="1" customWidth="1"/>
    <col min="6671" max="6671" width="9" style="107" customWidth="1"/>
    <col min="6672" max="6672" width="13.42578125" style="107" customWidth="1"/>
    <col min="6673" max="6673" width="6.28515625" style="107" customWidth="1"/>
    <col min="6674" max="6674" width="6.42578125" style="107" bestFit="1" customWidth="1"/>
    <col min="6675" max="6675" width="5.85546875" style="107" customWidth="1"/>
    <col min="6676" max="6676" width="6.42578125" style="107" bestFit="1" customWidth="1"/>
    <col min="6677" max="6906" width="9.140625" style="107"/>
    <col min="6907" max="6907" width="64.28515625" style="107" customWidth="1"/>
    <col min="6908" max="6908" width="12" style="107" customWidth="1"/>
    <col min="6909" max="6910" width="8.42578125" style="107" customWidth="1"/>
    <col min="6911" max="6911" width="11.28515625" style="107" customWidth="1"/>
    <col min="6912" max="6912" width="6.42578125" style="107" customWidth="1"/>
    <col min="6913" max="6913" width="7.28515625" style="107" customWidth="1"/>
    <col min="6914" max="6915" width="6.7109375" style="107" customWidth="1"/>
    <col min="6916" max="6916" width="6.140625" style="107" customWidth="1"/>
    <col min="6917" max="6918" width="6.42578125" style="107" customWidth="1"/>
    <col min="6919" max="6919" width="8" style="107" customWidth="1"/>
    <col min="6920" max="6920" width="13.5703125" style="107" customWidth="1"/>
    <col min="6921" max="6921" width="11.140625" style="107" customWidth="1"/>
    <col min="6922" max="6922" width="9.140625" style="107"/>
    <col min="6923" max="6924" width="13.28515625" style="107" customWidth="1"/>
    <col min="6925" max="6925" width="7" style="107" customWidth="1"/>
    <col min="6926" max="6926" width="8.5703125" style="107" bestFit="1" customWidth="1"/>
    <col min="6927" max="6927" width="9" style="107" customWidth="1"/>
    <col min="6928" max="6928" width="13.42578125" style="107" customWidth="1"/>
    <col min="6929" max="6929" width="6.28515625" style="107" customWidth="1"/>
    <col min="6930" max="6930" width="6.42578125" style="107" bestFit="1" customWidth="1"/>
    <col min="6931" max="6931" width="5.85546875" style="107" customWidth="1"/>
    <col min="6932" max="6932" width="6.42578125" style="107" bestFit="1" customWidth="1"/>
    <col min="6933" max="7162" width="9.140625" style="107"/>
    <col min="7163" max="7163" width="64.28515625" style="107" customWidth="1"/>
    <col min="7164" max="7164" width="12" style="107" customWidth="1"/>
    <col min="7165" max="7166" width="8.42578125" style="107" customWidth="1"/>
    <col min="7167" max="7167" width="11.28515625" style="107" customWidth="1"/>
    <col min="7168" max="7168" width="6.42578125" style="107" customWidth="1"/>
    <col min="7169" max="7169" width="7.28515625" style="107" customWidth="1"/>
    <col min="7170" max="7171" width="6.7109375" style="107" customWidth="1"/>
    <col min="7172" max="7172" width="6.140625" style="107" customWidth="1"/>
    <col min="7173" max="7174" width="6.42578125" style="107" customWidth="1"/>
    <col min="7175" max="7175" width="8" style="107" customWidth="1"/>
    <col min="7176" max="7176" width="13.5703125" style="107" customWidth="1"/>
    <col min="7177" max="7177" width="11.140625" style="107" customWidth="1"/>
    <col min="7178" max="7178" width="9.140625" style="107"/>
    <col min="7179" max="7180" width="13.28515625" style="107" customWidth="1"/>
    <col min="7181" max="7181" width="7" style="107" customWidth="1"/>
    <col min="7182" max="7182" width="8.5703125" style="107" bestFit="1" customWidth="1"/>
    <col min="7183" max="7183" width="9" style="107" customWidth="1"/>
    <col min="7184" max="7184" width="13.42578125" style="107" customWidth="1"/>
    <col min="7185" max="7185" width="6.28515625" style="107" customWidth="1"/>
    <col min="7186" max="7186" width="6.42578125" style="107" bestFit="1" customWidth="1"/>
    <col min="7187" max="7187" width="5.85546875" style="107" customWidth="1"/>
    <col min="7188" max="7188" width="6.42578125" style="107" bestFit="1" customWidth="1"/>
    <col min="7189" max="7418" width="9.140625" style="107"/>
    <col min="7419" max="7419" width="64.28515625" style="107" customWidth="1"/>
    <col min="7420" max="7420" width="12" style="107" customWidth="1"/>
    <col min="7421" max="7422" width="8.42578125" style="107" customWidth="1"/>
    <col min="7423" max="7423" width="11.28515625" style="107" customWidth="1"/>
    <col min="7424" max="7424" width="6.42578125" style="107" customWidth="1"/>
    <col min="7425" max="7425" width="7.28515625" style="107" customWidth="1"/>
    <col min="7426" max="7427" width="6.7109375" style="107" customWidth="1"/>
    <col min="7428" max="7428" width="6.140625" style="107" customWidth="1"/>
    <col min="7429" max="7430" width="6.42578125" style="107" customWidth="1"/>
    <col min="7431" max="7431" width="8" style="107" customWidth="1"/>
    <col min="7432" max="7432" width="13.5703125" style="107" customWidth="1"/>
    <col min="7433" max="7433" width="11.140625" style="107" customWidth="1"/>
    <col min="7434" max="7434" width="9.140625" style="107"/>
    <col min="7435" max="7436" width="13.28515625" style="107" customWidth="1"/>
    <col min="7437" max="7437" width="7" style="107" customWidth="1"/>
    <col min="7438" max="7438" width="8.5703125" style="107" bestFit="1" customWidth="1"/>
    <col min="7439" max="7439" width="9" style="107" customWidth="1"/>
    <col min="7440" max="7440" width="13.42578125" style="107" customWidth="1"/>
    <col min="7441" max="7441" width="6.28515625" style="107" customWidth="1"/>
    <col min="7442" max="7442" width="6.42578125" style="107" bestFit="1" customWidth="1"/>
    <col min="7443" max="7443" width="5.85546875" style="107" customWidth="1"/>
    <col min="7444" max="7444" width="6.42578125" style="107" bestFit="1" customWidth="1"/>
    <col min="7445" max="7674" width="9.140625" style="107"/>
    <col min="7675" max="7675" width="64.28515625" style="107" customWidth="1"/>
    <col min="7676" max="7676" width="12" style="107" customWidth="1"/>
    <col min="7677" max="7678" width="8.42578125" style="107" customWidth="1"/>
    <col min="7679" max="7679" width="11.28515625" style="107" customWidth="1"/>
    <col min="7680" max="7680" width="6.42578125" style="107" customWidth="1"/>
    <col min="7681" max="7681" width="7.28515625" style="107" customWidth="1"/>
    <col min="7682" max="7683" width="6.7109375" style="107" customWidth="1"/>
    <col min="7684" max="7684" width="6.140625" style="107" customWidth="1"/>
    <col min="7685" max="7686" width="6.42578125" style="107" customWidth="1"/>
    <col min="7687" max="7687" width="8" style="107" customWidth="1"/>
    <col min="7688" max="7688" width="13.5703125" style="107" customWidth="1"/>
    <col min="7689" max="7689" width="11.140625" style="107" customWidth="1"/>
    <col min="7690" max="7690" width="9.140625" style="107"/>
    <col min="7691" max="7692" width="13.28515625" style="107" customWidth="1"/>
    <col min="7693" max="7693" width="7" style="107" customWidth="1"/>
    <col min="7694" max="7694" width="8.5703125" style="107" bestFit="1" customWidth="1"/>
    <col min="7695" max="7695" width="9" style="107" customWidth="1"/>
    <col min="7696" max="7696" width="13.42578125" style="107" customWidth="1"/>
    <col min="7697" max="7697" width="6.28515625" style="107" customWidth="1"/>
    <col min="7698" max="7698" width="6.42578125" style="107" bestFit="1" customWidth="1"/>
    <col min="7699" max="7699" width="5.85546875" style="107" customWidth="1"/>
    <col min="7700" max="7700" width="6.42578125" style="107" bestFit="1" customWidth="1"/>
    <col min="7701" max="7930" width="9.140625" style="107"/>
    <col min="7931" max="7931" width="64.28515625" style="107" customWidth="1"/>
    <col min="7932" max="7932" width="12" style="107" customWidth="1"/>
    <col min="7933" max="7934" width="8.42578125" style="107" customWidth="1"/>
    <col min="7935" max="7935" width="11.28515625" style="107" customWidth="1"/>
    <col min="7936" max="7936" width="6.42578125" style="107" customWidth="1"/>
    <col min="7937" max="7937" width="7.28515625" style="107" customWidth="1"/>
    <col min="7938" max="7939" width="6.7109375" style="107" customWidth="1"/>
    <col min="7940" max="7940" width="6.140625" style="107" customWidth="1"/>
    <col min="7941" max="7942" width="6.42578125" style="107" customWidth="1"/>
    <col min="7943" max="7943" width="8" style="107" customWidth="1"/>
    <col min="7944" max="7944" width="13.5703125" style="107" customWidth="1"/>
    <col min="7945" max="7945" width="11.140625" style="107" customWidth="1"/>
    <col min="7946" max="7946" width="9.140625" style="107"/>
    <col min="7947" max="7948" width="13.28515625" style="107" customWidth="1"/>
    <col min="7949" max="7949" width="7" style="107" customWidth="1"/>
    <col min="7950" max="7950" width="8.5703125" style="107" bestFit="1" customWidth="1"/>
    <col min="7951" max="7951" width="9" style="107" customWidth="1"/>
    <col min="7952" max="7952" width="13.42578125" style="107" customWidth="1"/>
    <col min="7953" max="7953" width="6.28515625" style="107" customWidth="1"/>
    <col min="7954" max="7954" width="6.42578125" style="107" bestFit="1" customWidth="1"/>
    <col min="7955" max="7955" width="5.85546875" style="107" customWidth="1"/>
    <col min="7956" max="7956" width="6.42578125" style="107" bestFit="1" customWidth="1"/>
    <col min="7957" max="8186" width="9.140625" style="107"/>
    <col min="8187" max="8187" width="64.28515625" style="107" customWidth="1"/>
    <col min="8188" max="8188" width="12" style="107" customWidth="1"/>
    <col min="8189" max="8190" width="8.42578125" style="107" customWidth="1"/>
    <col min="8191" max="8191" width="11.28515625" style="107" customWidth="1"/>
    <col min="8192" max="8192" width="6.42578125" style="107" customWidth="1"/>
    <col min="8193" max="8193" width="7.28515625" style="107" customWidth="1"/>
    <col min="8194" max="8195" width="6.7109375" style="107" customWidth="1"/>
    <col min="8196" max="8196" width="6.140625" style="107" customWidth="1"/>
    <col min="8197" max="8198" width="6.42578125" style="107" customWidth="1"/>
    <col min="8199" max="8199" width="8" style="107" customWidth="1"/>
    <col min="8200" max="8200" width="13.5703125" style="107" customWidth="1"/>
    <col min="8201" max="8201" width="11.140625" style="107" customWidth="1"/>
    <col min="8202" max="8202" width="9.140625" style="107"/>
    <col min="8203" max="8204" width="13.28515625" style="107" customWidth="1"/>
    <col min="8205" max="8205" width="7" style="107" customWidth="1"/>
    <col min="8206" max="8206" width="8.5703125" style="107" bestFit="1" customWidth="1"/>
    <col min="8207" max="8207" width="9" style="107" customWidth="1"/>
    <col min="8208" max="8208" width="13.42578125" style="107" customWidth="1"/>
    <col min="8209" max="8209" width="6.28515625" style="107" customWidth="1"/>
    <col min="8210" max="8210" width="6.42578125" style="107" bestFit="1" customWidth="1"/>
    <col min="8211" max="8211" width="5.85546875" style="107" customWidth="1"/>
    <col min="8212" max="8212" width="6.42578125" style="107" bestFit="1" customWidth="1"/>
    <col min="8213" max="8442" width="9.140625" style="107"/>
    <col min="8443" max="8443" width="64.28515625" style="107" customWidth="1"/>
    <col min="8444" max="8444" width="12" style="107" customWidth="1"/>
    <col min="8445" max="8446" width="8.42578125" style="107" customWidth="1"/>
    <col min="8447" max="8447" width="11.28515625" style="107" customWidth="1"/>
    <col min="8448" max="8448" width="6.42578125" style="107" customWidth="1"/>
    <col min="8449" max="8449" width="7.28515625" style="107" customWidth="1"/>
    <col min="8450" max="8451" width="6.7109375" style="107" customWidth="1"/>
    <col min="8452" max="8452" width="6.140625" style="107" customWidth="1"/>
    <col min="8453" max="8454" width="6.42578125" style="107" customWidth="1"/>
    <col min="8455" max="8455" width="8" style="107" customWidth="1"/>
    <col min="8456" max="8456" width="13.5703125" style="107" customWidth="1"/>
    <col min="8457" max="8457" width="11.140625" style="107" customWidth="1"/>
    <col min="8458" max="8458" width="9.140625" style="107"/>
    <col min="8459" max="8460" width="13.28515625" style="107" customWidth="1"/>
    <col min="8461" max="8461" width="7" style="107" customWidth="1"/>
    <col min="8462" max="8462" width="8.5703125" style="107" bestFit="1" customWidth="1"/>
    <col min="8463" max="8463" width="9" style="107" customWidth="1"/>
    <col min="8464" max="8464" width="13.42578125" style="107" customWidth="1"/>
    <col min="8465" max="8465" width="6.28515625" style="107" customWidth="1"/>
    <col min="8466" max="8466" width="6.42578125" style="107" bestFit="1" customWidth="1"/>
    <col min="8467" max="8467" width="5.85546875" style="107" customWidth="1"/>
    <col min="8468" max="8468" width="6.42578125" style="107" bestFit="1" customWidth="1"/>
    <col min="8469" max="8698" width="9.140625" style="107"/>
    <col min="8699" max="8699" width="64.28515625" style="107" customWidth="1"/>
    <col min="8700" max="8700" width="12" style="107" customWidth="1"/>
    <col min="8701" max="8702" width="8.42578125" style="107" customWidth="1"/>
    <col min="8703" max="8703" width="11.28515625" style="107" customWidth="1"/>
    <col min="8704" max="8704" width="6.42578125" style="107" customWidth="1"/>
    <col min="8705" max="8705" width="7.28515625" style="107" customWidth="1"/>
    <col min="8706" max="8707" width="6.7109375" style="107" customWidth="1"/>
    <col min="8708" max="8708" width="6.140625" style="107" customWidth="1"/>
    <col min="8709" max="8710" width="6.42578125" style="107" customWidth="1"/>
    <col min="8711" max="8711" width="8" style="107" customWidth="1"/>
    <col min="8712" max="8712" width="13.5703125" style="107" customWidth="1"/>
    <col min="8713" max="8713" width="11.140625" style="107" customWidth="1"/>
    <col min="8714" max="8714" width="9.140625" style="107"/>
    <col min="8715" max="8716" width="13.28515625" style="107" customWidth="1"/>
    <col min="8717" max="8717" width="7" style="107" customWidth="1"/>
    <col min="8718" max="8718" width="8.5703125" style="107" bestFit="1" customWidth="1"/>
    <col min="8719" max="8719" width="9" style="107" customWidth="1"/>
    <col min="8720" max="8720" width="13.42578125" style="107" customWidth="1"/>
    <col min="8721" max="8721" width="6.28515625" style="107" customWidth="1"/>
    <col min="8722" max="8722" width="6.42578125" style="107" bestFit="1" customWidth="1"/>
    <col min="8723" max="8723" width="5.85546875" style="107" customWidth="1"/>
    <col min="8724" max="8724" width="6.42578125" style="107" bestFit="1" customWidth="1"/>
    <col min="8725" max="8954" width="9.140625" style="107"/>
    <col min="8955" max="8955" width="64.28515625" style="107" customWidth="1"/>
    <col min="8956" max="8956" width="12" style="107" customWidth="1"/>
    <col min="8957" max="8958" width="8.42578125" style="107" customWidth="1"/>
    <col min="8959" max="8959" width="11.28515625" style="107" customWidth="1"/>
    <col min="8960" max="8960" width="6.42578125" style="107" customWidth="1"/>
    <col min="8961" max="8961" width="7.28515625" style="107" customWidth="1"/>
    <col min="8962" max="8963" width="6.7109375" style="107" customWidth="1"/>
    <col min="8964" max="8964" width="6.140625" style="107" customWidth="1"/>
    <col min="8965" max="8966" width="6.42578125" style="107" customWidth="1"/>
    <col min="8967" max="8967" width="8" style="107" customWidth="1"/>
    <col min="8968" max="8968" width="13.5703125" style="107" customWidth="1"/>
    <col min="8969" max="8969" width="11.140625" style="107" customWidth="1"/>
    <col min="8970" max="8970" width="9.140625" style="107"/>
    <col min="8971" max="8972" width="13.28515625" style="107" customWidth="1"/>
    <col min="8973" max="8973" width="7" style="107" customWidth="1"/>
    <col min="8974" max="8974" width="8.5703125" style="107" bestFit="1" customWidth="1"/>
    <col min="8975" max="8975" width="9" style="107" customWidth="1"/>
    <col min="8976" max="8976" width="13.42578125" style="107" customWidth="1"/>
    <col min="8977" max="8977" width="6.28515625" style="107" customWidth="1"/>
    <col min="8978" max="8978" width="6.42578125" style="107" bestFit="1" customWidth="1"/>
    <col min="8979" max="8979" width="5.85546875" style="107" customWidth="1"/>
    <col min="8980" max="8980" width="6.42578125" style="107" bestFit="1" customWidth="1"/>
    <col min="8981" max="9210" width="9.140625" style="107"/>
    <col min="9211" max="9211" width="64.28515625" style="107" customWidth="1"/>
    <col min="9212" max="9212" width="12" style="107" customWidth="1"/>
    <col min="9213" max="9214" width="8.42578125" style="107" customWidth="1"/>
    <col min="9215" max="9215" width="11.28515625" style="107" customWidth="1"/>
    <col min="9216" max="9216" width="6.42578125" style="107" customWidth="1"/>
    <col min="9217" max="9217" width="7.28515625" style="107" customWidth="1"/>
    <col min="9218" max="9219" width="6.7109375" style="107" customWidth="1"/>
    <col min="9220" max="9220" width="6.140625" style="107" customWidth="1"/>
    <col min="9221" max="9222" width="6.42578125" style="107" customWidth="1"/>
    <col min="9223" max="9223" width="8" style="107" customWidth="1"/>
    <col min="9224" max="9224" width="13.5703125" style="107" customWidth="1"/>
    <col min="9225" max="9225" width="11.140625" style="107" customWidth="1"/>
    <col min="9226" max="9226" width="9.140625" style="107"/>
    <col min="9227" max="9228" width="13.28515625" style="107" customWidth="1"/>
    <col min="9229" max="9229" width="7" style="107" customWidth="1"/>
    <col min="9230" max="9230" width="8.5703125" style="107" bestFit="1" customWidth="1"/>
    <col min="9231" max="9231" width="9" style="107" customWidth="1"/>
    <col min="9232" max="9232" width="13.42578125" style="107" customWidth="1"/>
    <col min="9233" max="9233" width="6.28515625" style="107" customWidth="1"/>
    <col min="9234" max="9234" width="6.42578125" style="107" bestFit="1" customWidth="1"/>
    <col min="9235" max="9235" width="5.85546875" style="107" customWidth="1"/>
    <col min="9236" max="9236" width="6.42578125" style="107" bestFit="1" customWidth="1"/>
    <col min="9237" max="9466" width="9.140625" style="107"/>
    <col min="9467" max="9467" width="64.28515625" style="107" customWidth="1"/>
    <col min="9468" max="9468" width="12" style="107" customWidth="1"/>
    <col min="9469" max="9470" width="8.42578125" style="107" customWidth="1"/>
    <col min="9471" max="9471" width="11.28515625" style="107" customWidth="1"/>
    <col min="9472" max="9472" width="6.42578125" style="107" customWidth="1"/>
    <col min="9473" max="9473" width="7.28515625" style="107" customWidth="1"/>
    <col min="9474" max="9475" width="6.7109375" style="107" customWidth="1"/>
    <col min="9476" max="9476" width="6.140625" style="107" customWidth="1"/>
    <col min="9477" max="9478" width="6.42578125" style="107" customWidth="1"/>
    <col min="9479" max="9479" width="8" style="107" customWidth="1"/>
    <col min="9480" max="9480" width="13.5703125" style="107" customWidth="1"/>
    <col min="9481" max="9481" width="11.140625" style="107" customWidth="1"/>
    <col min="9482" max="9482" width="9.140625" style="107"/>
    <col min="9483" max="9484" width="13.28515625" style="107" customWidth="1"/>
    <col min="9485" max="9485" width="7" style="107" customWidth="1"/>
    <col min="9486" max="9486" width="8.5703125" style="107" bestFit="1" customWidth="1"/>
    <col min="9487" max="9487" width="9" style="107" customWidth="1"/>
    <col min="9488" max="9488" width="13.42578125" style="107" customWidth="1"/>
    <col min="9489" max="9489" width="6.28515625" style="107" customWidth="1"/>
    <col min="9490" max="9490" width="6.42578125" style="107" bestFit="1" customWidth="1"/>
    <col min="9491" max="9491" width="5.85546875" style="107" customWidth="1"/>
    <col min="9492" max="9492" width="6.42578125" style="107" bestFit="1" customWidth="1"/>
    <col min="9493" max="9722" width="9.140625" style="107"/>
    <col min="9723" max="9723" width="64.28515625" style="107" customWidth="1"/>
    <col min="9724" max="9724" width="12" style="107" customWidth="1"/>
    <col min="9725" max="9726" width="8.42578125" style="107" customWidth="1"/>
    <col min="9727" max="9727" width="11.28515625" style="107" customWidth="1"/>
    <col min="9728" max="9728" width="6.42578125" style="107" customWidth="1"/>
    <col min="9729" max="9729" width="7.28515625" style="107" customWidth="1"/>
    <col min="9730" max="9731" width="6.7109375" style="107" customWidth="1"/>
    <col min="9732" max="9732" width="6.140625" style="107" customWidth="1"/>
    <col min="9733" max="9734" width="6.42578125" style="107" customWidth="1"/>
    <col min="9735" max="9735" width="8" style="107" customWidth="1"/>
    <col min="9736" max="9736" width="13.5703125" style="107" customWidth="1"/>
    <col min="9737" max="9737" width="11.140625" style="107" customWidth="1"/>
    <col min="9738" max="9738" width="9.140625" style="107"/>
    <col min="9739" max="9740" width="13.28515625" style="107" customWidth="1"/>
    <col min="9741" max="9741" width="7" style="107" customWidth="1"/>
    <col min="9742" max="9742" width="8.5703125" style="107" bestFit="1" customWidth="1"/>
    <col min="9743" max="9743" width="9" style="107" customWidth="1"/>
    <col min="9744" max="9744" width="13.42578125" style="107" customWidth="1"/>
    <col min="9745" max="9745" width="6.28515625" style="107" customWidth="1"/>
    <col min="9746" max="9746" width="6.42578125" style="107" bestFit="1" customWidth="1"/>
    <col min="9747" max="9747" width="5.85546875" style="107" customWidth="1"/>
    <col min="9748" max="9748" width="6.42578125" style="107" bestFit="1" customWidth="1"/>
    <col min="9749" max="9978" width="9.140625" style="107"/>
    <col min="9979" max="9979" width="64.28515625" style="107" customWidth="1"/>
    <col min="9980" max="9980" width="12" style="107" customWidth="1"/>
    <col min="9981" max="9982" width="8.42578125" style="107" customWidth="1"/>
    <col min="9983" max="9983" width="11.28515625" style="107" customWidth="1"/>
    <col min="9984" max="9984" width="6.42578125" style="107" customWidth="1"/>
    <col min="9985" max="9985" width="7.28515625" style="107" customWidth="1"/>
    <col min="9986" max="9987" width="6.7109375" style="107" customWidth="1"/>
    <col min="9988" max="9988" width="6.140625" style="107" customWidth="1"/>
    <col min="9989" max="9990" width="6.42578125" style="107" customWidth="1"/>
    <col min="9991" max="9991" width="8" style="107" customWidth="1"/>
    <col min="9992" max="9992" width="13.5703125" style="107" customWidth="1"/>
    <col min="9993" max="9993" width="11.140625" style="107" customWidth="1"/>
    <col min="9994" max="9994" width="9.140625" style="107"/>
    <col min="9995" max="9996" width="13.28515625" style="107" customWidth="1"/>
    <col min="9997" max="9997" width="7" style="107" customWidth="1"/>
    <col min="9998" max="9998" width="8.5703125" style="107" bestFit="1" customWidth="1"/>
    <col min="9999" max="9999" width="9" style="107" customWidth="1"/>
    <col min="10000" max="10000" width="13.42578125" style="107" customWidth="1"/>
    <col min="10001" max="10001" width="6.28515625" style="107" customWidth="1"/>
    <col min="10002" max="10002" width="6.42578125" style="107" bestFit="1" customWidth="1"/>
    <col min="10003" max="10003" width="5.85546875" style="107" customWidth="1"/>
    <col min="10004" max="10004" width="6.42578125" style="107" bestFit="1" customWidth="1"/>
    <col min="10005" max="10234" width="9.140625" style="107"/>
    <col min="10235" max="10235" width="64.28515625" style="107" customWidth="1"/>
    <col min="10236" max="10236" width="12" style="107" customWidth="1"/>
    <col min="10237" max="10238" width="8.42578125" style="107" customWidth="1"/>
    <col min="10239" max="10239" width="11.28515625" style="107" customWidth="1"/>
    <col min="10240" max="10240" width="6.42578125" style="107" customWidth="1"/>
    <col min="10241" max="10241" width="7.28515625" style="107" customWidth="1"/>
    <col min="10242" max="10243" width="6.7109375" style="107" customWidth="1"/>
    <col min="10244" max="10244" width="6.140625" style="107" customWidth="1"/>
    <col min="10245" max="10246" width="6.42578125" style="107" customWidth="1"/>
    <col min="10247" max="10247" width="8" style="107" customWidth="1"/>
    <col min="10248" max="10248" width="13.5703125" style="107" customWidth="1"/>
    <col min="10249" max="10249" width="11.140625" style="107" customWidth="1"/>
    <col min="10250" max="10250" width="9.140625" style="107"/>
    <col min="10251" max="10252" width="13.28515625" style="107" customWidth="1"/>
    <col min="10253" max="10253" width="7" style="107" customWidth="1"/>
    <col min="10254" max="10254" width="8.5703125" style="107" bestFit="1" customWidth="1"/>
    <col min="10255" max="10255" width="9" style="107" customWidth="1"/>
    <col min="10256" max="10256" width="13.42578125" style="107" customWidth="1"/>
    <col min="10257" max="10257" width="6.28515625" style="107" customWidth="1"/>
    <col min="10258" max="10258" width="6.42578125" style="107" bestFit="1" customWidth="1"/>
    <col min="10259" max="10259" width="5.85546875" style="107" customWidth="1"/>
    <col min="10260" max="10260" width="6.42578125" style="107" bestFit="1" customWidth="1"/>
    <col min="10261" max="10490" width="9.140625" style="107"/>
    <col min="10491" max="10491" width="64.28515625" style="107" customWidth="1"/>
    <col min="10492" max="10492" width="12" style="107" customWidth="1"/>
    <col min="10493" max="10494" width="8.42578125" style="107" customWidth="1"/>
    <col min="10495" max="10495" width="11.28515625" style="107" customWidth="1"/>
    <col min="10496" max="10496" width="6.42578125" style="107" customWidth="1"/>
    <col min="10497" max="10497" width="7.28515625" style="107" customWidth="1"/>
    <col min="10498" max="10499" width="6.7109375" style="107" customWidth="1"/>
    <col min="10500" max="10500" width="6.140625" style="107" customWidth="1"/>
    <col min="10501" max="10502" width="6.42578125" style="107" customWidth="1"/>
    <col min="10503" max="10503" width="8" style="107" customWidth="1"/>
    <col min="10504" max="10504" width="13.5703125" style="107" customWidth="1"/>
    <col min="10505" max="10505" width="11.140625" style="107" customWidth="1"/>
    <col min="10506" max="10506" width="9.140625" style="107"/>
    <col min="10507" max="10508" width="13.28515625" style="107" customWidth="1"/>
    <col min="10509" max="10509" width="7" style="107" customWidth="1"/>
    <col min="10510" max="10510" width="8.5703125" style="107" bestFit="1" customWidth="1"/>
    <col min="10511" max="10511" width="9" style="107" customWidth="1"/>
    <col min="10512" max="10512" width="13.42578125" style="107" customWidth="1"/>
    <col min="10513" max="10513" width="6.28515625" style="107" customWidth="1"/>
    <col min="10514" max="10514" width="6.42578125" style="107" bestFit="1" customWidth="1"/>
    <col min="10515" max="10515" width="5.85546875" style="107" customWidth="1"/>
    <col min="10516" max="10516" width="6.42578125" style="107" bestFit="1" customWidth="1"/>
    <col min="10517" max="10746" width="9.140625" style="107"/>
    <col min="10747" max="10747" width="64.28515625" style="107" customWidth="1"/>
    <col min="10748" max="10748" width="12" style="107" customWidth="1"/>
    <col min="10749" max="10750" width="8.42578125" style="107" customWidth="1"/>
    <col min="10751" max="10751" width="11.28515625" style="107" customWidth="1"/>
    <col min="10752" max="10752" width="6.42578125" style="107" customWidth="1"/>
    <col min="10753" max="10753" width="7.28515625" style="107" customWidth="1"/>
    <col min="10754" max="10755" width="6.7109375" style="107" customWidth="1"/>
    <col min="10756" max="10756" width="6.140625" style="107" customWidth="1"/>
    <col min="10757" max="10758" width="6.42578125" style="107" customWidth="1"/>
    <col min="10759" max="10759" width="8" style="107" customWidth="1"/>
    <col min="10760" max="10760" width="13.5703125" style="107" customWidth="1"/>
    <col min="10761" max="10761" width="11.140625" style="107" customWidth="1"/>
    <col min="10762" max="10762" width="9.140625" style="107"/>
    <col min="10763" max="10764" width="13.28515625" style="107" customWidth="1"/>
    <col min="10765" max="10765" width="7" style="107" customWidth="1"/>
    <col min="10766" max="10766" width="8.5703125" style="107" bestFit="1" customWidth="1"/>
    <col min="10767" max="10767" width="9" style="107" customWidth="1"/>
    <col min="10768" max="10768" width="13.42578125" style="107" customWidth="1"/>
    <col min="10769" max="10769" width="6.28515625" style="107" customWidth="1"/>
    <col min="10770" max="10770" width="6.42578125" style="107" bestFit="1" customWidth="1"/>
    <col min="10771" max="10771" width="5.85546875" style="107" customWidth="1"/>
    <col min="10772" max="10772" width="6.42578125" style="107" bestFit="1" customWidth="1"/>
    <col min="10773" max="11002" width="9.140625" style="107"/>
    <col min="11003" max="11003" width="64.28515625" style="107" customWidth="1"/>
    <col min="11004" max="11004" width="12" style="107" customWidth="1"/>
    <col min="11005" max="11006" width="8.42578125" style="107" customWidth="1"/>
    <col min="11007" max="11007" width="11.28515625" style="107" customWidth="1"/>
    <col min="11008" max="11008" width="6.42578125" style="107" customWidth="1"/>
    <col min="11009" max="11009" width="7.28515625" style="107" customWidth="1"/>
    <col min="11010" max="11011" width="6.7109375" style="107" customWidth="1"/>
    <col min="11012" max="11012" width="6.140625" style="107" customWidth="1"/>
    <col min="11013" max="11014" width="6.42578125" style="107" customWidth="1"/>
    <col min="11015" max="11015" width="8" style="107" customWidth="1"/>
    <col min="11016" max="11016" width="13.5703125" style="107" customWidth="1"/>
    <col min="11017" max="11017" width="11.140625" style="107" customWidth="1"/>
    <col min="11018" max="11018" width="9.140625" style="107"/>
    <col min="11019" max="11020" width="13.28515625" style="107" customWidth="1"/>
    <col min="11021" max="11021" width="7" style="107" customWidth="1"/>
    <col min="11022" max="11022" width="8.5703125" style="107" bestFit="1" customWidth="1"/>
    <col min="11023" max="11023" width="9" style="107" customWidth="1"/>
    <col min="11024" max="11024" width="13.42578125" style="107" customWidth="1"/>
    <col min="11025" max="11025" width="6.28515625" style="107" customWidth="1"/>
    <col min="11026" max="11026" width="6.42578125" style="107" bestFit="1" customWidth="1"/>
    <col min="11027" max="11027" width="5.85546875" style="107" customWidth="1"/>
    <col min="11028" max="11028" width="6.42578125" style="107" bestFit="1" customWidth="1"/>
    <col min="11029" max="11258" width="9.140625" style="107"/>
    <col min="11259" max="11259" width="64.28515625" style="107" customWidth="1"/>
    <col min="11260" max="11260" width="12" style="107" customWidth="1"/>
    <col min="11261" max="11262" width="8.42578125" style="107" customWidth="1"/>
    <col min="11263" max="11263" width="11.28515625" style="107" customWidth="1"/>
    <col min="11264" max="11264" width="6.42578125" style="107" customWidth="1"/>
    <col min="11265" max="11265" width="7.28515625" style="107" customWidth="1"/>
    <col min="11266" max="11267" width="6.7109375" style="107" customWidth="1"/>
    <col min="11268" max="11268" width="6.140625" style="107" customWidth="1"/>
    <col min="11269" max="11270" width="6.42578125" style="107" customWidth="1"/>
    <col min="11271" max="11271" width="8" style="107" customWidth="1"/>
    <col min="11272" max="11272" width="13.5703125" style="107" customWidth="1"/>
    <col min="11273" max="11273" width="11.140625" style="107" customWidth="1"/>
    <col min="11274" max="11274" width="9.140625" style="107"/>
    <col min="11275" max="11276" width="13.28515625" style="107" customWidth="1"/>
    <col min="11277" max="11277" width="7" style="107" customWidth="1"/>
    <col min="11278" max="11278" width="8.5703125" style="107" bestFit="1" customWidth="1"/>
    <col min="11279" max="11279" width="9" style="107" customWidth="1"/>
    <col min="11280" max="11280" width="13.42578125" style="107" customWidth="1"/>
    <col min="11281" max="11281" width="6.28515625" style="107" customWidth="1"/>
    <col min="11282" max="11282" width="6.42578125" style="107" bestFit="1" customWidth="1"/>
    <col min="11283" max="11283" width="5.85546875" style="107" customWidth="1"/>
    <col min="11284" max="11284" width="6.42578125" style="107" bestFit="1" customWidth="1"/>
    <col min="11285" max="11514" width="9.140625" style="107"/>
    <col min="11515" max="11515" width="64.28515625" style="107" customWidth="1"/>
    <col min="11516" max="11516" width="12" style="107" customWidth="1"/>
    <col min="11517" max="11518" width="8.42578125" style="107" customWidth="1"/>
    <col min="11519" max="11519" width="11.28515625" style="107" customWidth="1"/>
    <col min="11520" max="11520" width="6.42578125" style="107" customWidth="1"/>
    <col min="11521" max="11521" width="7.28515625" style="107" customWidth="1"/>
    <col min="11522" max="11523" width="6.7109375" style="107" customWidth="1"/>
    <col min="11524" max="11524" width="6.140625" style="107" customWidth="1"/>
    <col min="11525" max="11526" width="6.42578125" style="107" customWidth="1"/>
    <col min="11527" max="11527" width="8" style="107" customWidth="1"/>
    <col min="11528" max="11528" width="13.5703125" style="107" customWidth="1"/>
    <col min="11529" max="11529" width="11.140625" style="107" customWidth="1"/>
    <col min="11530" max="11530" width="9.140625" style="107"/>
    <col min="11531" max="11532" width="13.28515625" style="107" customWidth="1"/>
    <col min="11533" max="11533" width="7" style="107" customWidth="1"/>
    <col min="11534" max="11534" width="8.5703125" style="107" bestFit="1" customWidth="1"/>
    <col min="11535" max="11535" width="9" style="107" customWidth="1"/>
    <col min="11536" max="11536" width="13.42578125" style="107" customWidth="1"/>
    <col min="11537" max="11537" width="6.28515625" style="107" customWidth="1"/>
    <col min="11538" max="11538" width="6.42578125" style="107" bestFit="1" customWidth="1"/>
    <col min="11539" max="11539" width="5.85546875" style="107" customWidth="1"/>
    <col min="11540" max="11540" width="6.42578125" style="107" bestFit="1" customWidth="1"/>
    <col min="11541" max="11770" width="9.140625" style="107"/>
    <col min="11771" max="11771" width="64.28515625" style="107" customWidth="1"/>
    <col min="11772" max="11772" width="12" style="107" customWidth="1"/>
    <col min="11773" max="11774" width="8.42578125" style="107" customWidth="1"/>
    <col min="11775" max="11775" width="11.28515625" style="107" customWidth="1"/>
    <col min="11776" max="11776" width="6.42578125" style="107" customWidth="1"/>
    <col min="11777" max="11777" width="7.28515625" style="107" customWidth="1"/>
    <col min="11778" max="11779" width="6.7109375" style="107" customWidth="1"/>
    <col min="11780" max="11780" width="6.140625" style="107" customWidth="1"/>
    <col min="11781" max="11782" width="6.42578125" style="107" customWidth="1"/>
    <col min="11783" max="11783" width="8" style="107" customWidth="1"/>
    <col min="11784" max="11784" width="13.5703125" style="107" customWidth="1"/>
    <col min="11785" max="11785" width="11.140625" style="107" customWidth="1"/>
    <col min="11786" max="11786" width="9.140625" style="107"/>
    <col min="11787" max="11788" width="13.28515625" style="107" customWidth="1"/>
    <col min="11789" max="11789" width="7" style="107" customWidth="1"/>
    <col min="11790" max="11790" width="8.5703125" style="107" bestFit="1" customWidth="1"/>
    <col min="11791" max="11791" width="9" style="107" customWidth="1"/>
    <col min="11792" max="11792" width="13.42578125" style="107" customWidth="1"/>
    <col min="11793" max="11793" width="6.28515625" style="107" customWidth="1"/>
    <col min="11794" max="11794" width="6.42578125" style="107" bestFit="1" customWidth="1"/>
    <col min="11795" max="11795" width="5.85546875" style="107" customWidth="1"/>
    <col min="11796" max="11796" width="6.42578125" style="107" bestFit="1" customWidth="1"/>
    <col min="11797" max="12026" width="9.140625" style="107"/>
    <col min="12027" max="12027" width="64.28515625" style="107" customWidth="1"/>
    <col min="12028" max="12028" width="12" style="107" customWidth="1"/>
    <col min="12029" max="12030" width="8.42578125" style="107" customWidth="1"/>
    <col min="12031" max="12031" width="11.28515625" style="107" customWidth="1"/>
    <col min="12032" max="12032" width="6.42578125" style="107" customWidth="1"/>
    <col min="12033" max="12033" width="7.28515625" style="107" customWidth="1"/>
    <col min="12034" max="12035" width="6.7109375" style="107" customWidth="1"/>
    <col min="12036" max="12036" width="6.140625" style="107" customWidth="1"/>
    <col min="12037" max="12038" width="6.42578125" style="107" customWidth="1"/>
    <col min="12039" max="12039" width="8" style="107" customWidth="1"/>
    <col min="12040" max="12040" width="13.5703125" style="107" customWidth="1"/>
    <col min="12041" max="12041" width="11.140625" style="107" customWidth="1"/>
    <col min="12042" max="12042" width="9.140625" style="107"/>
    <col min="12043" max="12044" width="13.28515625" style="107" customWidth="1"/>
    <col min="12045" max="12045" width="7" style="107" customWidth="1"/>
    <col min="12046" max="12046" width="8.5703125" style="107" bestFit="1" customWidth="1"/>
    <col min="12047" max="12047" width="9" style="107" customWidth="1"/>
    <col min="12048" max="12048" width="13.42578125" style="107" customWidth="1"/>
    <col min="12049" max="12049" width="6.28515625" style="107" customWidth="1"/>
    <col min="12050" max="12050" width="6.42578125" style="107" bestFit="1" customWidth="1"/>
    <col min="12051" max="12051" width="5.85546875" style="107" customWidth="1"/>
    <col min="12052" max="12052" width="6.42578125" style="107" bestFit="1" customWidth="1"/>
    <col min="12053" max="12282" width="9.140625" style="107"/>
    <col min="12283" max="12283" width="64.28515625" style="107" customWidth="1"/>
    <col min="12284" max="12284" width="12" style="107" customWidth="1"/>
    <col min="12285" max="12286" width="8.42578125" style="107" customWidth="1"/>
    <col min="12287" max="12287" width="11.28515625" style="107" customWidth="1"/>
    <col min="12288" max="12288" width="6.42578125" style="107" customWidth="1"/>
    <col min="12289" max="12289" width="7.28515625" style="107" customWidth="1"/>
    <col min="12290" max="12291" width="6.7109375" style="107" customWidth="1"/>
    <col min="12292" max="12292" width="6.140625" style="107" customWidth="1"/>
    <col min="12293" max="12294" width="6.42578125" style="107" customWidth="1"/>
    <col min="12295" max="12295" width="8" style="107" customWidth="1"/>
    <col min="12296" max="12296" width="13.5703125" style="107" customWidth="1"/>
    <col min="12297" max="12297" width="11.140625" style="107" customWidth="1"/>
    <col min="12298" max="12298" width="9.140625" style="107"/>
    <col min="12299" max="12300" width="13.28515625" style="107" customWidth="1"/>
    <col min="12301" max="12301" width="7" style="107" customWidth="1"/>
    <col min="12302" max="12302" width="8.5703125" style="107" bestFit="1" customWidth="1"/>
    <col min="12303" max="12303" width="9" style="107" customWidth="1"/>
    <col min="12304" max="12304" width="13.42578125" style="107" customWidth="1"/>
    <col min="12305" max="12305" width="6.28515625" style="107" customWidth="1"/>
    <col min="12306" max="12306" width="6.42578125" style="107" bestFit="1" customWidth="1"/>
    <col min="12307" max="12307" width="5.85546875" style="107" customWidth="1"/>
    <col min="12308" max="12308" width="6.42578125" style="107" bestFit="1" customWidth="1"/>
    <col min="12309" max="12538" width="9.140625" style="107"/>
    <col min="12539" max="12539" width="64.28515625" style="107" customWidth="1"/>
    <col min="12540" max="12540" width="12" style="107" customWidth="1"/>
    <col min="12541" max="12542" width="8.42578125" style="107" customWidth="1"/>
    <col min="12543" max="12543" width="11.28515625" style="107" customWidth="1"/>
    <col min="12544" max="12544" width="6.42578125" style="107" customWidth="1"/>
    <col min="12545" max="12545" width="7.28515625" style="107" customWidth="1"/>
    <col min="12546" max="12547" width="6.7109375" style="107" customWidth="1"/>
    <col min="12548" max="12548" width="6.140625" style="107" customWidth="1"/>
    <col min="12549" max="12550" width="6.42578125" style="107" customWidth="1"/>
    <col min="12551" max="12551" width="8" style="107" customWidth="1"/>
    <col min="12552" max="12552" width="13.5703125" style="107" customWidth="1"/>
    <col min="12553" max="12553" width="11.140625" style="107" customWidth="1"/>
    <col min="12554" max="12554" width="9.140625" style="107"/>
    <col min="12555" max="12556" width="13.28515625" style="107" customWidth="1"/>
    <col min="12557" max="12557" width="7" style="107" customWidth="1"/>
    <col min="12558" max="12558" width="8.5703125" style="107" bestFit="1" customWidth="1"/>
    <col min="12559" max="12559" width="9" style="107" customWidth="1"/>
    <col min="12560" max="12560" width="13.42578125" style="107" customWidth="1"/>
    <col min="12561" max="12561" width="6.28515625" style="107" customWidth="1"/>
    <col min="12562" max="12562" width="6.42578125" style="107" bestFit="1" customWidth="1"/>
    <col min="12563" max="12563" width="5.85546875" style="107" customWidth="1"/>
    <col min="12564" max="12564" width="6.42578125" style="107" bestFit="1" customWidth="1"/>
    <col min="12565" max="12794" width="9.140625" style="107"/>
    <col min="12795" max="12795" width="64.28515625" style="107" customWidth="1"/>
    <col min="12796" max="12796" width="12" style="107" customWidth="1"/>
    <col min="12797" max="12798" width="8.42578125" style="107" customWidth="1"/>
    <col min="12799" max="12799" width="11.28515625" style="107" customWidth="1"/>
    <col min="12800" max="12800" width="6.42578125" style="107" customWidth="1"/>
    <col min="12801" max="12801" width="7.28515625" style="107" customWidth="1"/>
    <col min="12802" max="12803" width="6.7109375" style="107" customWidth="1"/>
    <col min="12804" max="12804" width="6.140625" style="107" customWidth="1"/>
    <col min="12805" max="12806" width="6.42578125" style="107" customWidth="1"/>
    <col min="12807" max="12807" width="8" style="107" customWidth="1"/>
    <col min="12808" max="12808" width="13.5703125" style="107" customWidth="1"/>
    <col min="12809" max="12809" width="11.140625" style="107" customWidth="1"/>
    <col min="12810" max="12810" width="9.140625" style="107"/>
    <col min="12811" max="12812" width="13.28515625" style="107" customWidth="1"/>
    <col min="12813" max="12813" width="7" style="107" customWidth="1"/>
    <col min="12814" max="12814" width="8.5703125" style="107" bestFit="1" customWidth="1"/>
    <col min="12815" max="12815" width="9" style="107" customWidth="1"/>
    <col min="12816" max="12816" width="13.42578125" style="107" customWidth="1"/>
    <col min="12817" max="12817" width="6.28515625" style="107" customWidth="1"/>
    <col min="12818" max="12818" width="6.42578125" style="107" bestFit="1" customWidth="1"/>
    <col min="12819" max="12819" width="5.85546875" style="107" customWidth="1"/>
    <col min="12820" max="12820" width="6.42578125" style="107" bestFit="1" customWidth="1"/>
    <col min="12821" max="13050" width="9.140625" style="107"/>
    <col min="13051" max="13051" width="64.28515625" style="107" customWidth="1"/>
    <col min="13052" max="13052" width="12" style="107" customWidth="1"/>
    <col min="13053" max="13054" width="8.42578125" style="107" customWidth="1"/>
    <col min="13055" max="13055" width="11.28515625" style="107" customWidth="1"/>
    <col min="13056" max="13056" width="6.42578125" style="107" customWidth="1"/>
    <col min="13057" max="13057" width="7.28515625" style="107" customWidth="1"/>
    <col min="13058" max="13059" width="6.7109375" style="107" customWidth="1"/>
    <col min="13060" max="13060" width="6.140625" style="107" customWidth="1"/>
    <col min="13061" max="13062" width="6.42578125" style="107" customWidth="1"/>
    <col min="13063" max="13063" width="8" style="107" customWidth="1"/>
    <col min="13064" max="13064" width="13.5703125" style="107" customWidth="1"/>
    <col min="13065" max="13065" width="11.140625" style="107" customWidth="1"/>
    <col min="13066" max="13066" width="9.140625" style="107"/>
    <col min="13067" max="13068" width="13.28515625" style="107" customWidth="1"/>
    <col min="13069" max="13069" width="7" style="107" customWidth="1"/>
    <col min="13070" max="13070" width="8.5703125" style="107" bestFit="1" customWidth="1"/>
    <col min="13071" max="13071" width="9" style="107" customWidth="1"/>
    <col min="13072" max="13072" width="13.42578125" style="107" customWidth="1"/>
    <col min="13073" max="13073" width="6.28515625" style="107" customWidth="1"/>
    <col min="13074" max="13074" width="6.42578125" style="107" bestFit="1" customWidth="1"/>
    <col min="13075" max="13075" width="5.85546875" style="107" customWidth="1"/>
    <col min="13076" max="13076" width="6.42578125" style="107" bestFit="1" customWidth="1"/>
    <col min="13077" max="13306" width="9.140625" style="107"/>
    <col min="13307" max="13307" width="64.28515625" style="107" customWidth="1"/>
    <col min="13308" max="13308" width="12" style="107" customWidth="1"/>
    <col min="13309" max="13310" width="8.42578125" style="107" customWidth="1"/>
    <col min="13311" max="13311" width="11.28515625" style="107" customWidth="1"/>
    <col min="13312" max="13312" width="6.42578125" style="107" customWidth="1"/>
    <col min="13313" max="13313" width="7.28515625" style="107" customWidth="1"/>
    <col min="13314" max="13315" width="6.7109375" style="107" customWidth="1"/>
    <col min="13316" max="13316" width="6.140625" style="107" customWidth="1"/>
    <col min="13317" max="13318" width="6.42578125" style="107" customWidth="1"/>
    <col min="13319" max="13319" width="8" style="107" customWidth="1"/>
    <col min="13320" max="13320" width="13.5703125" style="107" customWidth="1"/>
    <col min="13321" max="13321" width="11.140625" style="107" customWidth="1"/>
    <col min="13322" max="13322" width="9.140625" style="107"/>
    <col min="13323" max="13324" width="13.28515625" style="107" customWidth="1"/>
    <col min="13325" max="13325" width="7" style="107" customWidth="1"/>
    <col min="13326" max="13326" width="8.5703125" style="107" bestFit="1" customWidth="1"/>
    <col min="13327" max="13327" width="9" style="107" customWidth="1"/>
    <col min="13328" max="13328" width="13.42578125" style="107" customWidth="1"/>
    <col min="13329" max="13329" width="6.28515625" style="107" customWidth="1"/>
    <col min="13330" max="13330" width="6.42578125" style="107" bestFit="1" customWidth="1"/>
    <col min="13331" max="13331" width="5.85546875" style="107" customWidth="1"/>
    <col min="13332" max="13332" width="6.42578125" style="107" bestFit="1" customWidth="1"/>
    <col min="13333" max="13562" width="9.140625" style="107"/>
    <col min="13563" max="13563" width="64.28515625" style="107" customWidth="1"/>
    <col min="13564" max="13564" width="12" style="107" customWidth="1"/>
    <col min="13565" max="13566" width="8.42578125" style="107" customWidth="1"/>
    <col min="13567" max="13567" width="11.28515625" style="107" customWidth="1"/>
    <col min="13568" max="13568" width="6.42578125" style="107" customWidth="1"/>
    <col min="13569" max="13569" width="7.28515625" style="107" customWidth="1"/>
    <col min="13570" max="13571" width="6.7109375" style="107" customWidth="1"/>
    <col min="13572" max="13572" width="6.140625" style="107" customWidth="1"/>
    <col min="13573" max="13574" width="6.42578125" style="107" customWidth="1"/>
    <col min="13575" max="13575" width="8" style="107" customWidth="1"/>
    <col min="13576" max="13576" width="13.5703125" style="107" customWidth="1"/>
    <col min="13577" max="13577" width="11.140625" style="107" customWidth="1"/>
    <col min="13578" max="13578" width="9.140625" style="107"/>
    <col min="13579" max="13580" width="13.28515625" style="107" customWidth="1"/>
    <col min="13581" max="13581" width="7" style="107" customWidth="1"/>
    <col min="13582" max="13582" width="8.5703125" style="107" bestFit="1" customWidth="1"/>
    <col min="13583" max="13583" width="9" style="107" customWidth="1"/>
    <col min="13584" max="13584" width="13.42578125" style="107" customWidth="1"/>
    <col min="13585" max="13585" width="6.28515625" style="107" customWidth="1"/>
    <col min="13586" max="13586" width="6.42578125" style="107" bestFit="1" customWidth="1"/>
    <col min="13587" max="13587" width="5.85546875" style="107" customWidth="1"/>
    <col min="13588" max="13588" width="6.42578125" style="107" bestFit="1" customWidth="1"/>
    <col min="13589" max="13818" width="9.140625" style="107"/>
    <col min="13819" max="13819" width="64.28515625" style="107" customWidth="1"/>
    <col min="13820" max="13820" width="12" style="107" customWidth="1"/>
    <col min="13821" max="13822" width="8.42578125" style="107" customWidth="1"/>
    <col min="13823" max="13823" width="11.28515625" style="107" customWidth="1"/>
    <col min="13824" max="13824" width="6.42578125" style="107" customWidth="1"/>
    <col min="13825" max="13825" width="7.28515625" style="107" customWidth="1"/>
    <col min="13826" max="13827" width="6.7109375" style="107" customWidth="1"/>
    <col min="13828" max="13828" width="6.140625" style="107" customWidth="1"/>
    <col min="13829" max="13830" width="6.42578125" style="107" customWidth="1"/>
    <col min="13831" max="13831" width="8" style="107" customWidth="1"/>
    <col min="13832" max="13832" width="13.5703125" style="107" customWidth="1"/>
    <col min="13833" max="13833" width="11.140625" style="107" customWidth="1"/>
    <col min="13834" max="13834" width="9.140625" style="107"/>
    <col min="13835" max="13836" width="13.28515625" style="107" customWidth="1"/>
    <col min="13837" max="13837" width="7" style="107" customWidth="1"/>
    <col min="13838" max="13838" width="8.5703125" style="107" bestFit="1" customWidth="1"/>
    <col min="13839" max="13839" width="9" style="107" customWidth="1"/>
    <col min="13840" max="13840" width="13.42578125" style="107" customWidth="1"/>
    <col min="13841" max="13841" width="6.28515625" style="107" customWidth="1"/>
    <col min="13842" max="13842" width="6.42578125" style="107" bestFit="1" customWidth="1"/>
    <col min="13843" max="13843" width="5.85546875" style="107" customWidth="1"/>
    <col min="13844" max="13844" width="6.42578125" style="107" bestFit="1" customWidth="1"/>
    <col min="13845" max="14074" width="9.140625" style="107"/>
    <col min="14075" max="14075" width="64.28515625" style="107" customWidth="1"/>
    <col min="14076" max="14076" width="12" style="107" customWidth="1"/>
    <col min="14077" max="14078" width="8.42578125" style="107" customWidth="1"/>
    <col min="14079" max="14079" width="11.28515625" style="107" customWidth="1"/>
    <col min="14080" max="14080" width="6.42578125" style="107" customWidth="1"/>
    <col min="14081" max="14081" width="7.28515625" style="107" customWidth="1"/>
    <col min="14082" max="14083" width="6.7109375" style="107" customWidth="1"/>
    <col min="14084" max="14084" width="6.140625" style="107" customWidth="1"/>
    <col min="14085" max="14086" width="6.42578125" style="107" customWidth="1"/>
    <col min="14087" max="14087" width="8" style="107" customWidth="1"/>
    <col min="14088" max="14088" width="13.5703125" style="107" customWidth="1"/>
    <col min="14089" max="14089" width="11.140625" style="107" customWidth="1"/>
    <col min="14090" max="14090" width="9.140625" style="107"/>
    <col min="14091" max="14092" width="13.28515625" style="107" customWidth="1"/>
    <col min="14093" max="14093" width="7" style="107" customWidth="1"/>
    <col min="14094" max="14094" width="8.5703125" style="107" bestFit="1" customWidth="1"/>
    <col min="14095" max="14095" width="9" style="107" customWidth="1"/>
    <col min="14096" max="14096" width="13.42578125" style="107" customWidth="1"/>
    <col min="14097" max="14097" width="6.28515625" style="107" customWidth="1"/>
    <col min="14098" max="14098" width="6.42578125" style="107" bestFit="1" customWidth="1"/>
    <col min="14099" max="14099" width="5.85546875" style="107" customWidth="1"/>
    <col min="14100" max="14100" width="6.42578125" style="107" bestFit="1" customWidth="1"/>
    <col min="14101" max="14330" width="9.140625" style="107"/>
    <col min="14331" max="14331" width="64.28515625" style="107" customWidth="1"/>
    <col min="14332" max="14332" width="12" style="107" customWidth="1"/>
    <col min="14333" max="14334" width="8.42578125" style="107" customWidth="1"/>
    <col min="14335" max="14335" width="11.28515625" style="107" customWidth="1"/>
    <col min="14336" max="14336" width="6.42578125" style="107" customWidth="1"/>
    <col min="14337" max="14337" width="7.28515625" style="107" customWidth="1"/>
    <col min="14338" max="14339" width="6.7109375" style="107" customWidth="1"/>
    <col min="14340" max="14340" width="6.140625" style="107" customWidth="1"/>
    <col min="14341" max="14342" width="6.42578125" style="107" customWidth="1"/>
    <col min="14343" max="14343" width="8" style="107" customWidth="1"/>
    <col min="14344" max="14344" width="13.5703125" style="107" customWidth="1"/>
    <col min="14345" max="14345" width="11.140625" style="107" customWidth="1"/>
    <col min="14346" max="14346" width="9.140625" style="107"/>
    <col min="14347" max="14348" width="13.28515625" style="107" customWidth="1"/>
    <col min="14349" max="14349" width="7" style="107" customWidth="1"/>
    <col min="14350" max="14350" width="8.5703125" style="107" bestFit="1" customWidth="1"/>
    <col min="14351" max="14351" width="9" style="107" customWidth="1"/>
    <col min="14352" max="14352" width="13.42578125" style="107" customWidth="1"/>
    <col min="14353" max="14353" width="6.28515625" style="107" customWidth="1"/>
    <col min="14354" max="14354" width="6.42578125" style="107" bestFit="1" customWidth="1"/>
    <col min="14355" max="14355" width="5.85546875" style="107" customWidth="1"/>
    <col min="14356" max="14356" width="6.42578125" style="107" bestFit="1" customWidth="1"/>
    <col min="14357" max="14586" width="9.140625" style="107"/>
    <col min="14587" max="14587" width="64.28515625" style="107" customWidth="1"/>
    <col min="14588" max="14588" width="12" style="107" customWidth="1"/>
    <col min="14589" max="14590" width="8.42578125" style="107" customWidth="1"/>
    <col min="14591" max="14591" width="11.28515625" style="107" customWidth="1"/>
    <col min="14592" max="14592" width="6.42578125" style="107" customWidth="1"/>
    <col min="14593" max="14593" width="7.28515625" style="107" customWidth="1"/>
    <col min="14594" max="14595" width="6.7109375" style="107" customWidth="1"/>
    <col min="14596" max="14596" width="6.140625" style="107" customWidth="1"/>
    <col min="14597" max="14598" width="6.42578125" style="107" customWidth="1"/>
    <col min="14599" max="14599" width="8" style="107" customWidth="1"/>
    <col min="14600" max="14600" width="13.5703125" style="107" customWidth="1"/>
    <col min="14601" max="14601" width="11.140625" style="107" customWidth="1"/>
    <col min="14602" max="14602" width="9.140625" style="107"/>
    <col min="14603" max="14604" width="13.28515625" style="107" customWidth="1"/>
    <col min="14605" max="14605" width="7" style="107" customWidth="1"/>
    <col min="14606" max="14606" width="8.5703125" style="107" bestFit="1" customWidth="1"/>
    <col min="14607" max="14607" width="9" style="107" customWidth="1"/>
    <col min="14608" max="14608" width="13.42578125" style="107" customWidth="1"/>
    <col min="14609" max="14609" width="6.28515625" style="107" customWidth="1"/>
    <col min="14610" max="14610" width="6.42578125" style="107" bestFit="1" customWidth="1"/>
    <col min="14611" max="14611" width="5.85546875" style="107" customWidth="1"/>
    <col min="14612" max="14612" width="6.42578125" style="107" bestFit="1" customWidth="1"/>
    <col min="14613" max="14842" width="9.140625" style="107"/>
    <col min="14843" max="14843" width="64.28515625" style="107" customWidth="1"/>
    <col min="14844" max="14844" width="12" style="107" customWidth="1"/>
    <col min="14845" max="14846" width="8.42578125" style="107" customWidth="1"/>
    <col min="14847" max="14847" width="11.28515625" style="107" customWidth="1"/>
    <col min="14848" max="14848" width="6.42578125" style="107" customWidth="1"/>
    <col min="14849" max="14849" width="7.28515625" style="107" customWidth="1"/>
    <col min="14850" max="14851" width="6.7109375" style="107" customWidth="1"/>
    <col min="14852" max="14852" width="6.140625" style="107" customWidth="1"/>
    <col min="14853" max="14854" width="6.42578125" style="107" customWidth="1"/>
    <col min="14855" max="14855" width="8" style="107" customWidth="1"/>
    <col min="14856" max="14856" width="13.5703125" style="107" customWidth="1"/>
    <col min="14857" max="14857" width="11.140625" style="107" customWidth="1"/>
    <col min="14858" max="14858" width="9.140625" style="107"/>
    <col min="14859" max="14860" width="13.28515625" style="107" customWidth="1"/>
    <col min="14861" max="14861" width="7" style="107" customWidth="1"/>
    <col min="14862" max="14862" width="8.5703125" style="107" bestFit="1" customWidth="1"/>
    <col min="14863" max="14863" width="9" style="107" customWidth="1"/>
    <col min="14864" max="14864" width="13.42578125" style="107" customWidth="1"/>
    <col min="14865" max="14865" width="6.28515625" style="107" customWidth="1"/>
    <col min="14866" max="14866" width="6.42578125" style="107" bestFit="1" customWidth="1"/>
    <col min="14867" max="14867" width="5.85546875" style="107" customWidth="1"/>
    <col min="14868" max="14868" width="6.42578125" style="107" bestFit="1" customWidth="1"/>
    <col min="14869" max="15098" width="9.140625" style="107"/>
    <col min="15099" max="15099" width="64.28515625" style="107" customWidth="1"/>
    <col min="15100" max="15100" width="12" style="107" customWidth="1"/>
    <col min="15101" max="15102" width="8.42578125" style="107" customWidth="1"/>
    <col min="15103" max="15103" width="11.28515625" style="107" customWidth="1"/>
    <col min="15104" max="15104" width="6.42578125" style="107" customWidth="1"/>
    <col min="15105" max="15105" width="7.28515625" style="107" customWidth="1"/>
    <col min="15106" max="15107" width="6.7109375" style="107" customWidth="1"/>
    <col min="15108" max="15108" width="6.140625" style="107" customWidth="1"/>
    <col min="15109" max="15110" width="6.42578125" style="107" customWidth="1"/>
    <col min="15111" max="15111" width="8" style="107" customWidth="1"/>
    <col min="15112" max="15112" width="13.5703125" style="107" customWidth="1"/>
    <col min="15113" max="15113" width="11.140625" style="107" customWidth="1"/>
    <col min="15114" max="15114" width="9.140625" style="107"/>
    <col min="15115" max="15116" width="13.28515625" style="107" customWidth="1"/>
    <col min="15117" max="15117" width="7" style="107" customWidth="1"/>
    <col min="15118" max="15118" width="8.5703125" style="107" bestFit="1" customWidth="1"/>
    <col min="15119" max="15119" width="9" style="107" customWidth="1"/>
    <col min="15120" max="15120" width="13.42578125" style="107" customWidth="1"/>
    <col min="15121" max="15121" width="6.28515625" style="107" customWidth="1"/>
    <col min="15122" max="15122" width="6.42578125" style="107" bestFit="1" customWidth="1"/>
    <col min="15123" max="15123" width="5.85546875" style="107" customWidth="1"/>
    <col min="15124" max="15124" width="6.42578125" style="107" bestFit="1" customWidth="1"/>
    <col min="15125" max="15354" width="9.140625" style="107"/>
    <col min="15355" max="15355" width="64.28515625" style="107" customWidth="1"/>
    <col min="15356" max="15356" width="12" style="107" customWidth="1"/>
    <col min="15357" max="15358" width="8.42578125" style="107" customWidth="1"/>
    <col min="15359" max="15359" width="11.28515625" style="107" customWidth="1"/>
    <col min="15360" max="15360" width="6.42578125" style="107" customWidth="1"/>
    <col min="15361" max="15361" width="7.28515625" style="107" customWidth="1"/>
    <col min="15362" max="15363" width="6.7109375" style="107" customWidth="1"/>
    <col min="15364" max="15364" width="6.140625" style="107" customWidth="1"/>
    <col min="15365" max="15366" width="6.42578125" style="107" customWidth="1"/>
    <col min="15367" max="15367" width="8" style="107" customWidth="1"/>
    <col min="15368" max="15368" width="13.5703125" style="107" customWidth="1"/>
    <col min="15369" max="15369" width="11.140625" style="107" customWidth="1"/>
    <col min="15370" max="15370" width="9.140625" style="107"/>
    <col min="15371" max="15372" width="13.28515625" style="107" customWidth="1"/>
    <col min="15373" max="15373" width="7" style="107" customWidth="1"/>
    <col min="15374" max="15374" width="8.5703125" style="107" bestFit="1" customWidth="1"/>
    <col min="15375" max="15375" width="9" style="107" customWidth="1"/>
    <col min="15376" max="15376" width="13.42578125" style="107" customWidth="1"/>
    <col min="15377" max="15377" width="6.28515625" style="107" customWidth="1"/>
    <col min="15378" max="15378" width="6.42578125" style="107" bestFit="1" customWidth="1"/>
    <col min="15379" max="15379" width="5.85546875" style="107" customWidth="1"/>
    <col min="15380" max="15380" width="6.42578125" style="107" bestFit="1" customWidth="1"/>
    <col min="15381" max="15610" width="9.140625" style="107"/>
    <col min="15611" max="15611" width="64.28515625" style="107" customWidth="1"/>
    <col min="15612" max="15612" width="12" style="107" customWidth="1"/>
    <col min="15613" max="15614" width="8.42578125" style="107" customWidth="1"/>
    <col min="15615" max="15615" width="11.28515625" style="107" customWidth="1"/>
    <col min="15616" max="15616" width="6.42578125" style="107" customWidth="1"/>
    <col min="15617" max="15617" width="7.28515625" style="107" customWidth="1"/>
    <col min="15618" max="15619" width="6.7109375" style="107" customWidth="1"/>
    <col min="15620" max="15620" width="6.140625" style="107" customWidth="1"/>
    <col min="15621" max="15622" width="6.42578125" style="107" customWidth="1"/>
    <col min="15623" max="15623" width="8" style="107" customWidth="1"/>
    <col min="15624" max="15624" width="13.5703125" style="107" customWidth="1"/>
    <col min="15625" max="15625" width="11.140625" style="107" customWidth="1"/>
    <col min="15626" max="15626" width="9.140625" style="107"/>
    <col min="15627" max="15628" width="13.28515625" style="107" customWidth="1"/>
    <col min="15629" max="15629" width="7" style="107" customWidth="1"/>
    <col min="15630" max="15630" width="8.5703125" style="107" bestFit="1" customWidth="1"/>
    <col min="15631" max="15631" width="9" style="107" customWidth="1"/>
    <col min="15632" max="15632" width="13.42578125" style="107" customWidth="1"/>
    <col min="15633" max="15633" width="6.28515625" style="107" customWidth="1"/>
    <col min="15634" max="15634" width="6.42578125" style="107" bestFit="1" customWidth="1"/>
    <col min="15635" max="15635" width="5.85546875" style="107" customWidth="1"/>
    <col min="15636" max="15636" width="6.42578125" style="107" bestFit="1" customWidth="1"/>
    <col min="15637" max="15866" width="9.140625" style="107"/>
    <col min="15867" max="15867" width="64.28515625" style="107" customWidth="1"/>
    <col min="15868" max="15868" width="12" style="107" customWidth="1"/>
    <col min="15869" max="15870" width="8.42578125" style="107" customWidth="1"/>
    <col min="15871" max="15871" width="11.28515625" style="107" customWidth="1"/>
    <col min="15872" max="15872" width="6.42578125" style="107" customWidth="1"/>
    <col min="15873" max="15873" width="7.28515625" style="107" customWidth="1"/>
    <col min="15874" max="15875" width="6.7109375" style="107" customWidth="1"/>
    <col min="15876" max="15876" width="6.140625" style="107" customWidth="1"/>
    <col min="15877" max="15878" width="6.42578125" style="107" customWidth="1"/>
    <col min="15879" max="15879" width="8" style="107" customWidth="1"/>
    <col min="15880" max="15880" width="13.5703125" style="107" customWidth="1"/>
    <col min="15881" max="15881" width="11.140625" style="107" customWidth="1"/>
    <col min="15882" max="15882" width="9.140625" style="107"/>
    <col min="15883" max="15884" width="13.28515625" style="107" customWidth="1"/>
    <col min="15885" max="15885" width="7" style="107" customWidth="1"/>
    <col min="15886" max="15886" width="8.5703125" style="107" bestFit="1" customWidth="1"/>
    <col min="15887" max="15887" width="9" style="107" customWidth="1"/>
    <col min="15888" max="15888" width="13.42578125" style="107" customWidth="1"/>
    <col min="15889" max="15889" width="6.28515625" style="107" customWidth="1"/>
    <col min="15890" max="15890" width="6.42578125" style="107" bestFit="1" customWidth="1"/>
    <col min="15891" max="15891" width="5.85546875" style="107" customWidth="1"/>
    <col min="15892" max="15892" width="6.42578125" style="107" bestFit="1" customWidth="1"/>
    <col min="15893" max="16122" width="9.140625" style="107"/>
    <col min="16123" max="16123" width="64.28515625" style="107" customWidth="1"/>
    <col min="16124" max="16124" width="12" style="107" customWidth="1"/>
    <col min="16125" max="16126" width="8.42578125" style="107" customWidth="1"/>
    <col min="16127" max="16127" width="11.28515625" style="107" customWidth="1"/>
    <col min="16128" max="16128" width="6.42578125" style="107" customWidth="1"/>
    <col min="16129" max="16129" width="7.28515625" style="107" customWidth="1"/>
    <col min="16130" max="16131" width="6.7109375" style="107" customWidth="1"/>
    <col min="16132" max="16132" width="6.140625" style="107" customWidth="1"/>
    <col min="16133" max="16134" width="6.42578125" style="107" customWidth="1"/>
    <col min="16135" max="16135" width="8" style="107" customWidth="1"/>
    <col min="16136" max="16136" width="13.5703125" style="107" customWidth="1"/>
    <col min="16137" max="16137" width="11.140625" style="107" customWidth="1"/>
    <col min="16138" max="16138" width="9.140625" style="107"/>
    <col min="16139" max="16140" width="13.28515625" style="107" customWidth="1"/>
    <col min="16141" max="16141" width="7" style="107" customWidth="1"/>
    <col min="16142" max="16142" width="8.5703125" style="107" bestFit="1" customWidth="1"/>
    <col min="16143" max="16143" width="9" style="107" customWidth="1"/>
    <col min="16144" max="16144" width="13.42578125" style="107" customWidth="1"/>
    <col min="16145" max="16145" width="6.28515625" style="107" customWidth="1"/>
    <col min="16146" max="16146" width="6.42578125" style="107" bestFit="1" customWidth="1"/>
    <col min="16147" max="16147" width="5.85546875" style="107" customWidth="1"/>
    <col min="16148" max="16148" width="6.42578125" style="107" bestFit="1" customWidth="1"/>
    <col min="16149" max="16384" width="9.140625" style="107"/>
  </cols>
  <sheetData>
    <row r="1" spans="1:20" ht="88.5" customHeight="1">
      <c r="A1" s="136"/>
      <c r="B1" s="137"/>
      <c r="C1" s="131" t="s">
        <v>125</v>
      </c>
      <c r="D1" s="138"/>
      <c r="E1" s="137"/>
      <c r="F1" s="137"/>
      <c r="G1" s="137"/>
      <c r="H1" s="137"/>
      <c r="I1" s="137"/>
      <c r="J1" s="137"/>
      <c r="K1" s="137"/>
      <c r="L1" s="137"/>
      <c r="M1" s="137"/>
      <c r="N1" s="137"/>
      <c r="O1" s="137"/>
      <c r="P1" s="137"/>
      <c r="Q1" s="136" t="s">
        <v>62</v>
      </c>
      <c r="R1" s="137"/>
      <c r="S1" s="137"/>
      <c r="T1" s="137"/>
    </row>
    <row r="2" spans="1:20" s="120" customFormat="1" ht="78.75" customHeight="1">
      <c r="A2" s="139" t="s">
        <v>173</v>
      </c>
      <c r="B2" s="140"/>
      <c r="C2" s="140"/>
      <c r="D2" s="140"/>
      <c r="E2" s="140"/>
      <c r="F2" s="140"/>
      <c r="G2" s="140"/>
      <c r="H2" s="140"/>
      <c r="I2" s="140"/>
      <c r="J2" s="140"/>
      <c r="K2" s="140"/>
      <c r="L2" s="140"/>
      <c r="M2" s="140"/>
      <c r="N2" s="140"/>
      <c r="O2" s="140"/>
      <c r="P2" s="140"/>
      <c r="Q2" s="140"/>
      <c r="R2" s="140"/>
      <c r="S2" s="141"/>
      <c r="T2" s="142"/>
    </row>
    <row r="3" spans="1:20" s="120" customFormat="1" ht="98.25" customHeight="1">
      <c r="A3" s="143" t="s">
        <v>75</v>
      </c>
      <c r="B3" s="144"/>
      <c r="C3" s="144"/>
      <c r="D3" s="272" t="s">
        <v>0</v>
      </c>
      <c r="E3" s="272" t="s">
        <v>1</v>
      </c>
      <c r="F3" s="272" t="s">
        <v>61</v>
      </c>
      <c r="G3" s="328" t="s">
        <v>2</v>
      </c>
      <c r="H3" s="328"/>
      <c r="I3" s="328"/>
      <c r="J3" s="328"/>
      <c r="K3" s="328"/>
      <c r="L3" s="328"/>
      <c r="M3" s="328"/>
      <c r="N3" s="275" t="s">
        <v>11</v>
      </c>
      <c r="O3" s="277" t="s">
        <v>12</v>
      </c>
      <c r="P3" s="278"/>
      <c r="Q3" s="279" t="s">
        <v>8</v>
      </c>
      <c r="R3" s="277" t="s">
        <v>13</v>
      </c>
      <c r="S3" s="278"/>
      <c r="T3" s="270" t="s">
        <v>14</v>
      </c>
    </row>
    <row r="4" spans="1:20" s="120" customFormat="1" ht="141.75" customHeight="1">
      <c r="A4" s="145"/>
      <c r="B4" s="146"/>
      <c r="C4" s="146"/>
      <c r="D4" s="272"/>
      <c r="E4" s="272"/>
      <c r="F4" s="273"/>
      <c r="G4" s="91" t="s">
        <v>3</v>
      </c>
      <c r="H4" s="128" t="s">
        <v>4</v>
      </c>
      <c r="I4" s="128" t="s">
        <v>5</v>
      </c>
      <c r="J4" s="128" t="s">
        <v>6</v>
      </c>
      <c r="K4" s="128" t="s">
        <v>60</v>
      </c>
      <c r="L4" s="128" t="s">
        <v>7</v>
      </c>
      <c r="M4" s="128" t="s">
        <v>8</v>
      </c>
      <c r="N4" s="276"/>
      <c r="O4" s="129" t="s">
        <v>9</v>
      </c>
      <c r="P4" s="129" t="s">
        <v>10</v>
      </c>
      <c r="Q4" s="280"/>
      <c r="R4" s="129" t="s">
        <v>9</v>
      </c>
      <c r="S4" s="129" t="s">
        <v>10</v>
      </c>
      <c r="T4" s="271"/>
    </row>
    <row r="5" spans="1:20" s="120" customFormat="1" ht="41.25" customHeight="1">
      <c r="A5" s="95"/>
      <c r="B5" s="96"/>
      <c r="C5" s="96"/>
      <c r="D5" s="130">
        <v>1</v>
      </c>
      <c r="E5" s="130">
        <v>2</v>
      </c>
      <c r="F5" s="130">
        <v>3</v>
      </c>
      <c r="G5" s="130">
        <v>4</v>
      </c>
      <c r="H5" s="130">
        <v>5</v>
      </c>
      <c r="I5" s="130">
        <v>6</v>
      </c>
      <c r="J5" s="130">
        <v>7</v>
      </c>
      <c r="K5" s="130">
        <v>8</v>
      </c>
      <c r="L5" s="130">
        <v>9</v>
      </c>
      <c r="M5" s="130">
        <v>10</v>
      </c>
      <c r="N5" s="130">
        <v>11</v>
      </c>
      <c r="O5" s="130">
        <v>12</v>
      </c>
      <c r="P5" s="130">
        <v>13</v>
      </c>
      <c r="Q5" s="130">
        <v>14</v>
      </c>
      <c r="R5" s="130">
        <v>15</v>
      </c>
      <c r="S5" s="130">
        <v>16</v>
      </c>
      <c r="T5" s="130">
        <v>17</v>
      </c>
    </row>
    <row r="6" spans="1:20" s="120" customFormat="1" ht="34.5" customHeight="1">
      <c r="A6" s="160" t="s">
        <v>15</v>
      </c>
      <c r="B6" s="161"/>
      <c r="C6" s="162"/>
      <c r="D6" s="112">
        <f>SUM(D7:D11)</f>
        <v>1</v>
      </c>
      <c r="E6" s="112">
        <f t="shared" ref="E6:T6" si="0">SUM(E7:E11)</f>
        <v>61</v>
      </c>
      <c r="F6" s="112">
        <f t="shared" si="0"/>
        <v>0</v>
      </c>
      <c r="G6" s="112">
        <f t="shared" si="0"/>
        <v>1</v>
      </c>
      <c r="H6" s="112">
        <f t="shared" si="0"/>
        <v>31</v>
      </c>
      <c r="I6" s="112">
        <f t="shared" si="0"/>
        <v>25</v>
      </c>
      <c r="J6" s="112">
        <f t="shared" si="0"/>
        <v>0</v>
      </c>
      <c r="K6" s="112">
        <f t="shared" si="0"/>
        <v>1</v>
      </c>
      <c r="L6" s="112">
        <f t="shared" si="0"/>
        <v>0</v>
      </c>
      <c r="M6" s="112">
        <f t="shared" si="0"/>
        <v>58</v>
      </c>
      <c r="N6" s="115">
        <f t="shared" si="0"/>
        <v>3</v>
      </c>
      <c r="O6" s="112">
        <f t="shared" si="0"/>
        <v>4</v>
      </c>
      <c r="P6" s="112">
        <f t="shared" si="0"/>
        <v>27</v>
      </c>
      <c r="Q6" s="112">
        <f t="shared" si="0"/>
        <v>31</v>
      </c>
      <c r="R6" s="112">
        <f t="shared" si="0"/>
        <v>1</v>
      </c>
      <c r="S6" s="112">
        <f t="shared" si="0"/>
        <v>0</v>
      </c>
      <c r="T6" s="112">
        <f t="shared" si="0"/>
        <v>16</v>
      </c>
    </row>
    <row r="7" spans="1:20" s="120" customFormat="1" ht="46.5" customHeight="1">
      <c r="A7" s="99">
        <v>1</v>
      </c>
      <c r="B7" s="152" t="s">
        <v>16</v>
      </c>
      <c r="C7" s="153"/>
      <c r="D7" s="98">
        <v>0</v>
      </c>
      <c r="E7" s="98">
        <v>26</v>
      </c>
      <c r="F7" s="98"/>
      <c r="G7" s="98">
        <v>1</v>
      </c>
      <c r="H7" s="98">
        <v>6</v>
      </c>
      <c r="I7" s="98">
        <v>18</v>
      </c>
      <c r="J7" s="98"/>
      <c r="K7" s="98">
        <v>1</v>
      </c>
      <c r="L7" s="98"/>
      <c r="M7" s="98">
        <v>26</v>
      </c>
      <c r="N7" s="116"/>
      <c r="O7" s="98">
        <v>1</v>
      </c>
      <c r="P7" s="98">
        <v>17</v>
      </c>
      <c r="Q7" s="98">
        <v>18</v>
      </c>
      <c r="R7" s="98"/>
      <c r="S7" s="98"/>
      <c r="T7" s="98">
        <v>9</v>
      </c>
    </row>
    <row r="8" spans="1:20" s="120" customFormat="1" ht="42" customHeight="1">
      <c r="A8" s="99">
        <v>2</v>
      </c>
      <c r="B8" s="152" t="s">
        <v>63</v>
      </c>
      <c r="C8" s="153"/>
      <c r="D8" s="116">
        <v>1</v>
      </c>
      <c r="E8" s="98">
        <v>29</v>
      </c>
      <c r="F8" s="98"/>
      <c r="G8" s="98"/>
      <c r="H8" s="98">
        <v>20</v>
      </c>
      <c r="I8" s="98">
        <v>7</v>
      </c>
      <c r="J8" s="98"/>
      <c r="K8" s="98"/>
      <c r="L8" s="98"/>
      <c r="M8" s="98">
        <v>27</v>
      </c>
      <c r="N8" s="116">
        <v>3</v>
      </c>
      <c r="O8" s="98">
        <v>2</v>
      </c>
      <c r="P8" s="98">
        <v>8</v>
      </c>
      <c r="Q8" s="98">
        <v>10</v>
      </c>
      <c r="R8" s="98"/>
      <c r="S8" s="98"/>
      <c r="T8" s="98">
        <v>5</v>
      </c>
    </row>
    <row r="9" spans="1:20" s="120" customFormat="1" ht="46.5" customHeight="1">
      <c r="A9" s="99">
        <v>3</v>
      </c>
      <c r="B9" s="152" t="s">
        <v>17</v>
      </c>
      <c r="C9" s="153"/>
      <c r="D9" s="98">
        <v>0</v>
      </c>
      <c r="E9" s="98">
        <v>3</v>
      </c>
      <c r="F9" s="98"/>
      <c r="G9" s="98"/>
      <c r="H9" s="98">
        <v>3</v>
      </c>
      <c r="I9" s="98"/>
      <c r="J9" s="98"/>
      <c r="K9" s="98"/>
      <c r="L9" s="98"/>
      <c r="M9" s="98">
        <v>3</v>
      </c>
      <c r="N9" s="116"/>
      <c r="O9" s="98">
        <v>1</v>
      </c>
      <c r="P9" s="98">
        <v>2</v>
      </c>
      <c r="Q9" s="98">
        <v>3</v>
      </c>
      <c r="R9" s="98">
        <v>1</v>
      </c>
      <c r="S9" s="98"/>
      <c r="T9" s="98">
        <v>2</v>
      </c>
    </row>
    <row r="10" spans="1:20" s="120" customFormat="1" ht="46.5" customHeight="1">
      <c r="A10" s="100">
        <v>4</v>
      </c>
      <c r="B10" s="152" t="s">
        <v>68</v>
      </c>
      <c r="C10" s="325"/>
      <c r="D10" s="98">
        <v>0</v>
      </c>
      <c r="E10" s="98">
        <v>1</v>
      </c>
      <c r="F10" s="98"/>
      <c r="G10" s="98"/>
      <c r="H10" s="98">
        <v>1</v>
      </c>
      <c r="I10" s="98"/>
      <c r="J10" s="98"/>
      <c r="K10" s="98"/>
      <c r="L10" s="98"/>
      <c r="M10" s="98">
        <v>1</v>
      </c>
      <c r="N10" s="116"/>
      <c r="O10" s="98"/>
      <c r="P10" s="98"/>
      <c r="Q10" s="98"/>
      <c r="R10" s="98"/>
      <c r="S10" s="98"/>
      <c r="T10" s="98"/>
    </row>
    <row r="11" spans="1:20" s="120" customFormat="1" ht="41.25" customHeight="1">
      <c r="A11" s="100">
        <v>5</v>
      </c>
      <c r="B11" s="336" t="s">
        <v>58</v>
      </c>
      <c r="C11" s="337"/>
      <c r="D11" s="98">
        <v>0</v>
      </c>
      <c r="E11" s="98">
        <v>2</v>
      </c>
      <c r="F11" s="98"/>
      <c r="G11" s="98"/>
      <c r="H11" s="98">
        <v>1</v>
      </c>
      <c r="I11" s="98"/>
      <c r="J11" s="98"/>
      <c r="K11" s="98"/>
      <c r="L11" s="98"/>
      <c r="M11" s="98">
        <v>1</v>
      </c>
      <c r="N11" s="116"/>
      <c r="O11" s="98"/>
      <c r="P11" s="98"/>
      <c r="Q11" s="98"/>
      <c r="R11" s="98"/>
      <c r="S11" s="98"/>
      <c r="T11" s="98"/>
    </row>
    <row r="12" spans="1:20" s="120" customFormat="1" ht="42.75" customHeight="1">
      <c r="A12" s="160" t="s">
        <v>18</v>
      </c>
      <c r="B12" s="168"/>
      <c r="C12" s="168"/>
      <c r="D12" s="101">
        <f>SUM(D13:D20)</f>
        <v>0</v>
      </c>
      <c r="E12" s="98">
        <f t="shared" ref="E12:T12" si="1">SUM(E13:E20)</f>
        <v>1</v>
      </c>
      <c r="F12" s="98">
        <f t="shared" si="1"/>
        <v>0</v>
      </c>
      <c r="G12" s="98">
        <f t="shared" si="1"/>
        <v>0</v>
      </c>
      <c r="H12" s="98">
        <f t="shared" si="1"/>
        <v>1</v>
      </c>
      <c r="I12" s="98">
        <f t="shared" si="1"/>
        <v>0</v>
      </c>
      <c r="J12" s="98">
        <f t="shared" si="1"/>
        <v>0</v>
      </c>
      <c r="K12" s="98">
        <f t="shared" si="1"/>
        <v>0</v>
      </c>
      <c r="L12" s="98">
        <f t="shared" si="1"/>
        <v>0</v>
      </c>
      <c r="M12" s="98">
        <f t="shared" si="1"/>
        <v>1</v>
      </c>
      <c r="N12" s="116">
        <f t="shared" si="1"/>
        <v>0</v>
      </c>
      <c r="O12" s="98">
        <f t="shared" si="1"/>
        <v>0</v>
      </c>
      <c r="P12" s="98">
        <f t="shared" si="1"/>
        <v>0</v>
      </c>
      <c r="Q12" s="98">
        <f t="shared" si="1"/>
        <v>0</v>
      </c>
      <c r="R12" s="98">
        <f t="shared" si="1"/>
        <v>0</v>
      </c>
      <c r="S12" s="98">
        <f t="shared" si="1"/>
        <v>0</v>
      </c>
      <c r="T12" s="98">
        <f t="shared" si="1"/>
        <v>0</v>
      </c>
    </row>
    <row r="13" spans="1:20" s="120" customFormat="1" ht="39.75" customHeight="1">
      <c r="A13" s="99">
        <v>1</v>
      </c>
      <c r="B13" s="152" t="s">
        <v>19</v>
      </c>
      <c r="C13" s="153"/>
      <c r="D13" s="98">
        <v>0</v>
      </c>
      <c r="E13" s="98">
        <v>1</v>
      </c>
      <c r="F13" s="98"/>
      <c r="G13" s="98"/>
      <c r="H13" s="98">
        <v>1</v>
      </c>
      <c r="I13" s="98"/>
      <c r="J13" s="98"/>
      <c r="K13" s="98"/>
      <c r="L13" s="98"/>
      <c r="M13" s="98">
        <v>1</v>
      </c>
      <c r="N13" s="116"/>
      <c r="O13" s="98"/>
      <c r="P13" s="98"/>
      <c r="Q13" s="98"/>
      <c r="R13" s="98"/>
      <c r="S13" s="98"/>
      <c r="T13" s="98"/>
    </row>
    <row r="14" spans="1:20" s="120" customFormat="1" ht="43.5" customHeight="1">
      <c r="A14" s="99">
        <v>2</v>
      </c>
      <c r="B14" s="152" t="s">
        <v>20</v>
      </c>
      <c r="C14" s="153"/>
      <c r="D14" s="98">
        <v>0</v>
      </c>
      <c r="E14" s="98"/>
      <c r="F14" s="98"/>
      <c r="G14" s="98"/>
      <c r="H14" s="98"/>
      <c r="I14" s="98"/>
      <c r="J14" s="98"/>
      <c r="K14" s="98"/>
      <c r="L14" s="98"/>
      <c r="M14" s="98"/>
      <c r="N14" s="116"/>
      <c r="O14" s="98"/>
      <c r="P14" s="98"/>
      <c r="Q14" s="98"/>
      <c r="R14" s="98"/>
      <c r="S14" s="98"/>
      <c r="T14" s="98"/>
    </row>
    <row r="15" spans="1:20" s="120" customFormat="1" ht="42" customHeight="1">
      <c r="A15" s="102">
        <v>3</v>
      </c>
      <c r="B15" s="152" t="s">
        <v>21</v>
      </c>
      <c r="C15" s="153"/>
      <c r="D15" s="98">
        <v>0</v>
      </c>
      <c r="E15" s="98"/>
      <c r="F15" s="98"/>
      <c r="G15" s="98"/>
      <c r="H15" s="98"/>
      <c r="I15" s="98"/>
      <c r="J15" s="98"/>
      <c r="K15" s="98"/>
      <c r="L15" s="98"/>
      <c r="M15" s="98"/>
      <c r="N15" s="116"/>
      <c r="O15" s="98"/>
      <c r="P15" s="98"/>
      <c r="Q15" s="98"/>
      <c r="R15" s="98"/>
      <c r="S15" s="98"/>
      <c r="T15" s="98"/>
    </row>
    <row r="16" spans="1:20" s="120" customFormat="1" ht="57" customHeight="1">
      <c r="A16" s="99">
        <v>4</v>
      </c>
      <c r="B16" s="152" t="s">
        <v>22</v>
      </c>
      <c r="C16" s="153"/>
      <c r="D16" s="98">
        <v>0</v>
      </c>
      <c r="E16" s="98"/>
      <c r="F16" s="98"/>
      <c r="G16" s="98"/>
      <c r="H16" s="98"/>
      <c r="I16" s="98"/>
      <c r="J16" s="98"/>
      <c r="K16" s="98"/>
      <c r="L16" s="98"/>
      <c r="M16" s="98"/>
      <c r="N16" s="116"/>
      <c r="O16" s="98"/>
      <c r="P16" s="98"/>
      <c r="Q16" s="98"/>
      <c r="R16" s="98"/>
      <c r="S16" s="98"/>
      <c r="T16" s="98"/>
    </row>
    <row r="17" spans="1:67" s="120" customFormat="1" ht="38.25" customHeight="1">
      <c r="A17" s="99">
        <v>5</v>
      </c>
      <c r="B17" s="152" t="s">
        <v>23</v>
      </c>
      <c r="C17" s="153"/>
      <c r="D17" s="98">
        <v>0</v>
      </c>
      <c r="E17" s="98"/>
      <c r="F17" s="98"/>
      <c r="G17" s="98"/>
      <c r="H17" s="98"/>
      <c r="I17" s="98"/>
      <c r="J17" s="98"/>
      <c r="K17" s="98"/>
      <c r="L17" s="98"/>
      <c r="M17" s="98"/>
      <c r="N17" s="116"/>
      <c r="O17" s="98"/>
      <c r="P17" s="98"/>
      <c r="Q17" s="98"/>
      <c r="R17" s="98"/>
      <c r="S17" s="98"/>
      <c r="T17" s="98"/>
    </row>
    <row r="18" spans="1:67" s="120" customFormat="1" ht="47.25" customHeight="1">
      <c r="A18" s="102">
        <v>6</v>
      </c>
      <c r="B18" s="152" t="s">
        <v>24</v>
      </c>
      <c r="C18" s="153"/>
      <c r="D18" s="98">
        <v>0</v>
      </c>
      <c r="E18" s="98"/>
      <c r="F18" s="98"/>
      <c r="G18" s="98"/>
      <c r="H18" s="98"/>
      <c r="I18" s="98"/>
      <c r="J18" s="98"/>
      <c r="K18" s="98"/>
      <c r="L18" s="98"/>
      <c r="M18" s="98"/>
      <c r="N18" s="116"/>
      <c r="O18" s="98"/>
      <c r="P18" s="98"/>
      <c r="Q18" s="98"/>
      <c r="R18" s="98"/>
      <c r="S18" s="98"/>
      <c r="T18" s="98"/>
    </row>
    <row r="19" spans="1:67" s="120" customFormat="1" ht="44.25" customHeight="1">
      <c r="A19" s="99">
        <v>7</v>
      </c>
      <c r="B19" s="152" t="s">
        <v>25</v>
      </c>
      <c r="C19" s="153"/>
      <c r="D19" s="98">
        <v>0</v>
      </c>
      <c r="E19" s="98"/>
      <c r="F19" s="98"/>
      <c r="G19" s="98"/>
      <c r="H19" s="98"/>
      <c r="I19" s="98"/>
      <c r="J19" s="98"/>
      <c r="K19" s="98"/>
      <c r="L19" s="98"/>
      <c r="M19" s="98"/>
      <c r="N19" s="116"/>
      <c r="O19" s="98"/>
      <c r="P19" s="98"/>
      <c r="Q19" s="98"/>
      <c r="R19" s="98"/>
      <c r="S19" s="98"/>
      <c r="T19" s="98"/>
    </row>
    <row r="20" spans="1:67" s="120" customFormat="1" ht="45.75" customHeight="1">
      <c r="A20" s="99">
        <v>8</v>
      </c>
      <c r="B20" s="152" t="s">
        <v>26</v>
      </c>
      <c r="C20" s="153"/>
      <c r="D20" s="98">
        <v>0</v>
      </c>
      <c r="E20" s="98"/>
      <c r="F20" s="98"/>
      <c r="G20" s="98"/>
      <c r="H20" s="98"/>
      <c r="I20" s="98"/>
      <c r="J20" s="98"/>
      <c r="K20" s="98"/>
      <c r="L20" s="98"/>
      <c r="M20" s="98"/>
      <c r="N20" s="116"/>
      <c r="O20" s="98"/>
      <c r="P20" s="98"/>
      <c r="Q20" s="98"/>
      <c r="R20" s="98"/>
      <c r="S20" s="98"/>
      <c r="T20" s="98"/>
    </row>
    <row r="21" spans="1:67" s="120" customFormat="1" ht="42" customHeight="1">
      <c r="A21" s="171" t="s">
        <v>27</v>
      </c>
      <c r="B21" s="171"/>
      <c r="C21" s="171"/>
      <c r="D21" s="98">
        <f>SUM(D22:D28)</f>
        <v>0</v>
      </c>
      <c r="E21" s="98">
        <f>SUM(E22:E28)</f>
        <v>249</v>
      </c>
      <c r="F21" s="98">
        <f t="shared" ref="F21:T21" si="2">SUM(F22:F28)</f>
        <v>0</v>
      </c>
      <c r="G21" s="98">
        <f t="shared" si="2"/>
        <v>74</v>
      </c>
      <c r="H21" s="98">
        <f t="shared" si="2"/>
        <v>168</v>
      </c>
      <c r="I21" s="98">
        <f t="shared" si="2"/>
        <v>0</v>
      </c>
      <c r="J21" s="98">
        <f t="shared" si="2"/>
        <v>0</v>
      </c>
      <c r="K21" s="98">
        <f t="shared" si="2"/>
        <v>7</v>
      </c>
      <c r="L21" s="98">
        <f t="shared" si="2"/>
        <v>0</v>
      </c>
      <c r="M21" s="98">
        <f t="shared" si="2"/>
        <v>249</v>
      </c>
      <c r="N21" s="116">
        <f t="shared" si="2"/>
        <v>0</v>
      </c>
      <c r="O21" s="98">
        <f t="shared" si="2"/>
        <v>0</v>
      </c>
      <c r="P21" s="98">
        <f t="shared" si="2"/>
        <v>13</v>
      </c>
      <c r="Q21" s="98">
        <f t="shared" si="2"/>
        <v>13</v>
      </c>
      <c r="R21" s="98">
        <f t="shared" si="2"/>
        <v>0</v>
      </c>
      <c r="S21" s="98">
        <f t="shared" si="2"/>
        <v>0</v>
      </c>
      <c r="T21" s="98">
        <f t="shared" si="2"/>
        <v>1</v>
      </c>
    </row>
    <row r="22" spans="1:67" s="120" customFormat="1" ht="42" customHeight="1">
      <c r="A22" s="126">
        <v>1</v>
      </c>
      <c r="B22" s="172" t="s">
        <v>28</v>
      </c>
      <c r="C22" s="173"/>
      <c r="D22" s="98">
        <v>0</v>
      </c>
      <c r="E22" s="98">
        <v>68</v>
      </c>
      <c r="F22" s="98"/>
      <c r="G22" s="98">
        <v>25</v>
      </c>
      <c r="H22" s="98">
        <v>41</v>
      </c>
      <c r="I22" s="98"/>
      <c r="J22" s="98"/>
      <c r="K22" s="98">
        <v>2</v>
      </c>
      <c r="L22" s="98"/>
      <c r="M22" s="98">
        <v>68</v>
      </c>
      <c r="N22" s="116"/>
      <c r="O22" s="98"/>
      <c r="P22" s="98">
        <v>6</v>
      </c>
      <c r="Q22" s="98">
        <v>6</v>
      </c>
      <c r="R22" s="98"/>
      <c r="S22" s="98"/>
      <c r="T22" s="98"/>
    </row>
    <row r="23" spans="1:67" s="105" customFormat="1" ht="45" customHeight="1">
      <c r="A23" s="126">
        <v>2</v>
      </c>
      <c r="B23" s="172" t="s">
        <v>29</v>
      </c>
      <c r="C23" s="173"/>
      <c r="D23" s="98">
        <v>0</v>
      </c>
      <c r="E23" s="98"/>
      <c r="F23" s="98"/>
      <c r="G23" s="98"/>
      <c r="H23" s="98"/>
      <c r="I23" s="98"/>
      <c r="J23" s="98"/>
      <c r="K23" s="98"/>
      <c r="L23" s="98"/>
      <c r="M23" s="98"/>
      <c r="N23" s="116"/>
      <c r="O23" s="98"/>
      <c r="P23" s="98"/>
      <c r="Q23" s="98"/>
      <c r="R23" s="98"/>
      <c r="S23" s="98"/>
      <c r="T23" s="98"/>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row>
    <row r="24" spans="1:67" s="120" customFormat="1" ht="48" customHeight="1">
      <c r="A24" s="99">
        <v>3</v>
      </c>
      <c r="B24" s="140" t="s">
        <v>30</v>
      </c>
      <c r="C24" s="170"/>
      <c r="D24" s="98">
        <v>0</v>
      </c>
      <c r="E24" s="98"/>
      <c r="F24" s="98"/>
      <c r="G24" s="98"/>
      <c r="H24" s="98"/>
      <c r="I24" s="98"/>
      <c r="J24" s="98"/>
      <c r="K24" s="98"/>
      <c r="L24" s="98"/>
      <c r="M24" s="98"/>
      <c r="N24" s="116"/>
      <c r="O24" s="98"/>
      <c r="P24" s="98"/>
      <c r="Q24" s="98"/>
      <c r="R24" s="98"/>
      <c r="S24" s="98"/>
      <c r="T24" s="98"/>
    </row>
    <row r="25" spans="1:67" s="120" customFormat="1" ht="42" customHeight="1">
      <c r="A25" s="99">
        <v>4</v>
      </c>
      <c r="B25" s="169" t="s">
        <v>31</v>
      </c>
      <c r="C25" s="170"/>
      <c r="D25" s="98">
        <v>0</v>
      </c>
      <c r="E25" s="98">
        <v>42</v>
      </c>
      <c r="F25" s="98"/>
      <c r="G25" s="98">
        <v>15</v>
      </c>
      <c r="H25" s="98">
        <v>25</v>
      </c>
      <c r="I25" s="98"/>
      <c r="J25" s="98"/>
      <c r="K25" s="98">
        <v>2</v>
      </c>
      <c r="L25" s="98"/>
      <c r="M25" s="98">
        <v>42</v>
      </c>
      <c r="N25" s="116"/>
      <c r="O25" s="98"/>
      <c r="P25" s="98">
        <v>2</v>
      </c>
      <c r="Q25" s="98">
        <v>2</v>
      </c>
      <c r="R25" s="98"/>
      <c r="S25" s="98"/>
      <c r="T25" s="98">
        <v>1</v>
      </c>
    </row>
    <row r="26" spans="1:67" s="120" customFormat="1" ht="41.25" customHeight="1">
      <c r="A26" s="126">
        <v>5</v>
      </c>
      <c r="B26" s="169" t="s">
        <v>93</v>
      </c>
      <c r="C26" s="170"/>
      <c r="D26" s="98">
        <v>0</v>
      </c>
      <c r="E26" s="98">
        <v>75</v>
      </c>
      <c r="F26" s="98"/>
      <c r="G26" s="98">
        <v>18</v>
      </c>
      <c r="H26" s="98">
        <v>56</v>
      </c>
      <c r="I26" s="98"/>
      <c r="J26" s="98"/>
      <c r="K26" s="98">
        <v>1</v>
      </c>
      <c r="L26" s="98"/>
      <c r="M26" s="98">
        <v>75</v>
      </c>
      <c r="N26" s="116"/>
      <c r="O26" s="98"/>
      <c r="P26" s="98"/>
      <c r="Q26" s="98"/>
      <c r="R26" s="98"/>
      <c r="S26" s="98"/>
      <c r="T26" s="98"/>
    </row>
    <row r="27" spans="1:67" s="120" customFormat="1" ht="59.25" customHeight="1">
      <c r="A27" s="99">
        <v>6</v>
      </c>
      <c r="B27" s="169" t="s">
        <v>33</v>
      </c>
      <c r="C27" s="170"/>
      <c r="D27" s="98">
        <v>0</v>
      </c>
      <c r="E27" s="98">
        <v>64</v>
      </c>
      <c r="F27" s="98"/>
      <c r="G27" s="98">
        <v>16</v>
      </c>
      <c r="H27" s="98">
        <v>46</v>
      </c>
      <c r="I27" s="98"/>
      <c r="J27" s="98"/>
      <c r="K27" s="98">
        <v>2</v>
      </c>
      <c r="L27" s="98"/>
      <c r="M27" s="98">
        <v>64</v>
      </c>
      <c r="N27" s="116"/>
      <c r="O27" s="98"/>
      <c r="P27" s="98">
        <v>5</v>
      </c>
      <c r="Q27" s="98">
        <v>5</v>
      </c>
      <c r="R27" s="98"/>
      <c r="S27" s="98"/>
      <c r="T27" s="98"/>
    </row>
    <row r="28" spans="1:67" s="120" customFormat="1" ht="49.5" customHeight="1">
      <c r="A28" s="99">
        <v>7</v>
      </c>
      <c r="B28" s="169" t="s">
        <v>34</v>
      </c>
      <c r="C28" s="170"/>
      <c r="D28" s="98">
        <v>0</v>
      </c>
      <c r="E28" s="98"/>
      <c r="F28" s="98"/>
      <c r="G28" s="98"/>
      <c r="H28" s="98"/>
      <c r="I28" s="98"/>
      <c r="J28" s="98"/>
      <c r="K28" s="98"/>
      <c r="L28" s="98"/>
      <c r="M28" s="98"/>
      <c r="N28" s="116"/>
      <c r="O28" s="98"/>
      <c r="P28" s="98"/>
      <c r="Q28" s="98"/>
      <c r="R28" s="98"/>
      <c r="S28" s="98"/>
      <c r="T28" s="98"/>
    </row>
    <row r="29" spans="1:67" s="120" customFormat="1" ht="33.75" customHeight="1">
      <c r="A29" s="171" t="s">
        <v>35</v>
      </c>
      <c r="B29" s="171"/>
      <c r="C29" s="171"/>
      <c r="D29" s="98">
        <f>SUM(D30:D41)</f>
        <v>0</v>
      </c>
      <c r="E29" s="98">
        <f t="shared" ref="E29:T29" si="3">SUM(E30:E41)</f>
        <v>5</v>
      </c>
      <c r="F29" s="98">
        <f t="shared" si="3"/>
        <v>0</v>
      </c>
      <c r="G29" s="98">
        <f t="shared" si="3"/>
        <v>2</v>
      </c>
      <c r="H29" s="98">
        <f t="shared" si="3"/>
        <v>3</v>
      </c>
      <c r="I29" s="98">
        <f t="shared" si="3"/>
        <v>0</v>
      </c>
      <c r="J29" s="98">
        <f t="shared" si="3"/>
        <v>0</v>
      </c>
      <c r="K29" s="98">
        <f t="shared" si="3"/>
        <v>0</v>
      </c>
      <c r="L29" s="98">
        <f t="shared" si="3"/>
        <v>0</v>
      </c>
      <c r="M29" s="98">
        <f t="shared" si="3"/>
        <v>5</v>
      </c>
      <c r="N29" s="116">
        <f t="shared" si="3"/>
        <v>0</v>
      </c>
      <c r="O29" s="98">
        <f t="shared" si="3"/>
        <v>0</v>
      </c>
      <c r="P29" s="98">
        <f t="shared" si="3"/>
        <v>1</v>
      </c>
      <c r="Q29" s="98">
        <f t="shared" si="3"/>
        <v>1</v>
      </c>
      <c r="R29" s="98">
        <f t="shared" si="3"/>
        <v>0</v>
      </c>
      <c r="S29" s="98">
        <f t="shared" si="3"/>
        <v>0</v>
      </c>
      <c r="T29" s="98">
        <f t="shared" si="3"/>
        <v>0</v>
      </c>
    </row>
    <row r="30" spans="1:67" s="120" customFormat="1" ht="44.25" customHeight="1">
      <c r="A30" s="99">
        <v>1</v>
      </c>
      <c r="B30" s="152" t="s">
        <v>36</v>
      </c>
      <c r="C30" s="153"/>
      <c r="D30" s="98">
        <v>0</v>
      </c>
      <c r="E30" s="98">
        <v>1</v>
      </c>
      <c r="F30" s="98"/>
      <c r="G30" s="98"/>
      <c r="H30" s="98">
        <v>1</v>
      </c>
      <c r="I30" s="98"/>
      <c r="J30" s="98"/>
      <c r="K30" s="98"/>
      <c r="L30" s="98"/>
      <c r="M30" s="98">
        <v>1</v>
      </c>
      <c r="N30" s="116"/>
      <c r="O30" s="98"/>
      <c r="P30" s="98"/>
      <c r="Q30" s="98"/>
      <c r="R30" s="98"/>
      <c r="S30" s="98"/>
      <c r="T30" s="98"/>
    </row>
    <row r="31" spans="1:67" s="120" customFormat="1" ht="37.5" customHeight="1">
      <c r="A31" s="99">
        <v>2</v>
      </c>
      <c r="B31" s="152" t="s">
        <v>37</v>
      </c>
      <c r="C31" s="153"/>
      <c r="D31" s="98">
        <v>0</v>
      </c>
      <c r="E31" s="98">
        <v>1</v>
      </c>
      <c r="F31" s="98"/>
      <c r="G31" s="98"/>
      <c r="H31" s="98">
        <v>1</v>
      </c>
      <c r="I31" s="98"/>
      <c r="J31" s="98"/>
      <c r="K31" s="98"/>
      <c r="L31" s="98"/>
      <c r="M31" s="98">
        <v>1</v>
      </c>
      <c r="N31" s="116"/>
      <c r="O31" s="98"/>
      <c r="P31" s="98"/>
      <c r="Q31" s="98"/>
      <c r="R31" s="98"/>
      <c r="S31" s="98"/>
      <c r="T31" s="98"/>
    </row>
    <row r="32" spans="1:67" s="120" customFormat="1" ht="51.75" customHeight="1">
      <c r="A32" s="99">
        <v>3</v>
      </c>
      <c r="B32" s="152" t="s">
        <v>38</v>
      </c>
      <c r="C32" s="153"/>
      <c r="D32" s="98">
        <v>0</v>
      </c>
      <c r="E32" s="98"/>
      <c r="F32" s="98"/>
      <c r="G32" s="98"/>
      <c r="H32" s="98"/>
      <c r="I32" s="98"/>
      <c r="J32" s="98"/>
      <c r="K32" s="98"/>
      <c r="L32" s="98"/>
      <c r="M32" s="98"/>
      <c r="N32" s="116"/>
      <c r="O32" s="98"/>
      <c r="P32" s="98"/>
      <c r="Q32" s="98"/>
      <c r="R32" s="98"/>
      <c r="S32" s="98"/>
      <c r="T32" s="98"/>
    </row>
    <row r="33" spans="1:20" s="120" customFormat="1" ht="52.5" customHeight="1">
      <c r="A33" s="99">
        <v>4</v>
      </c>
      <c r="B33" s="152" t="s">
        <v>39</v>
      </c>
      <c r="C33" s="153"/>
      <c r="D33" s="98">
        <v>0</v>
      </c>
      <c r="E33" s="98">
        <v>3</v>
      </c>
      <c r="F33" s="98"/>
      <c r="G33" s="98">
        <v>2</v>
      </c>
      <c r="H33" s="98">
        <v>1</v>
      </c>
      <c r="I33" s="98"/>
      <c r="J33" s="98"/>
      <c r="K33" s="98"/>
      <c r="L33" s="98"/>
      <c r="M33" s="98">
        <v>3</v>
      </c>
      <c r="N33" s="116"/>
      <c r="O33" s="98"/>
      <c r="P33" s="98">
        <v>1</v>
      </c>
      <c r="Q33" s="98">
        <v>1</v>
      </c>
      <c r="R33" s="98"/>
      <c r="S33" s="98"/>
      <c r="T33" s="98"/>
    </row>
    <row r="34" spans="1:20" s="120" customFormat="1" ht="43.5" customHeight="1">
      <c r="A34" s="99">
        <v>5</v>
      </c>
      <c r="B34" s="152" t="s">
        <v>40</v>
      </c>
      <c r="C34" s="153"/>
      <c r="D34" s="98">
        <v>0</v>
      </c>
      <c r="E34" s="98"/>
      <c r="F34" s="98"/>
      <c r="G34" s="98"/>
      <c r="H34" s="98"/>
      <c r="I34" s="98"/>
      <c r="J34" s="98"/>
      <c r="K34" s="98"/>
      <c r="L34" s="98"/>
      <c r="M34" s="98"/>
      <c r="N34" s="116"/>
      <c r="O34" s="98"/>
      <c r="P34" s="98"/>
      <c r="Q34" s="98"/>
      <c r="R34" s="98"/>
      <c r="S34" s="98"/>
      <c r="T34" s="98"/>
    </row>
    <row r="35" spans="1:20" s="120" customFormat="1" ht="44.25" customHeight="1">
      <c r="A35" s="99">
        <v>6</v>
      </c>
      <c r="B35" s="152" t="s">
        <v>41</v>
      </c>
      <c r="C35" s="153"/>
      <c r="D35" s="98">
        <v>0</v>
      </c>
      <c r="E35" s="98"/>
      <c r="F35" s="98"/>
      <c r="G35" s="98"/>
      <c r="H35" s="98"/>
      <c r="I35" s="98"/>
      <c r="J35" s="98"/>
      <c r="K35" s="98"/>
      <c r="L35" s="98"/>
      <c r="M35" s="98"/>
      <c r="N35" s="116"/>
      <c r="O35" s="98"/>
      <c r="P35" s="98"/>
      <c r="Q35" s="98"/>
      <c r="R35" s="98"/>
      <c r="S35" s="98"/>
      <c r="T35" s="98"/>
    </row>
    <row r="36" spans="1:20" s="120" customFormat="1" ht="44.25" customHeight="1">
      <c r="A36" s="99">
        <v>7</v>
      </c>
      <c r="B36" s="174" t="s">
        <v>42</v>
      </c>
      <c r="C36" s="174"/>
      <c r="D36" s="98">
        <v>0</v>
      </c>
      <c r="E36" s="98"/>
      <c r="F36" s="98"/>
      <c r="G36" s="98"/>
      <c r="H36" s="98"/>
      <c r="I36" s="98"/>
      <c r="J36" s="98"/>
      <c r="K36" s="98"/>
      <c r="L36" s="98"/>
      <c r="M36" s="98"/>
      <c r="N36" s="116"/>
      <c r="O36" s="98"/>
      <c r="P36" s="98"/>
      <c r="Q36" s="98"/>
      <c r="R36" s="98"/>
      <c r="S36" s="98"/>
      <c r="T36" s="98"/>
    </row>
    <row r="37" spans="1:20" s="120" customFormat="1" ht="44.25" customHeight="1">
      <c r="A37" s="99">
        <v>8</v>
      </c>
      <c r="B37" s="152" t="s">
        <v>43</v>
      </c>
      <c r="C37" s="153"/>
      <c r="D37" s="98">
        <v>0</v>
      </c>
      <c r="E37" s="98"/>
      <c r="F37" s="98"/>
      <c r="G37" s="98"/>
      <c r="H37" s="98"/>
      <c r="I37" s="98"/>
      <c r="J37" s="98"/>
      <c r="K37" s="98"/>
      <c r="L37" s="98"/>
      <c r="M37" s="98"/>
      <c r="N37" s="116"/>
      <c r="O37" s="98"/>
      <c r="P37" s="98"/>
      <c r="Q37" s="98"/>
      <c r="R37" s="98"/>
      <c r="S37" s="98"/>
      <c r="T37" s="98"/>
    </row>
    <row r="38" spans="1:20" s="120" customFormat="1" ht="44.25" customHeight="1">
      <c r="A38" s="99">
        <v>9</v>
      </c>
      <c r="B38" s="152" t="s">
        <v>44</v>
      </c>
      <c r="C38" s="153"/>
      <c r="D38" s="98">
        <v>0</v>
      </c>
      <c r="E38" s="98"/>
      <c r="F38" s="98"/>
      <c r="G38" s="98"/>
      <c r="H38" s="98"/>
      <c r="I38" s="98"/>
      <c r="J38" s="98"/>
      <c r="K38" s="98"/>
      <c r="L38" s="98"/>
      <c r="M38" s="98"/>
      <c r="N38" s="116"/>
      <c r="O38" s="98"/>
      <c r="P38" s="98"/>
      <c r="Q38" s="98"/>
      <c r="R38" s="98"/>
      <c r="S38" s="98"/>
      <c r="T38" s="98"/>
    </row>
    <row r="39" spans="1:20" s="120" customFormat="1" ht="61.5" customHeight="1">
      <c r="A39" s="99">
        <v>10</v>
      </c>
      <c r="B39" s="152" t="s">
        <v>45</v>
      </c>
      <c r="C39" s="153"/>
      <c r="D39" s="98">
        <v>0</v>
      </c>
      <c r="E39" s="98"/>
      <c r="F39" s="98"/>
      <c r="G39" s="98"/>
      <c r="H39" s="98"/>
      <c r="I39" s="98"/>
      <c r="J39" s="98"/>
      <c r="K39" s="98"/>
      <c r="L39" s="98"/>
      <c r="M39" s="98"/>
      <c r="N39" s="116"/>
      <c r="O39" s="98"/>
      <c r="P39" s="98"/>
      <c r="Q39" s="98"/>
      <c r="R39" s="98"/>
      <c r="S39" s="98"/>
      <c r="T39" s="98"/>
    </row>
    <row r="40" spans="1:20" s="120" customFormat="1" ht="52.5" customHeight="1">
      <c r="A40" s="99">
        <v>11</v>
      </c>
      <c r="B40" s="152" t="s">
        <v>74</v>
      </c>
      <c r="C40" s="153"/>
      <c r="D40" s="98">
        <v>0</v>
      </c>
      <c r="E40" s="98"/>
      <c r="F40" s="98"/>
      <c r="G40" s="98"/>
      <c r="H40" s="98"/>
      <c r="I40" s="98"/>
      <c r="J40" s="98"/>
      <c r="K40" s="98"/>
      <c r="L40" s="98"/>
      <c r="M40" s="98"/>
      <c r="N40" s="116"/>
      <c r="O40" s="98"/>
      <c r="P40" s="98"/>
      <c r="Q40" s="98"/>
      <c r="R40" s="98"/>
      <c r="S40" s="98"/>
      <c r="T40" s="98"/>
    </row>
    <row r="41" spans="1:20" s="120" customFormat="1" ht="61.5" customHeight="1">
      <c r="A41" s="99">
        <v>12</v>
      </c>
      <c r="B41" s="152" t="s">
        <v>46</v>
      </c>
      <c r="C41" s="153"/>
      <c r="D41" s="98">
        <v>0</v>
      </c>
      <c r="E41" s="98"/>
      <c r="F41" s="98"/>
      <c r="G41" s="98"/>
      <c r="H41" s="98"/>
      <c r="I41" s="98"/>
      <c r="J41" s="98"/>
      <c r="K41" s="98"/>
      <c r="L41" s="98"/>
      <c r="M41" s="98"/>
      <c r="N41" s="116"/>
      <c r="O41" s="98"/>
      <c r="P41" s="98"/>
      <c r="Q41" s="98"/>
      <c r="R41" s="98"/>
      <c r="S41" s="98"/>
      <c r="T41" s="98"/>
    </row>
    <row r="42" spans="1:20" s="120" customFormat="1" ht="45" customHeight="1">
      <c r="A42" s="175" t="s">
        <v>47</v>
      </c>
      <c r="B42" s="176"/>
      <c r="C42" s="176"/>
      <c r="D42" s="98">
        <f>SUM(D43)</f>
        <v>2</v>
      </c>
      <c r="E42" s="98">
        <f t="shared" ref="E42:T42" si="4">SUM(E43)</f>
        <v>11</v>
      </c>
      <c r="F42" s="98">
        <f t="shared" si="4"/>
        <v>0</v>
      </c>
      <c r="G42" s="98">
        <f t="shared" si="4"/>
        <v>4</v>
      </c>
      <c r="H42" s="98">
        <f t="shared" si="4"/>
        <v>2</v>
      </c>
      <c r="I42" s="98">
        <f t="shared" si="4"/>
        <v>0</v>
      </c>
      <c r="J42" s="98">
        <f t="shared" si="4"/>
        <v>0</v>
      </c>
      <c r="K42" s="98">
        <f t="shared" si="4"/>
        <v>3</v>
      </c>
      <c r="L42" s="98">
        <f t="shared" si="4"/>
        <v>1</v>
      </c>
      <c r="M42" s="98">
        <f t="shared" si="4"/>
        <v>10</v>
      </c>
      <c r="N42" s="116">
        <f t="shared" si="4"/>
        <v>2</v>
      </c>
      <c r="O42" s="98">
        <f t="shared" si="4"/>
        <v>1</v>
      </c>
      <c r="P42" s="98">
        <f t="shared" si="4"/>
        <v>3</v>
      </c>
      <c r="Q42" s="98">
        <f t="shared" si="4"/>
        <v>4</v>
      </c>
      <c r="R42" s="98">
        <f t="shared" si="4"/>
        <v>0</v>
      </c>
      <c r="S42" s="98">
        <f t="shared" si="4"/>
        <v>1</v>
      </c>
      <c r="T42" s="98">
        <f t="shared" si="4"/>
        <v>0</v>
      </c>
    </row>
    <row r="43" spans="1:20" s="120" customFormat="1" ht="61.5" customHeight="1">
      <c r="A43" s="99">
        <v>1</v>
      </c>
      <c r="B43" s="177" t="s">
        <v>48</v>
      </c>
      <c r="C43" s="177"/>
      <c r="D43" s="116">
        <v>2</v>
      </c>
      <c r="E43" s="98">
        <v>11</v>
      </c>
      <c r="F43" s="98"/>
      <c r="G43" s="98">
        <v>4</v>
      </c>
      <c r="H43" s="98">
        <v>2</v>
      </c>
      <c r="I43" s="98"/>
      <c r="J43" s="98"/>
      <c r="K43" s="98">
        <v>3</v>
      </c>
      <c r="L43" s="98">
        <v>1</v>
      </c>
      <c r="M43" s="98">
        <v>10</v>
      </c>
      <c r="N43" s="116">
        <v>2</v>
      </c>
      <c r="O43" s="98">
        <v>1</v>
      </c>
      <c r="P43" s="98">
        <v>3</v>
      </c>
      <c r="Q43" s="98">
        <v>4</v>
      </c>
      <c r="R43" s="98"/>
      <c r="S43" s="98">
        <v>1</v>
      </c>
      <c r="T43" s="98"/>
    </row>
    <row r="44" spans="1:20" s="120" customFormat="1" ht="51" customHeight="1">
      <c r="A44" s="175" t="s">
        <v>49</v>
      </c>
      <c r="B44" s="171"/>
      <c r="C44" s="171"/>
      <c r="D44" s="98">
        <f>SUM(D45:D53)</f>
        <v>9</v>
      </c>
      <c r="E44" s="98">
        <f t="shared" ref="E44:T44" si="5">SUM(E45:E53)</f>
        <v>58</v>
      </c>
      <c r="F44" s="98">
        <f t="shared" si="5"/>
        <v>0</v>
      </c>
      <c r="G44" s="98">
        <f t="shared" si="5"/>
        <v>15</v>
      </c>
      <c r="H44" s="98">
        <f t="shared" si="5"/>
        <v>32</v>
      </c>
      <c r="I44" s="98">
        <f t="shared" si="5"/>
        <v>1</v>
      </c>
      <c r="J44" s="98">
        <f t="shared" si="5"/>
        <v>0</v>
      </c>
      <c r="K44" s="98">
        <f t="shared" si="5"/>
        <v>6</v>
      </c>
      <c r="L44" s="98">
        <f t="shared" si="5"/>
        <v>1</v>
      </c>
      <c r="M44" s="98">
        <f t="shared" si="5"/>
        <v>55</v>
      </c>
      <c r="N44" s="116">
        <f t="shared" si="5"/>
        <v>12</v>
      </c>
      <c r="O44" s="98">
        <f t="shared" si="5"/>
        <v>2</v>
      </c>
      <c r="P44" s="98">
        <f t="shared" si="5"/>
        <v>2</v>
      </c>
      <c r="Q44" s="98">
        <f t="shared" si="5"/>
        <v>4</v>
      </c>
      <c r="R44" s="98">
        <f t="shared" si="5"/>
        <v>0</v>
      </c>
      <c r="S44" s="98">
        <f t="shared" si="5"/>
        <v>0</v>
      </c>
      <c r="T44" s="98">
        <f t="shared" si="5"/>
        <v>3</v>
      </c>
    </row>
    <row r="45" spans="1:20" s="120" customFormat="1" ht="40.5" customHeight="1">
      <c r="A45" s="99">
        <v>1</v>
      </c>
      <c r="B45" s="152" t="s">
        <v>89</v>
      </c>
      <c r="C45" s="153"/>
      <c r="D45" s="98">
        <v>0</v>
      </c>
      <c r="E45" s="98">
        <v>2</v>
      </c>
      <c r="F45" s="98"/>
      <c r="G45" s="98"/>
      <c r="H45" s="98">
        <v>1</v>
      </c>
      <c r="I45" s="98"/>
      <c r="J45" s="98"/>
      <c r="K45" s="98"/>
      <c r="L45" s="98"/>
      <c r="M45" s="98">
        <v>1</v>
      </c>
      <c r="N45" s="116">
        <v>1</v>
      </c>
      <c r="O45" s="98"/>
      <c r="P45" s="98"/>
      <c r="Q45" s="98"/>
      <c r="R45" s="98"/>
      <c r="S45" s="98"/>
      <c r="T45" s="98"/>
    </row>
    <row r="46" spans="1:20" s="120" customFormat="1" ht="39.75" customHeight="1">
      <c r="A46" s="99">
        <v>2</v>
      </c>
      <c r="B46" s="152" t="s">
        <v>51</v>
      </c>
      <c r="C46" s="153"/>
      <c r="D46" s="98">
        <v>0</v>
      </c>
      <c r="E46" s="98"/>
      <c r="F46" s="98"/>
      <c r="G46" s="98"/>
      <c r="H46" s="98"/>
      <c r="I46" s="98"/>
      <c r="J46" s="98"/>
      <c r="K46" s="98"/>
      <c r="L46" s="98"/>
      <c r="M46" s="98"/>
      <c r="N46" s="116"/>
      <c r="O46" s="98"/>
      <c r="P46" s="98"/>
      <c r="Q46" s="98"/>
      <c r="R46" s="98"/>
      <c r="S46" s="98"/>
      <c r="T46" s="98"/>
    </row>
    <row r="47" spans="1:20" s="120" customFormat="1" ht="42.75" customHeight="1">
      <c r="A47" s="99">
        <v>3</v>
      </c>
      <c r="B47" s="152" t="s">
        <v>101</v>
      </c>
      <c r="C47" s="153"/>
      <c r="D47" s="98">
        <v>0</v>
      </c>
      <c r="E47" s="98">
        <v>1</v>
      </c>
      <c r="F47" s="98"/>
      <c r="G47" s="98"/>
      <c r="H47" s="98"/>
      <c r="I47" s="98"/>
      <c r="J47" s="98"/>
      <c r="K47" s="98">
        <v>1</v>
      </c>
      <c r="L47" s="98"/>
      <c r="M47" s="98">
        <v>1</v>
      </c>
      <c r="N47" s="116"/>
      <c r="O47" s="98"/>
      <c r="P47" s="98"/>
      <c r="Q47" s="98"/>
      <c r="R47" s="98"/>
      <c r="S47" s="98"/>
      <c r="T47" s="98"/>
    </row>
    <row r="48" spans="1:20" s="120" customFormat="1" ht="41.25" customHeight="1">
      <c r="A48" s="99">
        <v>4</v>
      </c>
      <c r="B48" s="152" t="s">
        <v>91</v>
      </c>
      <c r="C48" s="153"/>
      <c r="D48" s="116">
        <v>3</v>
      </c>
      <c r="E48" s="98">
        <v>19</v>
      </c>
      <c r="F48" s="98"/>
      <c r="G48" s="98">
        <v>6</v>
      </c>
      <c r="H48" s="98">
        <v>9</v>
      </c>
      <c r="I48" s="98"/>
      <c r="J48" s="98"/>
      <c r="K48" s="98">
        <v>1</v>
      </c>
      <c r="L48" s="98"/>
      <c r="M48" s="98">
        <v>16</v>
      </c>
      <c r="N48" s="116">
        <v>6</v>
      </c>
      <c r="O48" s="98">
        <v>2</v>
      </c>
      <c r="P48" s="98">
        <v>1</v>
      </c>
      <c r="Q48" s="98">
        <v>3</v>
      </c>
      <c r="R48" s="98"/>
      <c r="S48" s="98"/>
      <c r="T48" s="98">
        <v>2</v>
      </c>
    </row>
    <row r="49" spans="1:20" s="120" customFormat="1" ht="41.25" customHeight="1">
      <c r="A49" s="99">
        <v>5</v>
      </c>
      <c r="B49" s="152" t="s">
        <v>54</v>
      </c>
      <c r="C49" s="153"/>
      <c r="D49" s="98">
        <v>0</v>
      </c>
      <c r="E49" s="98"/>
      <c r="F49" s="98"/>
      <c r="G49" s="98"/>
      <c r="H49" s="98"/>
      <c r="I49" s="98"/>
      <c r="J49" s="98"/>
      <c r="K49" s="98"/>
      <c r="L49" s="98"/>
      <c r="M49" s="98"/>
      <c r="N49" s="116"/>
      <c r="O49" s="98"/>
      <c r="P49" s="98"/>
      <c r="Q49" s="98"/>
      <c r="R49" s="98"/>
      <c r="S49" s="98"/>
      <c r="T49" s="98"/>
    </row>
    <row r="50" spans="1:20" s="120" customFormat="1" ht="43.5" customHeight="1">
      <c r="A50" s="99">
        <v>6</v>
      </c>
      <c r="B50" s="152" t="s">
        <v>65</v>
      </c>
      <c r="C50" s="153"/>
      <c r="D50" s="98">
        <v>0</v>
      </c>
      <c r="E50" s="98"/>
      <c r="F50" s="98"/>
      <c r="G50" s="98"/>
      <c r="H50" s="98"/>
      <c r="I50" s="98"/>
      <c r="J50" s="98"/>
      <c r="K50" s="98"/>
      <c r="L50" s="98"/>
      <c r="M50" s="98"/>
      <c r="N50" s="116"/>
      <c r="O50" s="98"/>
      <c r="P50" s="98"/>
      <c r="Q50" s="98"/>
      <c r="R50" s="98"/>
      <c r="S50" s="98"/>
      <c r="T50" s="98"/>
    </row>
    <row r="51" spans="1:20" s="120" customFormat="1" ht="39.75" customHeight="1">
      <c r="A51" s="99">
        <v>7</v>
      </c>
      <c r="B51" s="152" t="s">
        <v>92</v>
      </c>
      <c r="C51" s="153"/>
      <c r="D51" s="98">
        <v>0</v>
      </c>
      <c r="E51" s="98">
        <v>1</v>
      </c>
      <c r="F51" s="98"/>
      <c r="G51" s="98"/>
      <c r="H51" s="98">
        <v>1</v>
      </c>
      <c r="I51" s="98"/>
      <c r="J51" s="98"/>
      <c r="K51" s="98"/>
      <c r="L51" s="98"/>
      <c r="M51" s="98">
        <v>1</v>
      </c>
      <c r="N51" s="116"/>
      <c r="O51" s="98"/>
      <c r="P51" s="98"/>
      <c r="Q51" s="98"/>
      <c r="R51" s="98"/>
      <c r="S51" s="98"/>
      <c r="T51" s="98"/>
    </row>
    <row r="52" spans="1:20" s="120" customFormat="1" ht="27.75" customHeight="1">
      <c r="A52" s="99">
        <v>8</v>
      </c>
      <c r="B52" s="152" t="s">
        <v>56</v>
      </c>
      <c r="C52" s="153"/>
      <c r="D52" s="116">
        <v>6</v>
      </c>
      <c r="E52" s="98">
        <v>34</v>
      </c>
      <c r="F52" s="98"/>
      <c r="G52" s="98">
        <v>9</v>
      </c>
      <c r="H52" s="98">
        <v>21</v>
      </c>
      <c r="I52" s="98">
        <v>1</v>
      </c>
      <c r="J52" s="98"/>
      <c r="K52" s="98">
        <v>4</v>
      </c>
      <c r="L52" s="98">
        <v>1</v>
      </c>
      <c r="M52" s="98">
        <v>36</v>
      </c>
      <c r="N52" s="116">
        <v>4</v>
      </c>
      <c r="O52" s="98"/>
      <c r="P52" s="98">
        <v>1</v>
      </c>
      <c r="Q52" s="98">
        <v>1</v>
      </c>
      <c r="R52" s="98"/>
      <c r="S52" s="98"/>
      <c r="T52" s="98">
        <v>1</v>
      </c>
    </row>
    <row r="53" spans="1:20" s="120" customFormat="1" ht="27.75" customHeight="1">
      <c r="A53" s="99">
        <v>9</v>
      </c>
      <c r="B53" s="152" t="s">
        <v>57</v>
      </c>
      <c r="C53" s="153"/>
      <c r="D53" s="98">
        <v>0</v>
      </c>
      <c r="E53" s="98">
        <v>1</v>
      </c>
      <c r="F53" s="98"/>
      <c r="G53" s="98"/>
      <c r="H53" s="98"/>
      <c r="I53" s="98"/>
      <c r="J53" s="98"/>
      <c r="K53" s="98"/>
      <c r="L53" s="98"/>
      <c r="M53" s="98"/>
      <c r="N53" s="116">
        <v>1</v>
      </c>
      <c r="O53" s="98"/>
      <c r="P53" s="98"/>
      <c r="Q53" s="98"/>
      <c r="R53" s="98"/>
      <c r="S53" s="98"/>
      <c r="T53" s="98"/>
    </row>
    <row r="54" spans="1:20" s="120" customFormat="1" ht="27.75" customHeight="1">
      <c r="A54" s="180" t="s">
        <v>64</v>
      </c>
      <c r="B54" s="181"/>
      <c r="C54" s="182"/>
      <c r="D54" s="106">
        <f>SUM(D6+D12+D21+D29+D42+D44)</f>
        <v>12</v>
      </c>
      <c r="E54" s="106">
        <f t="shared" ref="E54:T54" si="6">SUM(E6+E12+E21+E29+E42+E44)</f>
        <v>385</v>
      </c>
      <c r="F54" s="106">
        <f>SUM(F6+F12+F21+F29+F42+F44)</f>
        <v>0</v>
      </c>
      <c r="G54" s="106">
        <f t="shared" si="6"/>
        <v>96</v>
      </c>
      <c r="H54" s="106">
        <f t="shared" si="6"/>
        <v>237</v>
      </c>
      <c r="I54" s="106">
        <f t="shared" si="6"/>
        <v>26</v>
      </c>
      <c r="J54" s="106">
        <f t="shared" si="6"/>
        <v>0</v>
      </c>
      <c r="K54" s="106">
        <f t="shared" si="6"/>
        <v>17</v>
      </c>
      <c r="L54" s="106">
        <f t="shared" si="6"/>
        <v>2</v>
      </c>
      <c r="M54" s="106">
        <f t="shared" si="6"/>
        <v>378</v>
      </c>
      <c r="N54" s="106">
        <f t="shared" si="6"/>
        <v>17</v>
      </c>
      <c r="O54" s="106">
        <f t="shared" si="6"/>
        <v>7</v>
      </c>
      <c r="P54" s="106">
        <f t="shared" si="6"/>
        <v>46</v>
      </c>
      <c r="Q54" s="106">
        <f t="shared" si="6"/>
        <v>53</v>
      </c>
      <c r="R54" s="106">
        <f t="shared" si="6"/>
        <v>1</v>
      </c>
      <c r="S54" s="106">
        <f t="shared" si="6"/>
        <v>1</v>
      </c>
      <c r="T54" s="106">
        <f t="shared" si="6"/>
        <v>20</v>
      </c>
    </row>
    <row r="56" spans="1:20" ht="17.25">
      <c r="B56" s="109" t="s">
        <v>159</v>
      </c>
      <c r="C56" s="109"/>
    </row>
    <row r="57" spans="1:20" ht="17.25">
      <c r="B57" s="109" t="s">
        <v>158</v>
      </c>
      <c r="C57" s="109"/>
    </row>
    <row r="58" spans="1:20" ht="17.25">
      <c r="C58" s="109"/>
    </row>
    <row r="59" spans="1:20" ht="17.25">
      <c r="B59" s="109"/>
      <c r="C59" s="114"/>
    </row>
    <row r="60" spans="1:20" ht="16.5">
      <c r="B60" s="114"/>
      <c r="C60" s="114"/>
    </row>
    <row r="61" spans="1:20" ht="62.25" customHeight="1">
      <c r="L61" s="118"/>
      <c r="N61" s="107"/>
    </row>
    <row r="62" spans="1:20" ht="57" customHeight="1">
      <c r="L62" s="118"/>
      <c r="N62" s="107"/>
    </row>
    <row r="63" spans="1:20" ht="42" customHeight="1">
      <c r="L63" s="118"/>
      <c r="N63" s="107"/>
    </row>
  </sheetData>
  <mergeCells count="63">
    <mergeCell ref="B20:C20"/>
    <mergeCell ref="B9:C9"/>
    <mergeCell ref="Q1:T1"/>
    <mergeCell ref="A2:T2"/>
    <mergeCell ref="A3:C4"/>
    <mergeCell ref="D3:D4"/>
    <mergeCell ref="E3:E4"/>
    <mergeCell ref="F3:F4"/>
    <mergeCell ref="G3:M3"/>
    <mergeCell ref="N3:N4"/>
    <mergeCell ref="O3:P3"/>
    <mergeCell ref="Q3:Q4"/>
    <mergeCell ref="R3:S3"/>
    <mergeCell ref="T3:T4"/>
    <mergeCell ref="D1:P1"/>
    <mergeCell ref="B15:C15"/>
    <mergeCell ref="B17:C17"/>
    <mergeCell ref="B18:C18"/>
    <mergeCell ref="B19:C19"/>
    <mergeCell ref="B10:C10"/>
    <mergeCell ref="B11:C11"/>
    <mergeCell ref="A12:C12"/>
    <mergeCell ref="B13:C13"/>
    <mergeCell ref="B14:C14"/>
    <mergeCell ref="A44:C44"/>
    <mergeCell ref="B45:C45"/>
    <mergeCell ref="B49:C49"/>
    <mergeCell ref="B50:C50"/>
    <mergeCell ref="A21:C21"/>
    <mergeCell ref="B39:C39"/>
    <mergeCell ref="B33:C33"/>
    <mergeCell ref="B22:C22"/>
    <mergeCell ref="B23:C23"/>
    <mergeCell ref="B24:C24"/>
    <mergeCell ref="B34:C34"/>
    <mergeCell ref="B35:C35"/>
    <mergeCell ref="B36:C36"/>
    <mergeCell ref="B37:C37"/>
    <mergeCell ref="B38:C38"/>
    <mergeCell ref="B40:C40"/>
    <mergeCell ref="B41:C41"/>
    <mergeCell ref="A42:C42"/>
    <mergeCell ref="B43:C43"/>
    <mergeCell ref="A1:B1"/>
    <mergeCell ref="B25:C25"/>
    <mergeCell ref="B26:C26"/>
    <mergeCell ref="B27:C27"/>
    <mergeCell ref="B28:C28"/>
    <mergeCell ref="A29:C29"/>
    <mergeCell ref="B30:C30"/>
    <mergeCell ref="B31:C31"/>
    <mergeCell ref="B32:C32"/>
    <mergeCell ref="A6:C6"/>
    <mergeCell ref="B7:C7"/>
    <mergeCell ref="B8:C8"/>
    <mergeCell ref="B16:C16"/>
    <mergeCell ref="A54:C54"/>
    <mergeCell ref="B46:C46"/>
    <mergeCell ref="B47:C47"/>
    <mergeCell ref="B48:C48"/>
    <mergeCell ref="B52:C52"/>
    <mergeCell ref="B53:C53"/>
    <mergeCell ref="B51:C5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64"/>
  <sheetViews>
    <sheetView zoomScale="70" zoomScaleNormal="70" workbookViewId="0">
      <selection activeCell="A2" sqref="A2:T2"/>
    </sheetView>
  </sheetViews>
  <sheetFormatPr defaultRowHeight="15"/>
  <cols>
    <col min="1" max="2" width="9.140625" style="107"/>
    <col min="3" max="3" width="64.28515625" style="107" customWidth="1"/>
    <col min="4" max="4" width="12" style="107" customWidth="1"/>
    <col min="5" max="6" width="8.42578125" style="107" customWidth="1"/>
    <col min="7" max="7" width="10" style="107" customWidth="1"/>
    <col min="8" max="8" width="6.42578125" style="107" customWidth="1"/>
    <col min="9" max="9" width="7.28515625" style="107" customWidth="1"/>
    <col min="10" max="11" width="6.7109375" style="107" customWidth="1"/>
    <col min="12" max="12" width="6.140625" style="107" customWidth="1"/>
    <col min="13" max="13" width="6.42578125" style="107" customWidth="1"/>
    <col min="14" max="14" width="6.42578125" style="118" customWidth="1"/>
    <col min="15" max="15" width="8" style="107" customWidth="1"/>
    <col min="16" max="16" width="13.5703125" style="107" customWidth="1"/>
    <col min="17" max="17" width="11.140625" style="107" customWidth="1"/>
    <col min="18" max="18" width="9.140625" style="107"/>
    <col min="19" max="20" width="13.28515625" style="107" customWidth="1"/>
    <col min="21" max="249" width="9.140625" style="107"/>
    <col min="250" max="250" width="64.28515625" style="107" customWidth="1"/>
    <col min="251" max="251" width="12" style="107" customWidth="1"/>
    <col min="252" max="253" width="8.42578125" style="107" customWidth="1"/>
    <col min="254" max="254" width="10" style="107" customWidth="1"/>
    <col min="255" max="255" width="6.42578125" style="107" customWidth="1"/>
    <col min="256" max="256" width="7.28515625" style="107" customWidth="1"/>
    <col min="257" max="258" width="6.7109375" style="107" customWidth="1"/>
    <col min="259" max="259" width="6.140625" style="107" customWidth="1"/>
    <col min="260" max="261" width="6.42578125" style="107" customWidth="1"/>
    <col min="262" max="262" width="8" style="107" customWidth="1"/>
    <col min="263" max="263" width="13.5703125" style="107" customWidth="1"/>
    <col min="264" max="264" width="11.140625" style="107" customWidth="1"/>
    <col min="265" max="265" width="9.140625" style="107"/>
    <col min="266" max="267" width="13.28515625" style="107" customWidth="1"/>
    <col min="268" max="268" width="7" style="107" customWidth="1"/>
    <col min="269" max="269" width="8.5703125" style="107" bestFit="1" customWidth="1"/>
    <col min="270" max="270" width="5.85546875" style="107" customWidth="1"/>
    <col min="271" max="271" width="13.42578125" style="107" customWidth="1"/>
    <col min="272" max="272" width="6.28515625" style="107" customWidth="1"/>
    <col min="273" max="273" width="6.42578125" style="107" bestFit="1" customWidth="1"/>
    <col min="274" max="274" width="5.85546875" style="107" customWidth="1"/>
    <col min="275" max="275" width="6.42578125" style="107" bestFit="1" customWidth="1"/>
    <col min="276" max="505" width="9.140625" style="107"/>
    <col min="506" max="506" width="64.28515625" style="107" customWidth="1"/>
    <col min="507" max="507" width="12" style="107" customWidth="1"/>
    <col min="508" max="509" width="8.42578125" style="107" customWidth="1"/>
    <col min="510" max="510" width="10" style="107" customWidth="1"/>
    <col min="511" max="511" width="6.42578125" style="107" customWidth="1"/>
    <col min="512" max="512" width="7.28515625" style="107" customWidth="1"/>
    <col min="513" max="514" width="6.7109375" style="107" customWidth="1"/>
    <col min="515" max="515" width="6.140625" style="107" customWidth="1"/>
    <col min="516" max="517" width="6.42578125" style="107" customWidth="1"/>
    <col min="518" max="518" width="8" style="107" customWidth="1"/>
    <col min="519" max="519" width="13.5703125" style="107" customWidth="1"/>
    <col min="520" max="520" width="11.140625" style="107" customWidth="1"/>
    <col min="521" max="521" width="9.140625" style="107"/>
    <col min="522" max="523" width="13.28515625" style="107" customWidth="1"/>
    <col min="524" max="524" width="7" style="107" customWidth="1"/>
    <col min="525" max="525" width="8.5703125" style="107" bestFit="1" customWidth="1"/>
    <col min="526" max="526" width="5.85546875" style="107" customWidth="1"/>
    <col min="527" max="527" width="13.42578125" style="107" customWidth="1"/>
    <col min="528" max="528" width="6.28515625" style="107" customWidth="1"/>
    <col min="529" max="529" width="6.42578125" style="107" bestFit="1" customWidth="1"/>
    <col min="530" max="530" width="5.85546875" style="107" customWidth="1"/>
    <col min="531" max="531" width="6.42578125" style="107" bestFit="1" customWidth="1"/>
    <col min="532" max="761" width="9.140625" style="107"/>
    <col min="762" max="762" width="64.28515625" style="107" customWidth="1"/>
    <col min="763" max="763" width="12" style="107" customWidth="1"/>
    <col min="764" max="765" width="8.42578125" style="107" customWidth="1"/>
    <col min="766" max="766" width="10" style="107" customWidth="1"/>
    <col min="767" max="767" width="6.42578125" style="107" customWidth="1"/>
    <col min="768" max="768" width="7.28515625" style="107" customWidth="1"/>
    <col min="769" max="770" width="6.7109375" style="107" customWidth="1"/>
    <col min="771" max="771" width="6.140625" style="107" customWidth="1"/>
    <col min="772" max="773" width="6.42578125" style="107" customWidth="1"/>
    <col min="774" max="774" width="8" style="107" customWidth="1"/>
    <col min="775" max="775" width="13.5703125" style="107" customWidth="1"/>
    <col min="776" max="776" width="11.140625" style="107" customWidth="1"/>
    <col min="777" max="777" width="9.140625" style="107"/>
    <col min="778" max="779" width="13.28515625" style="107" customWidth="1"/>
    <col min="780" max="780" width="7" style="107" customWidth="1"/>
    <col min="781" max="781" width="8.5703125" style="107" bestFit="1" customWidth="1"/>
    <col min="782" max="782" width="5.85546875" style="107" customWidth="1"/>
    <col min="783" max="783" width="13.42578125" style="107" customWidth="1"/>
    <col min="784" max="784" width="6.28515625" style="107" customWidth="1"/>
    <col min="785" max="785" width="6.42578125" style="107" bestFit="1" customWidth="1"/>
    <col min="786" max="786" width="5.85546875" style="107" customWidth="1"/>
    <col min="787" max="787" width="6.42578125" style="107" bestFit="1" customWidth="1"/>
    <col min="788" max="1017" width="9.140625" style="107"/>
    <col min="1018" max="1018" width="64.28515625" style="107" customWidth="1"/>
    <col min="1019" max="1019" width="12" style="107" customWidth="1"/>
    <col min="1020" max="1021" width="8.42578125" style="107" customWidth="1"/>
    <col min="1022" max="1022" width="10" style="107" customWidth="1"/>
    <col min="1023" max="1023" width="6.42578125" style="107" customWidth="1"/>
    <col min="1024" max="1024" width="7.28515625" style="107" customWidth="1"/>
    <col min="1025" max="1026" width="6.7109375" style="107" customWidth="1"/>
    <col min="1027" max="1027" width="6.140625" style="107" customWidth="1"/>
    <col min="1028" max="1029" width="6.42578125" style="107" customWidth="1"/>
    <col min="1030" max="1030" width="8" style="107" customWidth="1"/>
    <col min="1031" max="1031" width="13.5703125" style="107" customWidth="1"/>
    <col min="1032" max="1032" width="11.140625" style="107" customWidth="1"/>
    <col min="1033" max="1033" width="9.140625" style="107"/>
    <col min="1034" max="1035" width="13.28515625" style="107" customWidth="1"/>
    <col min="1036" max="1036" width="7" style="107" customWidth="1"/>
    <col min="1037" max="1037" width="8.5703125" style="107" bestFit="1" customWidth="1"/>
    <col min="1038" max="1038" width="5.85546875" style="107" customWidth="1"/>
    <col min="1039" max="1039" width="13.42578125" style="107" customWidth="1"/>
    <col min="1040" max="1040" width="6.28515625" style="107" customWidth="1"/>
    <col min="1041" max="1041" width="6.42578125" style="107" bestFit="1" customWidth="1"/>
    <col min="1042" max="1042" width="5.85546875" style="107" customWidth="1"/>
    <col min="1043" max="1043" width="6.42578125" style="107" bestFit="1" customWidth="1"/>
    <col min="1044" max="1273" width="9.140625" style="107"/>
    <col min="1274" max="1274" width="64.28515625" style="107" customWidth="1"/>
    <col min="1275" max="1275" width="12" style="107" customWidth="1"/>
    <col min="1276" max="1277" width="8.42578125" style="107" customWidth="1"/>
    <col min="1278" max="1278" width="10" style="107" customWidth="1"/>
    <col min="1279" max="1279" width="6.42578125" style="107" customWidth="1"/>
    <col min="1280" max="1280" width="7.28515625" style="107" customWidth="1"/>
    <col min="1281" max="1282" width="6.7109375" style="107" customWidth="1"/>
    <col min="1283" max="1283" width="6.140625" style="107" customWidth="1"/>
    <col min="1284" max="1285" width="6.42578125" style="107" customWidth="1"/>
    <col min="1286" max="1286" width="8" style="107" customWidth="1"/>
    <col min="1287" max="1287" width="13.5703125" style="107" customWidth="1"/>
    <col min="1288" max="1288" width="11.140625" style="107" customWidth="1"/>
    <col min="1289" max="1289" width="9.140625" style="107"/>
    <col min="1290" max="1291" width="13.28515625" style="107" customWidth="1"/>
    <col min="1292" max="1292" width="7" style="107" customWidth="1"/>
    <col min="1293" max="1293" width="8.5703125" style="107" bestFit="1" customWidth="1"/>
    <col min="1294" max="1294" width="5.85546875" style="107" customWidth="1"/>
    <col min="1295" max="1295" width="13.42578125" style="107" customWidth="1"/>
    <col min="1296" max="1296" width="6.28515625" style="107" customWidth="1"/>
    <col min="1297" max="1297" width="6.42578125" style="107" bestFit="1" customWidth="1"/>
    <col min="1298" max="1298" width="5.85546875" style="107" customWidth="1"/>
    <col min="1299" max="1299" width="6.42578125" style="107" bestFit="1" customWidth="1"/>
    <col min="1300" max="1529" width="9.140625" style="107"/>
    <col min="1530" max="1530" width="64.28515625" style="107" customWidth="1"/>
    <col min="1531" max="1531" width="12" style="107" customWidth="1"/>
    <col min="1532" max="1533" width="8.42578125" style="107" customWidth="1"/>
    <col min="1534" max="1534" width="10" style="107" customWidth="1"/>
    <col min="1535" max="1535" width="6.42578125" style="107" customWidth="1"/>
    <col min="1536" max="1536" width="7.28515625" style="107" customWidth="1"/>
    <col min="1537" max="1538" width="6.7109375" style="107" customWidth="1"/>
    <col min="1539" max="1539" width="6.140625" style="107" customWidth="1"/>
    <col min="1540" max="1541" width="6.42578125" style="107" customWidth="1"/>
    <col min="1542" max="1542" width="8" style="107" customWidth="1"/>
    <col min="1543" max="1543" width="13.5703125" style="107" customWidth="1"/>
    <col min="1544" max="1544" width="11.140625" style="107" customWidth="1"/>
    <col min="1545" max="1545" width="9.140625" style="107"/>
    <col min="1546" max="1547" width="13.28515625" style="107" customWidth="1"/>
    <col min="1548" max="1548" width="7" style="107" customWidth="1"/>
    <col min="1549" max="1549" width="8.5703125" style="107" bestFit="1" customWidth="1"/>
    <col min="1550" max="1550" width="5.85546875" style="107" customWidth="1"/>
    <col min="1551" max="1551" width="13.42578125" style="107" customWidth="1"/>
    <col min="1552" max="1552" width="6.28515625" style="107" customWidth="1"/>
    <col min="1553" max="1553" width="6.42578125" style="107" bestFit="1" customWidth="1"/>
    <col min="1554" max="1554" width="5.85546875" style="107" customWidth="1"/>
    <col min="1555" max="1555" width="6.42578125" style="107" bestFit="1" customWidth="1"/>
    <col min="1556" max="1785" width="9.140625" style="107"/>
    <col min="1786" max="1786" width="64.28515625" style="107" customWidth="1"/>
    <col min="1787" max="1787" width="12" style="107" customWidth="1"/>
    <col min="1788" max="1789" width="8.42578125" style="107" customWidth="1"/>
    <col min="1790" max="1790" width="10" style="107" customWidth="1"/>
    <col min="1791" max="1791" width="6.42578125" style="107" customWidth="1"/>
    <col min="1792" max="1792" width="7.28515625" style="107" customWidth="1"/>
    <col min="1793" max="1794" width="6.7109375" style="107" customWidth="1"/>
    <col min="1795" max="1795" width="6.140625" style="107" customWidth="1"/>
    <col min="1796" max="1797" width="6.42578125" style="107" customWidth="1"/>
    <col min="1798" max="1798" width="8" style="107" customWidth="1"/>
    <col min="1799" max="1799" width="13.5703125" style="107" customWidth="1"/>
    <col min="1800" max="1800" width="11.140625" style="107" customWidth="1"/>
    <col min="1801" max="1801" width="9.140625" style="107"/>
    <col min="1802" max="1803" width="13.28515625" style="107" customWidth="1"/>
    <col min="1804" max="1804" width="7" style="107" customWidth="1"/>
    <col min="1805" max="1805" width="8.5703125" style="107" bestFit="1" customWidth="1"/>
    <col min="1806" max="1806" width="5.85546875" style="107" customWidth="1"/>
    <col min="1807" max="1807" width="13.42578125" style="107" customWidth="1"/>
    <col min="1808" max="1808" width="6.28515625" style="107" customWidth="1"/>
    <col min="1809" max="1809" width="6.42578125" style="107" bestFit="1" customWidth="1"/>
    <col min="1810" max="1810" width="5.85546875" style="107" customWidth="1"/>
    <col min="1811" max="1811" width="6.42578125" style="107" bestFit="1" customWidth="1"/>
    <col min="1812" max="2041" width="9.140625" style="107"/>
    <col min="2042" max="2042" width="64.28515625" style="107" customWidth="1"/>
    <col min="2043" max="2043" width="12" style="107" customWidth="1"/>
    <col min="2044" max="2045" width="8.42578125" style="107" customWidth="1"/>
    <col min="2046" max="2046" width="10" style="107" customWidth="1"/>
    <col min="2047" max="2047" width="6.42578125" style="107" customWidth="1"/>
    <col min="2048" max="2048" width="7.28515625" style="107" customWidth="1"/>
    <col min="2049" max="2050" width="6.7109375" style="107" customWidth="1"/>
    <col min="2051" max="2051" width="6.140625" style="107" customWidth="1"/>
    <col min="2052" max="2053" width="6.42578125" style="107" customWidth="1"/>
    <col min="2054" max="2054" width="8" style="107" customWidth="1"/>
    <col min="2055" max="2055" width="13.5703125" style="107" customWidth="1"/>
    <col min="2056" max="2056" width="11.140625" style="107" customWidth="1"/>
    <col min="2057" max="2057" width="9.140625" style="107"/>
    <col min="2058" max="2059" width="13.28515625" style="107" customWidth="1"/>
    <col min="2060" max="2060" width="7" style="107" customWidth="1"/>
    <col min="2061" max="2061" width="8.5703125" style="107" bestFit="1" customWidth="1"/>
    <col min="2062" max="2062" width="5.85546875" style="107" customWidth="1"/>
    <col min="2063" max="2063" width="13.42578125" style="107" customWidth="1"/>
    <col min="2064" max="2064" width="6.28515625" style="107" customWidth="1"/>
    <col min="2065" max="2065" width="6.42578125" style="107" bestFit="1" customWidth="1"/>
    <col min="2066" max="2066" width="5.85546875" style="107" customWidth="1"/>
    <col min="2067" max="2067" width="6.42578125" style="107" bestFit="1" customWidth="1"/>
    <col min="2068" max="2297" width="9.140625" style="107"/>
    <col min="2298" max="2298" width="64.28515625" style="107" customWidth="1"/>
    <col min="2299" max="2299" width="12" style="107" customWidth="1"/>
    <col min="2300" max="2301" width="8.42578125" style="107" customWidth="1"/>
    <col min="2302" max="2302" width="10" style="107" customWidth="1"/>
    <col min="2303" max="2303" width="6.42578125" style="107" customWidth="1"/>
    <col min="2304" max="2304" width="7.28515625" style="107" customWidth="1"/>
    <col min="2305" max="2306" width="6.7109375" style="107" customWidth="1"/>
    <col min="2307" max="2307" width="6.140625" style="107" customWidth="1"/>
    <col min="2308" max="2309" width="6.42578125" style="107" customWidth="1"/>
    <col min="2310" max="2310" width="8" style="107" customWidth="1"/>
    <col min="2311" max="2311" width="13.5703125" style="107" customWidth="1"/>
    <col min="2312" max="2312" width="11.140625" style="107" customWidth="1"/>
    <col min="2313" max="2313" width="9.140625" style="107"/>
    <col min="2314" max="2315" width="13.28515625" style="107" customWidth="1"/>
    <col min="2316" max="2316" width="7" style="107" customWidth="1"/>
    <col min="2317" max="2317" width="8.5703125" style="107" bestFit="1" customWidth="1"/>
    <col min="2318" max="2318" width="5.85546875" style="107" customWidth="1"/>
    <col min="2319" max="2319" width="13.42578125" style="107" customWidth="1"/>
    <col min="2320" max="2320" width="6.28515625" style="107" customWidth="1"/>
    <col min="2321" max="2321" width="6.42578125" style="107" bestFit="1" customWidth="1"/>
    <col min="2322" max="2322" width="5.85546875" style="107" customWidth="1"/>
    <col min="2323" max="2323" width="6.42578125" style="107" bestFit="1" customWidth="1"/>
    <col min="2324" max="2553" width="9.140625" style="107"/>
    <col min="2554" max="2554" width="64.28515625" style="107" customWidth="1"/>
    <col min="2555" max="2555" width="12" style="107" customWidth="1"/>
    <col min="2556" max="2557" width="8.42578125" style="107" customWidth="1"/>
    <col min="2558" max="2558" width="10" style="107" customWidth="1"/>
    <col min="2559" max="2559" width="6.42578125" style="107" customWidth="1"/>
    <col min="2560" max="2560" width="7.28515625" style="107" customWidth="1"/>
    <col min="2561" max="2562" width="6.7109375" style="107" customWidth="1"/>
    <col min="2563" max="2563" width="6.140625" style="107" customWidth="1"/>
    <col min="2564" max="2565" width="6.42578125" style="107" customWidth="1"/>
    <col min="2566" max="2566" width="8" style="107" customWidth="1"/>
    <col min="2567" max="2567" width="13.5703125" style="107" customWidth="1"/>
    <col min="2568" max="2568" width="11.140625" style="107" customWidth="1"/>
    <col min="2569" max="2569" width="9.140625" style="107"/>
    <col min="2570" max="2571" width="13.28515625" style="107" customWidth="1"/>
    <col min="2572" max="2572" width="7" style="107" customWidth="1"/>
    <col min="2573" max="2573" width="8.5703125" style="107" bestFit="1" customWidth="1"/>
    <col min="2574" max="2574" width="5.85546875" style="107" customWidth="1"/>
    <col min="2575" max="2575" width="13.42578125" style="107" customWidth="1"/>
    <col min="2576" max="2576" width="6.28515625" style="107" customWidth="1"/>
    <col min="2577" max="2577" width="6.42578125" style="107" bestFit="1" customWidth="1"/>
    <col min="2578" max="2578" width="5.85546875" style="107" customWidth="1"/>
    <col min="2579" max="2579" width="6.42578125" style="107" bestFit="1" customWidth="1"/>
    <col min="2580" max="2809" width="9.140625" style="107"/>
    <col min="2810" max="2810" width="64.28515625" style="107" customWidth="1"/>
    <col min="2811" max="2811" width="12" style="107" customWidth="1"/>
    <col min="2812" max="2813" width="8.42578125" style="107" customWidth="1"/>
    <col min="2814" max="2814" width="10" style="107" customWidth="1"/>
    <col min="2815" max="2815" width="6.42578125" style="107" customWidth="1"/>
    <col min="2816" max="2816" width="7.28515625" style="107" customWidth="1"/>
    <col min="2817" max="2818" width="6.7109375" style="107" customWidth="1"/>
    <col min="2819" max="2819" width="6.140625" style="107" customWidth="1"/>
    <col min="2820" max="2821" width="6.42578125" style="107" customWidth="1"/>
    <col min="2822" max="2822" width="8" style="107" customWidth="1"/>
    <col min="2823" max="2823" width="13.5703125" style="107" customWidth="1"/>
    <col min="2824" max="2824" width="11.140625" style="107" customWidth="1"/>
    <col min="2825" max="2825" width="9.140625" style="107"/>
    <col min="2826" max="2827" width="13.28515625" style="107" customWidth="1"/>
    <col min="2828" max="2828" width="7" style="107" customWidth="1"/>
    <col min="2829" max="2829" width="8.5703125" style="107" bestFit="1" customWidth="1"/>
    <col min="2830" max="2830" width="5.85546875" style="107" customWidth="1"/>
    <col min="2831" max="2831" width="13.42578125" style="107" customWidth="1"/>
    <col min="2832" max="2832" width="6.28515625" style="107" customWidth="1"/>
    <col min="2833" max="2833" width="6.42578125" style="107" bestFit="1" customWidth="1"/>
    <col min="2834" max="2834" width="5.85546875" style="107" customWidth="1"/>
    <col min="2835" max="2835" width="6.42578125" style="107" bestFit="1" customWidth="1"/>
    <col min="2836" max="3065" width="9.140625" style="107"/>
    <col min="3066" max="3066" width="64.28515625" style="107" customWidth="1"/>
    <col min="3067" max="3067" width="12" style="107" customWidth="1"/>
    <col min="3068" max="3069" width="8.42578125" style="107" customWidth="1"/>
    <col min="3070" max="3070" width="10" style="107" customWidth="1"/>
    <col min="3071" max="3071" width="6.42578125" style="107" customWidth="1"/>
    <col min="3072" max="3072" width="7.28515625" style="107" customWidth="1"/>
    <col min="3073" max="3074" width="6.7109375" style="107" customWidth="1"/>
    <col min="3075" max="3075" width="6.140625" style="107" customWidth="1"/>
    <col min="3076" max="3077" width="6.42578125" style="107" customWidth="1"/>
    <col min="3078" max="3078" width="8" style="107" customWidth="1"/>
    <col min="3079" max="3079" width="13.5703125" style="107" customWidth="1"/>
    <col min="3080" max="3080" width="11.140625" style="107" customWidth="1"/>
    <col min="3081" max="3081" width="9.140625" style="107"/>
    <col min="3082" max="3083" width="13.28515625" style="107" customWidth="1"/>
    <col min="3084" max="3084" width="7" style="107" customWidth="1"/>
    <col min="3085" max="3085" width="8.5703125" style="107" bestFit="1" customWidth="1"/>
    <col min="3086" max="3086" width="5.85546875" style="107" customWidth="1"/>
    <col min="3087" max="3087" width="13.42578125" style="107" customWidth="1"/>
    <col min="3088" max="3088" width="6.28515625" style="107" customWidth="1"/>
    <col min="3089" max="3089" width="6.42578125" style="107" bestFit="1" customWidth="1"/>
    <col min="3090" max="3090" width="5.85546875" style="107" customWidth="1"/>
    <col min="3091" max="3091" width="6.42578125" style="107" bestFit="1" customWidth="1"/>
    <col min="3092" max="3321" width="9.140625" style="107"/>
    <col min="3322" max="3322" width="64.28515625" style="107" customWidth="1"/>
    <col min="3323" max="3323" width="12" style="107" customWidth="1"/>
    <col min="3324" max="3325" width="8.42578125" style="107" customWidth="1"/>
    <col min="3326" max="3326" width="10" style="107" customWidth="1"/>
    <col min="3327" max="3327" width="6.42578125" style="107" customWidth="1"/>
    <col min="3328" max="3328" width="7.28515625" style="107" customWidth="1"/>
    <col min="3329" max="3330" width="6.7109375" style="107" customWidth="1"/>
    <col min="3331" max="3331" width="6.140625" style="107" customWidth="1"/>
    <col min="3332" max="3333" width="6.42578125" style="107" customWidth="1"/>
    <col min="3334" max="3334" width="8" style="107" customWidth="1"/>
    <col min="3335" max="3335" width="13.5703125" style="107" customWidth="1"/>
    <col min="3336" max="3336" width="11.140625" style="107" customWidth="1"/>
    <col min="3337" max="3337" width="9.140625" style="107"/>
    <col min="3338" max="3339" width="13.28515625" style="107" customWidth="1"/>
    <col min="3340" max="3340" width="7" style="107" customWidth="1"/>
    <col min="3341" max="3341" width="8.5703125" style="107" bestFit="1" customWidth="1"/>
    <col min="3342" max="3342" width="5.85546875" style="107" customWidth="1"/>
    <col min="3343" max="3343" width="13.42578125" style="107" customWidth="1"/>
    <col min="3344" max="3344" width="6.28515625" style="107" customWidth="1"/>
    <col min="3345" max="3345" width="6.42578125" style="107" bestFit="1" customWidth="1"/>
    <col min="3346" max="3346" width="5.85546875" style="107" customWidth="1"/>
    <col min="3347" max="3347" width="6.42578125" style="107" bestFit="1" customWidth="1"/>
    <col min="3348" max="3577" width="9.140625" style="107"/>
    <col min="3578" max="3578" width="64.28515625" style="107" customWidth="1"/>
    <col min="3579" max="3579" width="12" style="107" customWidth="1"/>
    <col min="3580" max="3581" width="8.42578125" style="107" customWidth="1"/>
    <col min="3582" max="3582" width="10" style="107" customWidth="1"/>
    <col min="3583" max="3583" width="6.42578125" style="107" customWidth="1"/>
    <col min="3584" max="3584" width="7.28515625" style="107" customWidth="1"/>
    <col min="3585" max="3586" width="6.7109375" style="107" customWidth="1"/>
    <col min="3587" max="3587" width="6.140625" style="107" customWidth="1"/>
    <col min="3588" max="3589" width="6.42578125" style="107" customWidth="1"/>
    <col min="3590" max="3590" width="8" style="107" customWidth="1"/>
    <col min="3591" max="3591" width="13.5703125" style="107" customWidth="1"/>
    <col min="3592" max="3592" width="11.140625" style="107" customWidth="1"/>
    <col min="3593" max="3593" width="9.140625" style="107"/>
    <col min="3594" max="3595" width="13.28515625" style="107" customWidth="1"/>
    <col min="3596" max="3596" width="7" style="107" customWidth="1"/>
    <col min="3597" max="3597" width="8.5703125" style="107" bestFit="1" customWidth="1"/>
    <col min="3598" max="3598" width="5.85546875" style="107" customWidth="1"/>
    <col min="3599" max="3599" width="13.42578125" style="107" customWidth="1"/>
    <col min="3600" max="3600" width="6.28515625" style="107" customWidth="1"/>
    <col min="3601" max="3601" width="6.42578125" style="107" bestFit="1" customWidth="1"/>
    <col min="3602" max="3602" width="5.85546875" style="107" customWidth="1"/>
    <col min="3603" max="3603" width="6.42578125" style="107" bestFit="1" customWidth="1"/>
    <col min="3604" max="3833" width="9.140625" style="107"/>
    <col min="3834" max="3834" width="64.28515625" style="107" customWidth="1"/>
    <col min="3835" max="3835" width="12" style="107" customWidth="1"/>
    <col min="3836" max="3837" width="8.42578125" style="107" customWidth="1"/>
    <col min="3838" max="3838" width="10" style="107" customWidth="1"/>
    <col min="3839" max="3839" width="6.42578125" style="107" customWidth="1"/>
    <col min="3840" max="3840" width="7.28515625" style="107" customWidth="1"/>
    <col min="3841" max="3842" width="6.7109375" style="107" customWidth="1"/>
    <col min="3843" max="3843" width="6.140625" style="107" customWidth="1"/>
    <col min="3844" max="3845" width="6.42578125" style="107" customWidth="1"/>
    <col min="3846" max="3846" width="8" style="107" customWidth="1"/>
    <col min="3847" max="3847" width="13.5703125" style="107" customWidth="1"/>
    <col min="3848" max="3848" width="11.140625" style="107" customWidth="1"/>
    <col min="3849" max="3849" width="9.140625" style="107"/>
    <col min="3850" max="3851" width="13.28515625" style="107" customWidth="1"/>
    <col min="3852" max="3852" width="7" style="107" customWidth="1"/>
    <col min="3853" max="3853" width="8.5703125" style="107" bestFit="1" customWidth="1"/>
    <col min="3854" max="3854" width="5.85546875" style="107" customWidth="1"/>
    <col min="3855" max="3855" width="13.42578125" style="107" customWidth="1"/>
    <col min="3856" max="3856" width="6.28515625" style="107" customWidth="1"/>
    <col min="3857" max="3857" width="6.42578125" style="107" bestFit="1" customWidth="1"/>
    <col min="3858" max="3858" width="5.85546875" style="107" customWidth="1"/>
    <col min="3859" max="3859" width="6.42578125" style="107" bestFit="1" customWidth="1"/>
    <col min="3860" max="4089" width="9.140625" style="107"/>
    <col min="4090" max="4090" width="64.28515625" style="107" customWidth="1"/>
    <col min="4091" max="4091" width="12" style="107" customWidth="1"/>
    <col min="4092" max="4093" width="8.42578125" style="107" customWidth="1"/>
    <col min="4094" max="4094" width="10" style="107" customWidth="1"/>
    <col min="4095" max="4095" width="6.42578125" style="107" customWidth="1"/>
    <col min="4096" max="4096" width="7.28515625" style="107" customWidth="1"/>
    <col min="4097" max="4098" width="6.7109375" style="107" customWidth="1"/>
    <col min="4099" max="4099" width="6.140625" style="107" customWidth="1"/>
    <col min="4100" max="4101" width="6.42578125" style="107" customWidth="1"/>
    <col min="4102" max="4102" width="8" style="107" customWidth="1"/>
    <col min="4103" max="4103" width="13.5703125" style="107" customWidth="1"/>
    <col min="4104" max="4104" width="11.140625" style="107" customWidth="1"/>
    <col min="4105" max="4105" width="9.140625" style="107"/>
    <col min="4106" max="4107" width="13.28515625" style="107" customWidth="1"/>
    <col min="4108" max="4108" width="7" style="107" customWidth="1"/>
    <col min="4109" max="4109" width="8.5703125" style="107" bestFit="1" customWidth="1"/>
    <col min="4110" max="4110" width="5.85546875" style="107" customWidth="1"/>
    <col min="4111" max="4111" width="13.42578125" style="107" customWidth="1"/>
    <col min="4112" max="4112" width="6.28515625" style="107" customWidth="1"/>
    <col min="4113" max="4113" width="6.42578125" style="107" bestFit="1" customWidth="1"/>
    <col min="4114" max="4114" width="5.85546875" style="107" customWidth="1"/>
    <col min="4115" max="4115" width="6.42578125" style="107" bestFit="1" customWidth="1"/>
    <col min="4116" max="4345" width="9.140625" style="107"/>
    <col min="4346" max="4346" width="64.28515625" style="107" customWidth="1"/>
    <col min="4347" max="4347" width="12" style="107" customWidth="1"/>
    <col min="4348" max="4349" width="8.42578125" style="107" customWidth="1"/>
    <col min="4350" max="4350" width="10" style="107" customWidth="1"/>
    <col min="4351" max="4351" width="6.42578125" style="107" customWidth="1"/>
    <col min="4352" max="4352" width="7.28515625" style="107" customWidth="1"/>
    <col min="4353" max="4354" width="6.7109375" style="107" customWidth="1"/>
    <col min="4355" max="4355" width="6.140625" style="107" customWidth="1"/>
    <col min="4356" max="4357" width="6.42578125" style="107" customWidth="1"/>
    <col min="4358" max="4358" width="8" style="107" customWidth="1"/>
    <col min="4359" max="4359" width="13.5703125" style="107" customWidth="1"/>
    <col min="4360" max="4360" width="11.140625" style="107" customWidth="1"/>
    <col min="4361" max="4361" width="9.140625" style="107"/>
    <col min="4362" max="4363" width="13.28515625" style="107" customWidth="1"/>
    <col min="4364" max="4364" width="7" style="107" customWidth="1"/>
    <col min="4365" max="4365" width="8.5703125" style="107" bestFit="1" customWidth="1"/>
    <col min="4366" max="4366" width="5.85546875" style="107" customWidth="1"/>
    <col min="4367" max="4367" width="13.42578125" style="107" customWidth="1"/>
    <col min="4368" max="4368" width="6.28515625" style="107" customWidth="1"/>
    <col min="4369" max="4369" width="6.42578125" style="107" bestFit="1" customWidth="1"/>
    <col min="4370" max="4370" width="5.85546875" style="107" customWidth="1"/>
    <col min="4371" max="4371" width="6.42578125" style="107" bestFit="1" customWidth="1"/>
    <col min="4372" max="4601" width="9.140625" style="107"/>
    <col min="4602" max="4602" width="64.28515625" style="107" customWidth="1"/>
    <col min="4603" max="4603" width="12" style="107" customWidth="1"/>
    <col min="4604" max="4605" width="8.42578125" style="107" customWidth="1"/>
    <col min="4606" max="4606" width="10" style="107" customWidth="1"/>
    <col min="4607" max="4607" width="6.42578125" style="107" customWidth="1"/>
    <col min="4608" max="4608" width="7.28515625" style="107" customWidth="1"/>
    <col min="4609" max="4610" width="6.7109375" style="107" customWidth="1"/>
    <col min="4611" max="4611" width="6.140625" style="107" customWidth="1"/>
    <col min="4612" max="4613" width="6.42578125" style="107" customWidth="1"/>
    <col min="4614" max="4614" width="8" style="107" customWidth="1"/>
    <col min="4615" max="4615" width="13.5703125" style="107" customWidth="1"/>
    <col min="4616" max="4616" width="11.140625" style="107" customWidth="1"/>
    <col min="4617" max="4617" width="9.140625" style="107"/>
    <col min="4618" max="4619" width="13.28515625" style="107" customWidth="1"/>
    <col min="4620" max="4620" width="7" style="107" customWidth="1"/>
    <col min="4621" max="4621" width="8.5703125" style="107" bestFit="1" customWidth="1"/>
    <col min="4622" max="4622" width="5.85546875" style="107" customWidth="1"/>
    <col min="4623" max="4623" width="13.42578125" style="107" customWidth="1"/>
    <col min="4624" max="4624" width="6.28515625" style="107" customWidth="1"/>
    <col min="4625" max="4625" width="6.42578125" style="107" bestFit="1" customWidth="1"/>
    <col min="4626" max="4626" width="5.85546875" style="107" customWidth="1"/>
    <col min="4627" max="4627" width="6.42578125" style="107" bestFit="1" customWidth="1"/>
    <col min="4628" max="4857" width="9.140625" style="107"/>
    <col min="4858" max="4858" width="64.28515625" style="107" customWidth="1"/>
    <col min="4859" max="4859" width="12" style="107" customWidth="1"/>
    <col min="4860" max="4861" width="8.42578125" style="107" customWidth="1"/>
    <col min="4862" max="4862" width="10" style="107" customWidth="1"/>
    <col min="4863" max="4863" width="6.42578125" style="107" customWidth="1"/>
    <col min="4864" max="4864" width="7.28515625" style="107" customWidth="1"/>
    <col min="4865" max="4866" width="6.7109375" style="107" customWidth="1"/>
    <col min="4867" max="4867" width="6.140625" style="107" customWidth="1"/>
    <col min="4868" max="4869" width="6.42578125" style="107" customWidth="1"/>
    <col min="4870" max="4870" width="8" style="107" customWidth="1"/>
    <col min="4871" max="4871" width="13.5703125" style="107" customWidth="1"/>
    <col min="4872" max="4872" width="11.140625" style="107" customWidth="1"/>
    <col min="4873" max="4873" width="9.140625" style="107"/>
    <col min="4874" max="4875" width="13.28515625" style="107" customWidth="1"/>
    <col min="4876" max="4876" width="7" style="107" customWidth="1"/>
    <col min="4877" max="4877" width="8.5703125" style="107" bestFit="1" customWidth="1"/>
    <col min="4878" max="4878" width="5.85546875" style="107" customWidth="1"/>
    <col min="4879" max="4879" width="13.42578125" style="107" customWidth="1"/>
    <col min="4880" max="4880" width="6.28515625" style="107" customWidth="1"/>
    <col min="4881" max="4881" width="6.42578125" style="107" bestFit="1" customWidth="1"/>
    <col min="4882" max="4882" width="5.85546875" style="107" customWidth="1"/>
    <col min="4883" max="4883" width="6.42578125" style="107" bestFit="1" customWidth="1"/>
    <col min="4884" max="5113" width="9.140625" style="107"/>
    <col min="5114" max="5114" width="64.28515625" style="107" customWidth="1"/>
    <col min="5115" max="5115" width="12" style="107" customWidth="1"/>
    <col min="5116" max="5117" width="8.42578125" style="107" customWidth="1"/>
    <col min="5118" max="5118" width="10" style="107" customWidth="1"/>
    <col min="5119" max="5119" width="6.42578125" style="107" customWidth="1"/>
    <col min="5120" max="5120" width="7.28515625" style="107" customWidth="1"/>
    <col min="5121" max="5122" width="6.7109375" style="107" customWidth="1"/>
    <col min="5123" max="5123" width="6.140625" style="107" customWidth="1"/>
    <col min="5124" max="5125" width="6.42578125" style="107" customWidth="1"/>
    <col min="5126" max="5126" width="8" style="107" customWidth="1"/>
    <col min="5127" max="5127" width="13.5703125" style="107" customWidth="1"/>
    <col min="5128" max="5128" width="11.140625" style="107" customWidth="1"/>
    <col min="5129" max="5129" width="9.140625" style="107"/>
    <col min="5130" max="5131" width="13.28515625" style="107" customWidth="1"/>
    <col min="5132" max="5132" width="7" style="107" customWidth="1"/>
    <col min="5133" max="5133" width="8.5703125" style="107" bestFit="1" customWidth="1"/>
    <col min="5134" max="5134" width="5.85546875" style="107" customWidth="1"/>
    <col min="5135" max="5135" width="13.42578125" style="107" customWidth="1"/>
    <col min="5136" max="5136" width="6.28515625" style="107" customWidth="1"/>
    <col min="5137" max="5137" width="6.42578125" style="107" bestFit="1" customWidth="1"/>
    <col min="5138" max="5138" width="5.85546875" style="107" customWidth="1"/>
    <col min="5139" max="5139" width="6.42578125" style="107" bestFit="1" customWidth="1"/>
    <col min="5140" max="5369" width="9.140625" style="107"/>
    <col min="5370" max="5370" width="64.28515625" style="107" customWidth="1"/>
    <col min="5371" max="5371" width="12" style="107" customWidth="1"/>
    <col min="5372" max="5373" width="8.42578125" style="107" customWidth="1"/>
    <col min="5374" max="5374" width="10" style="107" customWidth="1"/>
    <col min="5375" max="5375" width="6.42578125" style="107" customWidth="1"/>
    <col min="5376" max="5376" width="7.28515625" style="107" customWidth="1"/>
    <col min="5377" max="5378" width="6.7109375" style="107" customWidth="1"/>
    <col min="5379" max="5379" width="6.140625" style="107" customWidth="1"/>
    <col min="5380" max="5381" width="6.42578125" style="107" customWidth="1"/>
    <col min="5382" max="5382" width="8" style="107" customWidth="1"/>
    <col min="5383" max="5383" width="13.5703125" style="107" customWidth="1"/>
    <col min="5384" max="5384" width="11.140625" style="107" customWidth="1"/>
    <col min="5385" max="5385" width="9.140625" style="107"/>
    <col min="5386" max="5387" width="13.28515625" style="107" customWidth="1"/>
    <col min="5388" max="5388" width="7" style="107" customWidth="1"/>
    <col min="5389" max="5389" width="8.5703125" style="107" bestFit="1" customWidth="1"/>
    <col min="5390" max="5390" width="5.85546875" style="107" customWidth="1"/>
    <col min="5391" max="5391" width="13.42578125" style="107" customWidth="1"/>
    <col min="5392" max="5392" width="6.28515625" style="107" customWidth="1"/>
    <col min="5393" max="5393" width="6.42578125" style="107" bestFit="1" customWidth="1"/>
    <col min="5394" max="5394" width="5.85546875" style="107" customWidth="1"/>
    <col min="5395" max="5395" width="6.42578125" style="107" bestFit="1" customWidth="1"/>
    <col min="5396" max="5625" width="9.140625" style="107"/>
    <col min="5626" max="5626" width="64.28515625" style="107" customWidth="1"/>
    <col min="5627" max="5627" width="12" style="107" customWidth="1"/>
    <col min="5628" max="5629" width="8.42578125" style="107" customWidth="1"/>
    <col min="5630" max="5630" width="10" style="107" customWidth="1"/>
    <col min="5631" max="5631" width="6.42578125" style="107" customWidth="1"/>
    <col min="5632" max="5632" width="7.28515625" style="107" customWidth="1"/>
    <col min="5633" max="5634" width="6.7109375" style="107" customWidth="1"/>
    <col min="5635" max="5635" width="6.140625" style="107" customWidth="1"/>
    <col min="5636" max="5637" width="6.42578125" style="107" customWidth="1"/>
    <col min="5638" max="5638" width="8" style="107" customWidth="1"/>
    <col min="5639" max="5639" width="13.5703125" style="107" customWidth="1"/>
    <col min="5640" max="5640" width="11.140625" style="107" customWidth="1"/>
    <col min="5641" max="5641" width="9.140625" style="107"/>
    <col min="5642" max="5643" width="13.28515625" style="107" customWidth="1"/>
    <col min="5644" max="5644" width="7" style="107" customWidth="1"/>
    <col min="5645" max="5645" width="8.5703125" style="107" bestFit="1" customWidth="1"/>
    <col min="5646" max="5646" width="5.85546875" style="107" customWidth="1"/>
    <col min="5647" max="5647" width="13.42578125" style="107" customWidth="1"/>
    <col min="5648" max="5648" width="6.28515625" style="107" customWidth="1"/>
    <col min="5649" max="5649" width="6.42578125" style="107" bestFit="1" customWidth="1"/>
    <col min="5650" max="5650" width="5.85546875" style="107" customWidth="1"/>
    <col min="5651" max="5651" width="6.42578125" style="107" bestFit="1" customWidth="1"/>
    <col min="5652" max="5881" width="9.140625" style="107"/>
    <col min="5882" max="5882" width="64.28515625" style="107" customWidth="1"/>
    <col min="5883" max="5883" width="12" style="107" customWidth="1"/>
    <col min="5884" max="5885" width="8.42578125" style="107" customWidth="1"/>
    <col min="5886" max="5886" width="10" style="107" customWidth="1"/>
    <col min="5887" max="5887" width="6.42578125" style="107" customWidth="1"/>
    <col min="5888" max="5888" width="7.28515625" style="107" customWidth="1"/>
    <col min="5889" max="5890" width="6.7109375" style="107" customWidth="1"/>
    <col min="5891" max="5891" width="6.140625" style="107" customWidth="1"/>
    <col min="5892" max="5893" width="6.42578125" style="107" customWidth="1"/>
    <col min="5894" max="5894" width="8" style="107" customWidth="1"/>
    <col min="5895" max="5895" width="13.5703125" style="107" customWidth="1"/>
    <col min="5896" max="5896" width="11.140625" style="107" customWidth="1"/>
    <col min="5897" max="5897" width="9.140625" style="107"/>
    <col min="5898" max="5899" width="13.28515625" style="107" customWidth="1"/>
    <col min="5900" max="5900" width="7" style="107" customWidth="1"/>
    <col min="5901" max="5901" width="8.5703125" style="107" bestFit="1" customWidth="1"/>
    <col min="5902" max="5902" width="5.85546875" style="107" customWidth="1"/>
    <col min="5903" max="5903" width="13.42578125" style="107" customWidth="1"/>
    <col min="5904" max="5904" width="6.28515625" style="107" customWidth="1"/>
    <col min="5905" max="5905" width="6.42578125" style="107" bestFit="1" customWidth="1"/>
    <col min="5906" max="5906" width="5.85546875" style="107" customWidth="1"/>
    <col min="5907" max="5907" width="6.42578125" style="107" bestFit="1" customWidth="1"/>
    <col min="5908" max="6137" width="9.140625" style="107"/>
    <col min="6138" max="6138" width="64.28515625" style="107" customWidth="1"/>
    <col min="6139" max="6139" width="12" style="107" customWidth="1"/>
    <col min="6140" max="6141" width="8.42578125" style="107" customWidth="1"/>
    <col min="6142" max="6142" width="10" style="107" customWidth="1"/>
    <col min="6143" max="6143" width="6.42578125" style="107" customWidth="1"/>
    <col min="6144" max="6144" width="7.28515625" style="107" customWidth="1"/>
    <col min="6145" max="6146" width="6.7109375" style="107" customWidth="1"/>
    <col min="6147" max="6147" width="6.140625" style="107" customWidth="1"/>
    <col min="6148" max="6149" width="6.42578125" style="107" customWidth="1"/>
    <col min="6150" max="6150" width="8" style="107" customWidth="1"/>
    <col min="6151" max="6151" width="13.5703125" style="107" customWidth="1"/>
    <col min="6152" max="6152" width="11.140625" style="107" customWidth="1"/>
    <col min="6153" max="6153" width="9.140625" style="107"/>
    <col min="6154" max="6155" width="13.28515625" style="107" customWidth="1"/>
    <col min="6156" max="6156" width="7" style="107" customWidth="1"/>
    <col min="6157" max="6157" width="8.5703125" style="107" bestFit="1" customWidth="1"/>
    <col min="6158" max="6158" width="5.85546875" style="107" customWidth="1"/>
    <col min="6159" max="6159" width="13.42578125" style="107" customWidth="1"/>
    <col min="6160" max="6160" width="6.28515625" style="107" customWidth="1"/>
    <col min="6161" max="6161" width="6.42578125" style="107" bestFit="1" customWidth="1"/>
    <col min="6162" max="6162" width="5.85546875" style="107" customWidth="1"/>
    <col min="6163" max="6163" width="6.42578125" style="107" bestFit="1" customWidth="1"/>
    <col min="6164" max="6393" width="9.140625" style="107"/>
    <col min="6394" max="6394" width="64.28515625" style="107" customWidth="1"/>
    <col min="6395" max="6395" width="12" style="107" customWidth="1"/>
    <col min="6396" max="6397" width="8.42578125" style="107" customWidth="1"/>
    <col min="6398" max="6398" width="10" style="107" customWidth="1"/>
    <col min="6399" max="6399" width="6.42578125" style="107" customWidth="1"/>
    <col min="6400" max="6400" width="7.28515625" style="107" customWidth="1"/>
    <col min="6401" max="6402" width="6.7109375" style="107" customWidth="1"/>
    <col min="6403" max="6403" width="6.140625" style="107" customWidth="1"/>
    <col min="6404" max="6405" width="6.42578125" style="107" customWidth="1"/>
    <col min="6406" max="6406" width="8" style="107" customWidth="1"/>
    <col min="6407" max="6407" width="13.5703125" style="107" customWidth="1"/>
    <col min="6408" max="6408" width="11.140625" style="107" customWidth="1"/>
    <col min="6409" max="6409" width="9.140625" style="107"/>
    <col min="6410" max="6411" width="13.28515625" style="107" customWidth="1"/>
    <col min="6412" max="6412" width="7" style="107" customWidth="1"/>
    <col min="6413" max="6413" width="8.5703125" style="107" bestFit="1" customWidth="1"/>
    <col min="6414" max="6414" width="5.85546875" style="107" customWidth="1"/>
    <col min="6415" max="6415" width="13.42578125" style="107" customWidth="1"/>
    <col min="6416" max="6416" width="6.28515625" style="107" customWidth="1"/>
    <col min="6417" max="6417" width="6.42578125" style="107" bestFit="1" customWidth="1"/>
    <col min="6418" max="6418" width="5.85546875" style="107" customWidth="1"/>
    <col min="6419" max="6419" width="6.42578125" style="107" bestFit="1" customWidth="1"/>
    <col min="6420" max="6649" width="9.140625" style="107"/>
    <col min="6650" max="6650" width="64.28515625" style="107" customWidth="1"/>
    <col min="6651" max="6651" width="12" style="107" customWidth="1"/>
    <col min="6652" max="6653" width="8.42578125" style="107" customWidth="1"/>
    <col min="6654" max="6654" width="10" style="107" customWidth="1"/>
    <col min="6655" max="6655" width="6.42578125" style="107" customWidth="1"/>
    <col min="6656" max="6656" width="7.28515625" style="107" customWidth="1"/>
    <col min="6657" max="6658" width="6.7109375" style="107" customWidth="1"/>
    <col min="6659" max="6659" width="6.140625" style="107" customWidth="1"/>
    <col min="6660" max="6661" width="6.42578125" style="107" customWidth="1"/>
    <col min="6662" max="6662" width="8" style="107" customWidth="1"/>
    <col min="6663" max="6663" width="13.5703125" style="107" customWidth="1"/>
    <col min="6664" max="6664" width="11.140625" style="107" customWidth="1"/>
    <col min="6665" max="6665" width="9.140625" style="107"/>
    <col min="6666" max="6667" width="13.28515625" style="107" customWidth="1"/>
    <col min="6668" max="6668" width="7" style="107" customWidth="1"/>
    <col min="6669" max="6669" width="8.5703125" style="107" bestFit="1" customWidth="1"/>
    <col min="6670" max="6670" width="5.85546875" style="107" customWidth="1"/>
    <col min="6671" max="6671" width="13.42578125" style="107" customWidth="1"/>
    <col min="6672" max="6672" width="6.28515625" style="107" customWidth="1"/>
    <col min="6673" max="6673" width="6.42578125" style="107" bestFit="1" customWidth="1"/>
    <col min="6674" max="6674" width="5.85546875" style="107" customWidth="1"/>
    <col min="6675" max="6675" width="6.42578125" style="107" bestFit="1" customWidth="1"/>
    <col min="6676" max="6905" width="9.140625" style="107"/>
    <col min="6906" max="6906" width="64.28515625" style="107" customWidth="1"/>
    <col min="6907" max="6907" width="12" style="107" customWidth="1"/>
    <col min="6908" max="6909" width="8.42578125" style="107" customWidth="1"/>
    <col min="6910" max="6910" width="10" style="107" customWidth="1"/>
    <col min="6911" max="6911" width="6.42578125" style="107" customWidth="1"/>
    <col min="6912" max="6912" width="7.28515625" style="107" customWidth="1"/>
    <col min="6913" max="6914" width="6.7109375" style="107" customWidth="1"/>
    <col min="6915" max="6915" width="6.140625" style="107" customWidth="1"/>
    <col min="6916" max="6917" width="6.42578125" style="107" customWidth="1"/>
    <col min="6918" max="6918" width="8" style="107" customWidth="1"/>
    <col min="6919" max="6919" width="13.5703125" style="107" customWidth="1"/>
    <col min="6920" max="6920" width="11.140625" style="107" customWidth="1"/>
    <col min="6921" max="6921" width="9.140625" style="107"/>
    <col min="6922" max="6923" width="13.28515625" style="107" customWidth="1"/>
    <col min="6924" max="6924" width="7" style="107" customWidth="1"/>
    <col min="6925" max="6925" width="8.5703125" style="107" bestFit="1" customWidth="1"/>
    <col min="6926" max="6926" width="5.85546875" style="107" customWidth="1"/>
    <col min="6927" max="6927" width="13.42578125" style="107" customWidth="1"/>
    <col min="6928" max="6928" width="6.28515625" style="107" customWidth="1"/>
    <col min="6929" max="6929" width="6.42578125" style="107" bestFit="1" customWidth="1"/>
    <col min="6930" max="6930" width="5.85546875" style="107" customWidth="1"/>
    <col min="6931" max="6931" width="6.42578125" style="107" bestFit="1" customWidth="1"/>
    <col min="6932" max="7161" width="9.140625" style="107"/>
    <col min="7162" max="7162" width="64.28515625" style="107" customWidth="1"/>
    <col min="7163" max="7163" width="12" style="107" customWidth="1"/>
    <col min="7164" max="7165" width="8.42578125" style="107" customWidth="1"/>
    <col min="7166" max="7166" width="10" style="107" customWidth="1"/>
    <col min="7167" max="7167" width="6.42578125" style="107" customWidth="1"/>
    <col min="7168" max="7168" width="7.28515625" style="107" customWidth="1"/>
    <col min="7169" max="7170" width="6.7109375" style="107" customWidth="1"/>
    <col min="7171" max="7171" width="6.140625" style="107" customWidth="1"/>
    <col min="7172" max="7173" width="6.42578125" style="107" customWidth="1"/>
    <col min="7174" max="7174" width="8" style="107" customWidth="1"/>
    <col min="7175" max="7175" width="13.5703125" style="107" customWidth="1"/>
    <col min="7176" max="7176" width="11.140625" style="107" customWidth="1"/>
    <col min="7177" max="7177" width="9.140625" style="107"/>
    <col min="7178" max="7179" width="13.28515625" style="107" customWidth="1"/>
    <col min="7180" max="7180" width="7" style="107" customWidth="1"/>
    <col min="7181" max="7181" width="8.5703125" style="107" bestFit="1" customWidth="1"/>
    <col min="7182" max="7182" width="5.85546875" style="107" customWidth="1"/>
    <col min="7183" max="7183" width="13.42578125" style="107" customWidth="1"/>
    <col min="7184" max="7184" width="6.28515625" style="107" customWidth="1"/>
    <col min="7185" max="7185" width="6.42578125" style="107" bestFit="1" customWidth="1"/>
    <col min="7186" max="7186" width="5.85546875" style="107" customWidth="1"/>
    <col min="7187" max="7187" width="6.42578125" style="107" bestFit="1" customWidth="1"/>
    <col min="7188" max="7417" width="9.140625" style="107"/>
    <col min="7418" max="7418" width="64.28515625" style="107" customWidth="1"/>
    <col min="7419" max="7419" width="12" style="107" customWidth="1"/>
    <col min="7420" max="7421" width="8.42578125" style="107" customWidth="1"/>
    <col min="7422" max="7422" width="10" style="107" customWidth="1"/>
    <col min="7423" max="7423" width="6.42578125" style="107" customWidth="1"/>
    <col min="7424" max="7424" width="7.28515625" style="107" customWidth="1"/>
    <col min="7425" max="7426" width="6.7109375" style="107" customWidth="1"/>
    <col min="7427" max="7427" width="6.140625" style="107" customWidth="1"/>
    <col min="7428" max="7429" width="6.42578125" style="107" customWidth="1"/>
    <col min="7430" max="7430" width="8" style="107" customWidth="1"/>
    <col min="7431" max="7431" width="13.5703125" style="107" customWidth="1"/>
    <col min="7432" max="7432" width="11.140625" style="107" customWidth="1"/>
    <col min="7433" max="7433" width="9.140625" style="107"/>
    <col min="7434" max="7435" width="13.28515625" style="107" customWidth="1"/>
    <col min="7436" max="7436" width="7" style="107" customWidth="1"/>
    <col min="7437" max="7437" width="8.5703125" style="107" bestFit="1" customWidth="1"/>
    <col min="7438" max="7438" width="5.85546875" style="107" customWidth="1"/>
    <col min="7439" max="7439" width="13.42578125" style="107" customWidth="1"/>
    <col min="7440" max="7440" width="6.28515625" style="107" customWidth="1"/>
    <col min="7441" max="7441" width="6.42578125" style="107" bestFit="1" customWidth="1"/>
    <col min="7442" max="7442" width="5.85546875" style="107" customWidth="1"/>
    <col min="7443" max="7443" width="6.42578125" style="107" bestFit="1" customWidth="1"/>
    <col min="7444" max="7673" width="9.140625" style="107"/>
    <col min="7674" max="7674" width="64.28515625" style="107" customWidth="1"/>
    <col min="7675" max="7675" width="12" style="107" customWidth="1"/>
    <col min="7676" max="7677" width="8.42578125" style="107" customWidth="1"/>
    <col min="7678" max="7678" width="10" style="107" customWidth="1"/>
    <col min="7679" max="7679" width="6.42578125" style="107" customWidth="1"/>
    <col min="7680" max="7680" width="7.28515625" style="107" customWidth="1"/>
    <col min="7681" max="7682" width="6.7109375" style="107" customWidth="1"/>
    <col min="7683" max="7683" width="6.140625" style="107" customWidth="1"/>
    <col min="7684" max="7685" width="6.42578125" style="107" customWidth="1"/>
    <col min="7686" max="7686" width="8" style="107" customWidth="1"/>
    <col min="7687" max="7687" width="13.5703125" style="107" customWidth="1"/>
    <col min="7688" max="7688" width="11.140625" style="107" customWidth="1"/>
    <col min="7689" max="7689" width="9.140625" style="107"/>
    <col min="7690" max="7691" width="13.28515625" style="107" customWidth="1"/>
    <col min="7692" max="7692" width="7" style="107" customWidth="1"/>
    <col min="7693" max="7693" width="8.5703125" style="107" bestFit="1" customWidth="1"/>
    <col min="7694" max="7694" width="5.85546875" style="107" customWidth="1"/>
    <col min="7695" max="7695" width="13.42578125" style="107" customWidth="1"/>
    <col min="7696" max="7696" width="6.28515625" style="107" customWidth="1"/>
    <col min="7697" max="7697" width="6.42578125" style="107" bestFit="1" customWidth="1"/>
    <col min="7698" max="7698" width="5.85546875" style="107" customWidth="1"/>
    <col min="7699" max="7699" width="6.42578125" style="107" bestFit="1" customWidth="1"/>
    <col min="7700" max="7929" width="9.140625" style="107"/>
    <col min="7930" max="7930" width="64.28515625" style="107" customWidth="1"/>
    <col min="7931" max="7931" width="12" style="107" customWidth="1"/>
    <col min="7932" max="7933" width="8.42578125" style="107" customWidth="1"/>
    <col min="7934" max="7934" width="10" style="107" customWidth="1"/>
    <col min="7935" max="7935" width="6.42578125" style="107" customWidth="1"/>
    <col min="7936" max="7936" width="7.28515625" style="107" customWidth="1"/>
    <col min="7937" max="7938" width="6.7109375" style="107" customWidth="1"/>
    <col min="7939" max="7939" width="6.140625" style="107" customWidth="1"/>
    <col min="7940" max="7941" width="6.42578125" style="107" customWidth="1"/>
    <col min="7942" max="7942" width="8" style="107" customWidth="1"/>
    <col min="7943" max="7943" width="13.5703125" style="107" customWidth="1"/>
    <col min="7944" max="7944" width="11.140625" style="107" customWidth="1"/>
    <col min="7945" max="7945" width="9.140625" style="107"/>
    <col min="7946" max="7947" width="13.28515625" style="107" customWidth="1"/>
    <col min="7948" max="7948" width="7" style="107" customWidth="1"/>
    <col min="7949" max="7949" width="8.5703125" style="107" bestFit="1" customWidth="1"/>
    <col min="7950" max="7950" width="5.85546875" style="107" customWidth="1"/>
    <col min="7951" max="7951" width="13.42578125" style="107" customWidth="1"/>
    <col min="7952" max="7952" width="6.28515625" style="107" customWidth="1"/>
    <col min="7953" max="7953" width="6.42578125" style="107" bestFit="1" customWidth="1"/>
    <col min="7954" max="7954" width="5.85546875" style="107" customWidth="1"/>
    <col min="7955" max="7955" width="6.42578125" style="107" bestFit="1" customWidth="1"/>
    <col min="7956" max="8185" width="9.140625" style="107"/>
    <col min="8186" max="8186" width="64.28515625" style="107" customWidth="1"/>
    <col min="8187" max="8187" width="12" style="107" customWidth="1"/>
    <col min="8188" max="8189" width="8.42578125" style="107" customWidth="1"/>
    <col min="8190" max="8190" width="10" style="107" customWidth="1"/>
    <col min="8191" max="8191" width="6.42578125" style="107" customWidth="1"/>
    <col min="8192" max="8192" width="7.28515625" style="107" customWidth="1"/>
    <col min="8193" max="8194" width="6.7109375" style="107" customWidth="1"/>
    <col min="8195" max="8195" width="6.140625" style="107" customWidth="1"/>
    <col min="8196" max="8197" width="6.42578125" style="107" customWidth="1"/>
    <col min="8198" max="8198" width="8" style="107" customWidth="1"/>
    <col min="8199" max="8199" width="13.5703125" style="107" customWidth="1"/>
    <col min="8200" max="8200" width="11.140625" style="107" customWidth="1"/>
    <col min="8201" max="8201" width="9.140625" style="107"/>
    <col min="8202" max="8203" width="13.28515625" style="107" customWidth="1"/>
    <col min="8204" max="8204" width="7" style="107" customWidth="1"/>
    <col min="8205" max="8205" width="8.5703125" style="107" bestFit="1" customWidth="1"/>
    <col min="8206" max="8206" width="5.85546875" style="107" customWidth="1"/>
    <col min="8207" max="8207" width="13.42578125" style="107" customWidth="1"/>
    <col min="8208" max="8208" width="6.28515625" style="107" customWidth="1"/>
    <col min="8209" max="8209" width="6.42578125" style="107" bestFit="1" customWidth="1"/>
    <col min="8210" max="8210" width="5.85546875" style="107" customWidth="1"/>
    <col min="8211" max="8211" width="6.42578125" style="107" bestFit="1" customWidth="1"/>
    <col min="8212" max="8441" width="9.140625" style="107"/>
    <col min="8442" max="8442" width="64.28515625" style="107" customWidth="1"/>
    <col min="8443" max="8443" width="12" style="107" customWidth="1"/>
    <col min="8444" max="8445" width="8.42578125" style="107" customWidth="1"/>
    <col min="8446" max="8446" width="10" style="107" customWidth="1"/>
    <col min="8447" max="8447" width="6.42578125" style="107" customWidth="1"/>
    <col min="8448" max="8448" width="7.28515625" style="107" customWidth="1"/>
    <col min="8449" max="8450" width="6.7109375" style="107" customWidth="1"/>
    <col min="8451" max="8451" width="6.140625" style="107" customWidth="1"/>
    <col min="8452" max="8453" width="6.42578125" style="107" customWidth="1"/>
    <col min="8454" max="8454" width="8" style="107" customWidth="1"/>
    <col min="8455" max="8455" width="13.5703125" style="107" customWidth="1"/>
    <col min="8456" max="8456" width="11.140625" style="107" customWidth="1"/>
    <col min="8457" max="8457" width="9.140625" style="107"/>
    <col min="8458" max="8459" width="13.28515625" style="107" customWidth="1"/>
    <col min="8460" max="8460" width="7" style="107" customWidth="1"/>
    <col min="8461" max="8461" width="8.5703125" style="107" bestFit="1" customWidth="1"/>
    <col min="8462" max="8462" width="5.85546875" style="107" customWidth="1"/>
    <col min="8463" max="8463" width="13.42578125" style="107" customWidth="1"/>
    <col min="8464" max="8464" width="6.28515625" style="107" customWidth="1"/>
    <col min="8465" max="8465" width="6.42578125" style="107" bestFit="1" customWidth="1"/>
    <col min="8466" max="8466" width="5.85546875" style="107" customWidth="1"/>
    <col min="8467" max="8467" width="6.42578125" style="107" bestFit="1" customWidth="1"/>
    <col min="8468" max="8697" width="9.140625" style="107"/>
    <col min="8698" max="8698" width="64.28515625" style="107" customWidth="1"/>
    <col min="8699" max="8699" width="12" style="107" customWidth="1"/>
    <col min="8700" max="8701" width="8.42578125" style="107" customWidth="1"/>
    <col min="8702" max="8702" width="10" style="107" customWidth="1"/>
    <col min="8703" max="8703" width="6.42578125" style="107" customWidth="1"/>
    <col min="8704" max="8704" width="7.28515625" style="107" customWidth="1"/>
    <col min="8705" max="8706" width="6.7109375" style="107" customWidth="1"/>
    <col min="8707" max="8707" width="6.140625" style="107" customWidth="1"/>
    <col min="8708" max="8709" width="6.42578125" style="107" customWidth="1"/>
    <col min="8710" max="8710" width="8" style="107" customWidth="1"/>
    <col min="8711" max="8711" width="13.5703125" style="107" customWidth="1"/>
    <col min="8712" max="8712" width="11.140625" style="107" customWidth="1"/>
    <col min="8713" max="8713" width="9.140625" style="107"/>
    <col min="8714" max="8715" width="13.28515625" style="107" customWidth="1"/>
    <col min="8716" max="8716" width="7" style="107" customWidth="1"/>
    <col min="8717" max="8717" width="8.5703125" style="107" bestFit="1" customWidth="1"/>
    <col min="8718" max="8718" width="5.85546875" style="107" customWidth="1"/>
    <col min="8719" max="8719" width="13.42578125" style="107" customWidth="1"/>
    <col min="8720" max="8720" width="6.28515625" style="107" customWidth="1"/>
    <col min="8721" max="8721" width="6.42578125" style="107" bestFit="1" customWidth="1"/>
    <col min="8722" max="8722" width="5.85546875" style="107" customWidth="1"/>
    <col min="8723" max="8723" width="6.42578125" style="107" bestFit="1" customWidth="1"/>
    <col min="8724" max="8953" width="9.140625" style="107"/>
    <col min="8954" max="8954" width="64.28515625" style="107" customWidth="1"/>
    <col min="8955" max="8955" width="12" style="107" customWidth="1"/>
    <col min="8956" max="8957" width="8.42578125" style="107" customWidth="1"/>
    <col min="8958" max="8958" width="10" style="107" customWidth="1"/>
    <col min="8959" max="8959" width="6.42578125" style="107" customWidth="1"/>
    <col min="8960" max="8960" width="7.28515625" style="107" customWidth="1"/>
    <col min="8961" max="8962" width="6.7109375" style="107" customWidth="1"/>
    <col min="8963" max="8963" width="6.140625" style="107" customWidth="1"/>
    <col min="8964" max="8965" width="6.42578125" style="107" customWidth="1"/>
    <col min="8966" max="8966" width="8" style="107" customWidth="1"/>
    <col min="8967" max="8967" width="13.5703125" style="107" customWidth="1"/>
    <col min="8968" max="8968" width="11.140625" style="107" customWidth="1"/>
    <col min="8969" max="8969" width="9.140625" style="107"/>
    <col min="8970" max="8971" width="13.28515625" style="107" customWidth="1"/>
    <col min="8972" max="8972" width="7" style="107" customWidth="1"/>
    <col min="8973" max="8973" width="8.5703125" style="107" bestFit="1" customWidth="1"/>
    <col min="8974" max="8974" width="5.85546875" style="107" customWidth="1"/>
    <col min="8975" max="8975" width="13.42578125" style="107" customWidth="1"/>
    <col min="8976" max="8976" width="6.28515625" style="107" customWidth="1"/>
    <col min="8977" max="8977" width="6.42578125" style="107" bestFit="1" customWidth="1"/>
    <col min="8978" max="8978" width="5.85546875" style="107" customWidth="1"/>
    <col min="8979" max="8979" width="6.42578125" style="107" bestFit="1" customWidth="1"/>
    <col min="8980" max="9209" width="9.140625" style="107"/>
    <col min="9210" max="9210" width="64.28515625" style="107" customWidth="1"/>
    <col min="9211" max="9211" width="12" style="107" customWidth="1"/>
    <col min="9212" max="9213" width="8.42578125" style="107" customWidth="1"/>
    <col min="9214" max="9214" width="10" style="107" customWidth="1"/>
    <col min="9215" max="9215" width="6.42578125" style="107" customWidth="1"/>
    <col min="9216" max="9216" width="7.28515625" style="107" customWidth="1"/>
    <col min="9217" max="9218" width="6.7109375" style="107" customWidth="1"/>
    <col min="9219" max="9219" width="6.140625" style="107" customWidth="1"/>
    <col min="9220" max="9221" width="6.42578125" style="107" customWidth="1"/>
    <col min="9222" max="9222" width="8" style="107" customWidth="1"/>
    <col min="9223" max="9223" width="13.5703125" style="107" customWidth="1"/>
    <col min="9224" max="9224" width="11.140625" style="107" customWidth="1"/>
    <col min="9225" max="9225" width="9.140625" style="107"/>
    <col min="9226" max="9227" width="13.28515625" style="107" customWidth="1"/>
    <col min="9228" max="9228" width="7" style="107" customWidth="1"/>
    <col min="9229" max="9229" width="8.5703125" style="107" bestFit="1" customWidth="1"/>
    <col min="9230" max="9230" width="5.85546875" style="107" customWidth="1"/>
    <col min="9231" max="9231" width="13.42578125" style="107" customWidth="1"/>
    <col min="9232" max="9232" width="6.28515625" style="107" customWidth="1"/>
    <col min="9233" max="9233" width="6.42578125" style="107" bestFit="1" customWidth="1"/>
    <col min="9234" max="9234" width="5.85546875" style="107" customWidth="1"/>
    <col min="9235" max="9235" width="6.42578125" style="107" bestFit="1" customWidth="1"/>
    <col min="9236" max="9465" width="9.140625" style="107"/>
    <col min="9466" max="9466" width="64.28515625" style="107" customWidth="1"/>
    <col min="9467" max="9467" width="12" style="107" customWidth="1"/>
    <col min="9468" max="9469" width="8.42578125" style="107" customWidth="1"/>
    <col min="9470" max="9470" width="10" style="107" customWidth="1"/>
    <col min="9471" max="9471" width="6.42578125" style="107" customWidth="1"/>
    <col min="9472" max="9472" width="7.28515625" style="107" customWidth="1"/>
    <col min="9473" max="9474" width="6.7109375" style="107" customWidth="1"/>
    <col min="9475" max="9475" width="6.140625" style="107" customWidth="1"/>
    <col min="9476" max="9477" width="6.42578125" style="107" customWidth="1"/>
    <col min="9478" max="9478" width="8" style="107" customWidth="1"/>
    <col min="9479" max="9479" width="13.5703125" style="107" customWidth="1"/>
    <col min="9480" max="9480" width="11.140625" style="107" customWidth="1"/>
    <col min="9481" max="9481" width="9.140625" style="107"/>
    <col min="9482" max="9483" width="13.28515625" style="107" customWidth="1"/>
    <col min="9484" max="9484" width="7" style="107" customWidth="1"/>
    <col min="9485" max="9485" width="8.5703125" style="107" bestFit="1" customWidth="1"/>
    <col min="9486" max="9486" width="5.85546875" style="107" customWidth="1"/>
    <col min="9487" max="9487" width="13.42578125" style="107" customWidth="1"/>
    <col min="9488" max="9488" width="6.28515625" style="107" customWidth="1"/>
    <col min="9489" max="9489" width="6.42578125" style="107" bestFit="1" customWidth="1"/>
    <col min="9490" max="9490" width="5.85546875" style="107" customWidth="1"/>
    <col min="9491" max="9491" width="6.42578125" style="107" bestFit="1" customWidth="1"/>
    <col min="9492" max="9721" width="9.140625" style="107"/>
    <col min="9722" max="9722" width="64.28515625" style="107" customWidth="1"/>
    <col min="9723" max="9723" width="12" style="107" customWidth="1"/>
    <col min="9724" max="9725" width="8.42578125" style="107" customWidth="1"/>
    <col min="9726" max="9726" width="10" style="107" customWidth="1"/>
    <col min="9727" max="9727" width="6.42578125" style="107" customWidth="1"/>
    <col min="9728" max="9728" width="7.28515625" style="107" customWidth="1"/>
    <col min="9729" max="9730" width="6.7109375" style="107" customWidth="1"/>
    <col min="9731" max="9731" width="6.140625" style="107" customWidth="1"/>
    <col min="9732" max="9733" width="6.42578125" style="107" customWidth="1"/>
    <col min="9734" max="9734" width="8" style="107" customWidth="1"/>
    <col min="9735" max="9735" width="13.5703125" style="107" customWidth="1"/>
    <col min="9736" max="9736" width="11.140625" style="107" customWidth="1"/>
    <col min="9737" max="9737" width="9.140625" style="107"/>
    <col min="9738" max="9739" width="13.28515625" style="107" customWidth="1"/>
    <col min="9740" max="9740" width="7" style="107" customWidth="1"/>
    <col min="9741" max="9741" width="8.5703125" style="107" bestFit="1" customWidth="1"/>
    <col min="9742" max="9742" width="5.85546875" style="107" customWidth="1"/>
    <col min="9743" max="9743" width="13.42578125" style="107" customWidth="1"/>
    <col min="9744" max="9744" width="6.28515625" style="107" customWidth="1"/>
    <col min="9745" max="9745" width="6.42578125" style="107" bestFit="1" customWidth="1"/>
    <col min="9746" max="9746" width="5.85546875" style="107" customWidth="1"/>
    <col min="9747" max="9747" width="6.42578125" style="107" bestFit="1" customWidth="1"/>
    <col min="9748" max="9977" width="9.140625" style="107"/>
    <col min="9978" max="9978" width="64.28515625" style="107" customWidth="1"/>
    <col min="9979" max="9979" width="12" style="107" customWidth="1"/>
    <col min="9980" max="9981" width="8.42578125" style="107" customWidth="1"/>
    <col min="9982" max="9982" width="10" style="107" customWidth="1"/>
    <col min="9983" max="9983" width="6.42578125" style="107" customWidth="1"/>
    <col min="9984" max="9984" width="7.28515625" style="107" customWidth="1"/>
    <col min="9985" max="9986" width="6.7109375" style="107" customWidth="1"/>
    <col min="9987" max="9987" width="6.140625" style="107" customWidth="1"/>
    <col min="9988" max="9989" width="6.42578125" style="107" customWidth="1"/>
    <col min="9990" max="9990" width="8" style="107" customWidth="1"/>
    <col min="9991" max="9991" width="13.5703125" style="107" customWidth="1"/>
    <col min="9992" max="9992" width="11.140625" style="107" customWidth="1"/>
    <col min="9993" max="9993" width="9.140625" style="107"/>
    <col min="9994" max="9995" width="13.28515625" style="107" customWidth="1"/>
    <col min="9996" max="9996" width="7" style="107" customWidth="1"/>
    <col min="9997" max="9997" width="8.5703125" style="107" bestFit="1" customWidth="1"/>
    <col min="9998" max="9998" width="5.85546875" style="107" customWidth="1"/>
    <col min="9999" max="9999" width="13.42578125" style="107" customWidth="1"/>
    <col min="10000" max="10000" width="6.28515625" style="107" customWidth="1"/>
    <col min="10001" max="10001" width="6.42578125" style="107" bestFit="1" customWidth="1"/>
    <col min="10002" max="10002" width="5.85546875" style="107" customWidth="1"/>
    <col min="10003" max="10003" width="6.42578125" style="107" bestFit="1" customWidth="1"/>
    <col min="10004" max="10233" width="9.140625" style="107"/>
    <col min="10234" max="10234" width="64.28515625" style="107" customWidth="1"/>
    <col min="10235" max="10235" width="12" style="107" customWidth="1"/>
    <col min="10236" max="10237" width="8.42578125" style="107" customWidth="1"/>
    <col min="10238" max="10238" width="10" style="107" customWidth="1"/>
    <col min="10239" max="10239" width="6.42578125" style="107" customWidth="1"/>
    <col min="10240" max="10240" width="7.28515625" style="107" customWidth="1"/>
    <col min="10241" max="10242" width="6.7109375" style="107" customWidth="1"/>
    <col min="10243" max="10243" width="6.140625" style="107" customWidth="1"/>
    <col min="10244" max="10245" width="6.42578125" style="107" customWidth="1"/>
    <col min="10246" max="10246" width="8" style="107" customWidth="1"/>
    <col min="10247" max="10247" width="13.5703125" style="107" customWidth="1"/>
    <col min="10248" max="10248" width="11.140625" style="107" customWidth="1"/>
    <col min="10249" max="10249" width="9.140625" style="107"/>
    <col min="10250" max="10251" width="13.28515625" style="107" customWidth="1"/>
    <col min="10252" max="10252" width="7" style="107" customWidth="1"/>
    <col min="10253" max="10253" width="8.5703125" style="107" bestFit="1" customWidth="1"/>
    <col min="10254" max="10254" width="5.85546875" style="107" customWidth="1"/>
    <col min="10255" max="10255" width="13.42578125" style="107" customWidth="1"/>
    <col min="10256" max="10256" width="6.28515625" style="107" customWidth="1"/>
    <col min="10257" max="10257" width="6.42578125" style="107" bestFit="1" customWidth="1"/>
    <col min="10258" max="10258" width="5.85546875" style="107" customWidth="1"/>
    <col min="10259" max="10259" width="6.42578125" style="107" bestFit="1" customWidth="1"/>
    <col min="10260" max="10489" width="9.140625" style="107"/>
    <col min="10490" max="10490" width="64.28515625" style="107" customWidth="1"/>
    <col min="10491" max="10491" width="12" style="107" customWidth="1"/>
    <col min="10492" max="10493" width="8.42578125" style="107" customWidth="1"/>
    <col min="10494" max="10494" width="10" style="107" customWidth="1"/>
    <col min="10495" max="10495" width="6.42578125" style="107" customWidth="1"/>
    <col min="10496" max="10496" width="7.28515625" style="107" customWidth="1"/>
    <col min="10497" max="10498" width="6.7109375" style="107" customWidth="1"/>
    <col min="10499" max="10499" width="6.140625" style="107" customWidth="1"/>
    <col min="10500" max="10501" width="6.42578125" style="107" customWidth="1"/>
    <col min="10502" max="10502" width="8" style="107" customWidth="1"/>
    <col min="10503" max="10503" width="13.5703125" style="107" customWidth="1"/>
    <col min="10504" max="10504" width="11.140625" style="107" customWidth="1"/>
    <col min="10505" max="10505" width="9.140625" style="107"/>
    <col min="10506" max="10507" width="13.28515625" style="107" customWidth="1"/>
    <col min="10508" max="10508" width="7" style="107" customWidth="1"/>
    <col min="10509" max="10509" width="8.5703125" style="107" bestFit="1" customWidth="1"/>
    <col min="10510" max="10510" width="5.85546875" style="107" customWidth="1"/>
    <col min="10511" max="10511" width="13.42578125" style="107" customWidth="1"/>
    <col min="10512" max="10512" width="6.28515625" style="107" customWidth="1"/>
    <col min="10513" max="10513" width="6.42578125" style="107" bestFit="1" customWidth="1"/>
    <col min="10514" max="10514" width="5.85546875" style="107" customWidth="1"/>
    <col min="10515" max="10515" width="6.42578125" style="107" bestFit="1" customWidth="1"/>
    <col min="10516" max="10745" width="9.140625" style="107"/>
    <col min="10746" max="10746" width="64.28515625" style="107" customWidth="1"/>
    <col min="10747" max="10747" width="12" style="107" customWidth="1"/>
    <col min="10748" max="10749" width="8.42578125" style="107" customWidth="1"/>
    <col min="10750" max="10750" width="10" style="107" customWidth="1"/>
    <col min="10751" max="10751" width="6.42578125" style="107" customWidth="1"/>
    <col min="10752" max="10752" width="7.28515625" style="107" customWidth="1"/>
    <col min="10753" max="10754" width="6.7109375" style="107" customWidth="1"/>
    <col min="10755" max="10755" width="6.140625" style="107" customWidth="1"/>
    <col min="10756" max="10757" width="6.42578125" style="107" customWidth="1"/>
    <col min="10758" max="10758" width="8" style="107" customWidth="1"/>
    <col min="10759" max="10759" width="13.5703125" style="107" customWidth="1"/>
    <col min="10760" max="10760" width="11.140625" style="107" customWidth="1"/>
    <col min="10761" max="10761" width="9.140625" style="107"/>
    <col min="10762" max="10763" width="13.28515625" style="107" customWidth="1"/>
    <col min="10764" max="10764" width="7" style="107" customWidth="1"/>
    <col min="10765" max="10765" width="8.5703125" style="107" bestFit="1" customWidth="1"/>
    <col min="10766" max="10766" width="5.85546875" style="107" customWidth="1"/>
    <col min="10767" max="10767" width="13.42578125" style="107" customWidth="1"/>
    <col min="10768" max="10768" width="6.28515625" style="107" customWidth="1"/>
    <col min="10769" max="10769" width="6.42578125" style="107" bestFit="1" customWidth="1"/>
    <col min="10770" max="10770" width="5.85546875" style="107" customWidth="1"/>
    <col min="10771" max="10771" width="6.42578125" style="107" bestFit="1" customWidth="1"/>
    <col min="10772" max="11001" width="9.140625" style="107"/>
    <col min="11002" max="11002" width="64.28515625" style="107" customWidth="1"/>
    <col min="11003" max="11003" width="12" style="107" customWidth="1"/>
    <col min="11004" max="11005" width="8.42578125" style="107" customWidth="1"/>
    <col min="11006" max="11006" width="10" style="107" customWidth="1"/>
    <col min="11007" max="11007" width="6.42578125" style="107" customWidth="1"/>
    <col min="11008" max="11008" width="7.28515625" style="107" customWidth="1"/>
    <col min="11009" max="11010" width="6.7109375" style="107" customWidth="1"/>
    <col min="11011" max="11011" width="6.140625" style="107" customWidth="1"/>
    <col min="11012" max="11013" width="6.42578125" style="107" customWidth="1"/>
    <col min="11014" max="11014" width="8" style="107" customWidth="1"/>
    <col min="11015" max="11015" width="13.5703125" style="107" customWidth="1"/>
    <col min="11016" max="11016" width="11.140625" style="107" customWidth="1"/>
    <col min="11017" max="11017" width="9.140625" style="107"/>
    <col min="11018" max="11019" width="13.28515625" style="107" customWidth="1"/>
    <col min="11020" max="11020" width="7" style="107" customWidth="1"/>
    <col min="11021" max="11021" width="8.5703125" style="107" bestFit="1" customWidth="1"/>
    <col min="11022" max="11022" width="5.85546875" style="107" customWidth="1"/>
    <col min="11023" max="11023" width="13.42578125" style="107" customWidth="1"/>
    <col min="11024" max="11024" width="6.28515625" style="107" customWidth="1"/>
    <col min="11025" max="11025" width="6.42578125" style="107" bestFit="1" customWidth="1"/>
    <col min="11026" max="11026" width="5.85546875" style="107" customWidth="1"/>
    <col min="11027" max="11027" width="6.42578125" style="107" bestFit="1" customWidth="1"/>
    <col min="11028" max="11257" width="9.140625" style="107"/>
    <col min="11258" max="11258" width="64.28515625" style="107" customWidth="1"/>
    <col min="11259" max="11259" width="12" style="107" customWidth="1"/>
    <col min="11260" max="11261" width="8.42578125" style="107" customWidth="1"/>
    <col min="11262" max="11262" width="10" style="107" customWidth="1"/>
    <col min="11263" max="11263" width="6.42578125" style="107" customWidth="1"/>
    <col min="11264" max="11264" width="7.28515625" style="107" customWidth="1"/>
    <col min="11265" max="11266" width="6.7109375" style="107" customWidth="1"/>
    <col min="11267" max="11267" width="6.140625" style="107" customWidth="1"/>
    <col min="11268" max="11269" width="6.42578125" style="107" customWidth="1"/>
    <col min="11270" max="11270" width="8" style="107" customWidth="1"/>
    <col min="11271" max="11271" width="13.5703125" style="107" customWidth="1"/>
    <col min="11272" max="11272" width="11.140625" style="107" customWidth="1"/>
    <col min="11273" max="11273" width="9.140625" style="107"/>
    <col min="11274" max="11275" width="13.28515625" style="107" customWidth="1"/>
    <col min="11276" max="11276" width="7" style="107" customWidth="1"/>
    <col min="11277" max="11277" width="8.5703125" style="107" bestFit="1" customWidth="1"/>
    <col min="11278" max="11278" width="5.85546875" style="107" customWidth="1"/>
    <col min="11279" max="11279" width="13.42578125" style="107" customWidth="1"/>
    <col min="11280" max="11280" width="6.28515625" style="107" customWidth="1"/>
    <col min="11281" max="11281" width="6.42578125" style="107" bestFit="1" customWidth="1"/>
    <col min="11282" max="11282" width="5.85546875" style="107" customWidth="1"/>
    <col min="11283" max="11283" width="6.42578125" style="107" bestFit="1" customWidth="1"/>
    <col min="11284" max="11513" width="9.140625" style="107"/>
    <col min="11514" max="11514" width="64.28515625" style="107" customWidth="1"/>
    <col min="11515" max="11515" width="12" style="107" customWidth="1"/>
    <col min="11516" max="11517" width="8.42578125" style="107" customWidth="1"/>
    <col min="11518" max="11518" width="10" style="107" customWidth="1"/>
    <col min="11519" max="11519" width="6.42578125" style="107" customWidth="1"/>
    <col min="11520" max="11520" width="7.28515625" style="107" customWidth="1"/>
    <col min="11521" max="11522" width="6.7109375" style="107" customWidth="1"/>
    <col min="11523" max="11523" width="6.140625" style="107" customWidth="1"/>
    <col min="11524" max="11525" width="6.42578125" style="107" customWidth="1"/>
    <col min="11526" max="11526" width="8" style="107" customWidth="1"/>
    <col min="11527" max="11527" width="13.5703125" style="107" customWidth="1"/>
    <col min="11528" max="11528" width="11.140625" style="107" customWidth="1"/>
    <col min="11529" max="11529" width="9.140625" style="107"/>
    <col min="11530" max="11531" width="13.28515625" style="107" customWidth="1"/>
    <col min="11532" max="11532" width="7" style="107" customWidth="1"/>
    <col min="11533" max="11533" width="8.5703125" style="107" bestFit="1" customWidth="1"/>
    <col min="11534" max="11534" width="5.85546875" style="107" customWidth="1"/>
    <col min="11535" max="11535" width="13.42578125" style="107" customWidth="1"/>
    <col min="11536" max="11536" width="6.28515625" style="107" customWidth="1"/>
    <col min="11537" max="11537" width="6.42578125" style="107" bestFit="1" customWidth="1"/>
    <col min="11538" max="11538" width="5.85546875" style="107" customWidth="1"/>
    <col min="11539" max="11539" width="6.42578125" style="107" bestFit="1" customWidth="1"/>
    <col min="11540" max="11769" width="9.140625" style="107"/>
    <col min="11770" max="11770" width="64.28515625" style="107" customWidth="1"/>
    <col min="11771" max="11771" width="12" style="107" customWidth="1"/>
    <col min="11772" max="11773" width="8.42578125" style="107" customWidth="1"/>
    <col min="11774" max="11774" width="10" style="107" customWidth="1"/>
    <col min="11775" max="11775" width="6.42578125" style="107" customWidth="1"/>
    <col min="11776" max="11776" width="7.28515625" style="107" customWidth="1"/>
    <col min="11777" max="11778" width="6.7109375" style="107" customWidth="1"/>
    <col min="11779" max="11779" width="6.140625" style="107" customWidth="1"/>
    <col min="11780" max="11781" width="6.42578125" style="107" customWidth="1"/>
    <col min="11782" max="11782" width="8" style="107" customWidth="1"/>
    <col min="11783" max="11783" width="13.5703125" style="107" customWidth="1"/>
    <col min="11784" max="11784" width="11.140625" style="107" customWidth="1"/>
    <col min="11785" max="11785" width="9.140625" style="107"/>
    <col min="11786" max="11787" width="13.28515625" style="107" customWidth="1"/>
    <col min="11788" max="11788" width="7" style="107" customWidth="1"/>
    <col min="11789" max="11789" width="8.5703125" style="107" bestFit="1" customWidth="1"/>
    <col min="11790" max="11790" width="5.85546875" style="107" customWidth="1"/>
    <col min="11791" max="11791" width="13.42578125" style="107" customWidth="1"/>
    <col min="11792" max="11792" width="6.28515625" style="107" customWidth="1"/>
    <col min="11793" max="11793" width="6.42578125" style="107" bestFit="1" customWidth="1"/>
    <col min="11794" max="11794" width="5.85546875" style="107" customWidth="1"/>
    <col min="11795" max="11795" width="6.42578125" style="107" bestFit="1" customWidth="1"/>
    <col min="11796" max="12025" width="9.140625" style="107"/>
    <col min="12026" max="12026" width="64.28515625" style="107" customWidth="1"/>
    <col min="12027" max="12027" width="12" style="107" customWidth="1"/>
    <col min="12028" max="12029" width="8.42578125" style="107" customWidth="1"/>
    <col min="12030" max="12030" width="10" style="107" customWidth="1"/>
    <col min="12031" max="12031" width="6.42578125" style="107" customWidth="1"/>
    <col min="12032" max="12032" width="7.28515625" style="107" customWidth="1"/>
    <col min="12033" max="12034" width="6.7109375" style="107" customWidth="1"/>
    <col min="12035" max="12035" width="6.140625" style="107" customWidth="1"/>
    <col min="12036" max="12037" width="6.42578125" style="107" customWidth="1"/>
    <col min="12038" max="12038" width="8" style="107" customWidth="1"/>
    <col min="12039" max="12039" width="13.5703125" style="107" customWidth="1"/>
    <col min="12040" max="12040" width="11.140625" style="107" customWidth="1"/>
    <col min="12041" max="12041" width="9.140625" style="107"/>
    <col min="12042" max="12043" width="13.28515625" style="107" customWidth="1"/>
    <col min="12044" max="12044" width="7" style="107" customWidth="1"/>
    <col min="12045" max="12045" width="8.5703125" style="107" bestFit="1" customWidth="1"/>
    <col min="12046" max="12046" width="5.85546875" style="107" customWidth="1"/>
    <col min="12047" max="12047" width="13.42578125" style="107" customWidth="1"/>
    <col min="12048" max="12048" width="6.28515625" style="107" customWidth="1"/>
    <col min="12049" max="12049" width="6.42578125" style="107" bestFit="1" customWidth="1"/>
    <col min="12050" max="12050" width="5.85546875" style="107" customWidth="1"/>
    <col min="12051" max="12051" width="6.42578125" style="107" bestFit="1" customWidth="1"/>
    <col min="12052" max="12281" width="9.140625" style="107"/>
    <col min="12282" max="12282" width="64.28515625" style="107" customWidth="1"/>
    <col min="12283" max="12283" width="12" style="107" customWidth="1"/>
    <col min="12284" max="12285" width="8.42578125" style="107" customWidth="1"/>
    <col min="12286" max="12286" width="10" style="107" customWidth="1"/>
    <col min="12287" max="12287" width="6.42578125" style="107" customWidth="1"/>
    <col min="12288" max="12288" width="7.28515625" style="107" customWidth="1"/>
    <col min="12289" max="12290" width="6.7109375" style="107" customWidth="1"/>
    <col min="12291" max="12291" width="6.140625" style="107" customWidth="1"/>
    <col min="12292" max="12293" width="6.42578125" style="107" customWidth="1"/>
    <col min="12294" max="12294" width="8" style="107" customWidth="1"/>
    <col min="12295" max="12295" width="13.5703125" style="107" customWidth="1"/>
    <col min="12296" max="12296" width="11.140625" style="107" customWidth="1"/>
    <col min="12297" max="12297" width="9.140625" style="107"/>
    <col min="12298" max="12299" width="13.28515625" style="107" customWidth="1"/>
    <col min="12300" max="12300" width="7" style="107" customWidth="1"/>
    <col min="12301" max="12301" width="8.5703125" style="107" bestFit="1" customWidth="1"/>
    <col min="12302" max="12302" width="5.85546875" style="107" customWidth="1"/>
    <col min="12303" max="12303" width="13.42578125" style="107" customWidth="1"/>
    <col min="12304" max="12304" width="6.28515625" style="107" customWidth="1"/>
    <col min="12305" max="12305" width="6.42578125" style="107" bestFit="1" customWidth="1"/>
    <col min="12306" max="12306" width="5.85546875" style="107" customWidth="1"/>
    <col min="12307" max="12307" width="6.42578125" style="107" bestFit="1" customWidth="1"/>
    <col min="12308" max="12537" width="9.140625" style="107"/>
    <col min="12538" max="12538" width="64.28515625" style="107" customWidth="1"/>
    <col min="12539" max="12539" width="12" style="107" customWidth="1"/>
    <col min="12540" max="12541" width="8.42578125" style="107" customWidth="1"/>
    <col min="12542" max="12542" width="10" style="107" customWidth="1"/>
    <col min="12543" max="12543" width="6.42578125" style="107" customWidth="1"/>
    <col min="12544" max="12544" width="7.28515625" style="107" customWidth="1"/>
    <col min="12545" max="12546" width="6.7109375" style="107" customWidth="1"/>
    <col min="12547" max="12547" width="6.140625" style="107" customWidth="1"/>
    <col min="12548" max="12549" width="6.42578125" style="107" customWidth="1"/>
    <col min="12550" max="12550" width="8" style="107" customWidth="1"/>
    <col min="12551" max="12551" width="13.5703125" style="107" customWidth="1"/>
    <col min="12552" max="12552" width="11.140625" style="107" customWidth="1"/>
    <col min="12553" max="12553" width="9.140625" style="107"/>
    <col min="12554" max="12555" width="13.28515625" style="107" customWidth="1"/>
    <col min="12556" max="12556" width="7" style="107" customWidth="1"/>
    <col min="12557" max="12557" width="8.5703125" style="107" bestFit="1" customWidth="1"/>
    <col min="12558" max="12558" width="5.85546875" style="107" customWidth="1"/>
    <col min="12559" max="12559" width="13.42578125" style="107" customWidth="1"/>
    <col min="12560" max="12560" width="6.28515625" style="107" customWidth="1"/>
    <col min="12561" max="12561" width="6.42578125" style="107" bestFit="1" customWidth="1"/>
    <col min="12562" max="12562" width="5.85546875" style="107" customWidth="1"/>
    <col min="12563" max="12563" width="6.42578125" style="107" bestFit="1" customWidth="1"/>
    <col min="12564" max="12793" width="9.140625" style="107"/>
    <col min="12794" max="12794" width="64.28515625" style="107" customWidth="1"/>
    <col min="12795" max="12795" width="12" style="107" customWidth="1"/>
    <col min="12796" max="12797" width="8.42578125" style="107" customWidth="1"/>
    <col min="12798" max="12798" width="10" style="107" customWidth="1"/>
    <col min="12799" max="12799" width="6.42578125" style="107" customWidth="1"/>
    <col min="12800" max="12800" width="7.28515625" style="107" customWidth="1"/>
    <col min="12801" max="12802" width="6.7109375" style="107" customWidth="1"/>
    <col min="12803" max="12803" width="6.140625" style="107" customWidth="1"/>
    <col min="12804" max="12805" width="6.42578125" style="107" customWidth="1"/>
    <col min="12806" max="12806" width="8" style="107" customWidth="1"/>
    <col min="12807" max="12807" width="13.5703125" style="107" customWidth="1"/>
    <col min="12808" max="12808" width="11.140625" style="107" customWidth="1"/>
    <col min="12809" max="12809" width="9.140625" style="107"/>
    <col min="12810" max="12811" width="13.28515625" style="107" customWidth="1"/>
    <col min="12812" max="12812" width="7" style="107" customWidth="1"/>
    <col min="12813" max="12813" width="8.5703125" style="107" bestFit="1" customWidth="1"/>
    <col min="12814" max="12814" width="5.85546875" style="107" customWidth="1"/>
    <col min="12815" max="12815" width="13.42578125" style="107" customWidth="1"/>
    <col min="12816" max="12816" width="6.28515625" style="107" customWidth="1"/>
    <col min="12817" max="12817" width="6.42578125" style="107" bestFit="1" customWidth="1"/>
    <col min="12818" max="12818" width="5.85546875" style="107" customWidth="1"/>
    <col min="12819" max="12819" width="6.42578125" style="107" bestFit="1" customWidth="1"/>
    <col min="12820" max="13049" width="9.140625" style="107"/>
    <col min="13050" max="13050" width="64.28515625" style="107" customWidth="1"/>
    <col min="13051" max="13051" width="12" style="107" customWidth="1"/>
    <col min="13052" max="13053" width="8.42578125" style="107" customWidth="1"/>
    <col min="13054" max="13054" width="10" style="107" customWidth="1"/>
    <col min="13055" max="13055" width="6.42578125" style="107" customWidth="1"/>
    <col min="13056" max="13056" width="7.28515625" style="107" customWidth="1"/>
    <col min="13057" max="13058" width="6.7109375" style="107" customWidth="1"/>
    <col min="13059" max="13059" width="6.140625" style="107" customWidth="1"/>
    <col min="13060" max="13061" width="6.42578125" style="107" customWidth="1"/>
    <col min="13062" max="13062" width="8" style="107" customWidth="1"/>
    <col min="13063" max="13063" width="13.5703125" style="107" customWidth="1"/>
    <col min="13064" max="13064" width="11.140625" style="107" customWidth="1"/>
    <col min="13065" max="13065" width="9.140625" style="107"/>
    <col min="13066" max="13067" width="13.28515625" style="107" customWidth="1"/>
    <col min="13068" max="13068" width="7" style="107" customWidth="1"/>
    <col min="13069" max="13069" width="8.5703125" style="107" bestFit="1" customWidth="1"/>
    <col min="13070" max="13070" width="5.85546875" style="107" customWidth="1"/>
    <col min="13071" max="13071" width="13.42578125" style="107" customWidth="1"/>
    <col min="13072" max="13072" width="6.28515625" style="107" customWidth="1"/>
    <col min="13073" max="13073" width="6.42578125" style="107" bestFit="1" customWidth="1"/>
    <col min="13074" max="13074" width="5.85546875" style="107" customWidth="1"/>
    <col min="13075" max="13075" width="6.42578125" style="107" bestFit="1" customWidth="1"/>
    <col min="13076" max="13305" width="9.140625" style="107"/>
    <col min="13306" max="13306" width="64.28515625" style="107" customWidth="1"/>
    <col min="13307" max="13307" width="12" style="107" customWidth="1"/>
    <col min="13308" max="13309" width="8.42578125" style="107" customWidth="1"/>
    <col min="13310" max="13310" width="10" style="107" customWidth="1"/>
    <col min="13311" max="13311" width="6.42578125" style="107" customWidth="1"/>
    <col min="13312" max="13312" width="7.28515625" style="107" customWidth="1"/>
    <col min="13313" max="13314" width="6.7109375" style="107" customWidth="1"/>
    <col min="13315" max="13315" width="6.140625" style="107" customWidth="1"/>
    <col min="13316" max="13317" width="6.42578125" style="107" customWidth="1"/>
    <col min="13318" max="13318" width="8" style="107" customWidth="1"/>
    <col min="13319" max="13319" width="13.5703125" style="107" customWidth="1"/>
    <col min="13320" max="13320" width="11.140625" style="107" customWidth="1"/>
    <col min="13321" max="13321" width="9.140625" style="107"/>
    <col min="13322" max="13323" width="13.28515625" style="107" customWidth="1"/>
    <col min="13324" max="13324" width="7" style="107" customWidth="1"/>
    <col min="13325" max="13325" width="8.5703125" style="107" bestFit="1" customWidth="1"/>
    <col min="13326" max="13326" width="5.85546875" style="107" customWidth="1"/>
    <col min="13327" max="13327" width="13.42578125" style="107" customWidth="1"/>
    <col min="13328" max="13328" width="6.28515625" style="107" customWidth="1"/>
    <col min="13329" max="13329" width="6.42578125" style="107" bestFit="1" customWidth="1"/>
    <col min="13330" max="13330" width="5.85546875" style="107" customWidth="1"/>
    <col min="13331" max="13331" width="6.42578125" style="107" bestFit="1" customWidth="1"/>
    <col min="13332" max="13561" width="9.140625" style="107"/>
    <col min="13562" max="13562" width="64.28515625" style="107" customWidth="1"/>
    <col min="13563" max="13563" width="12" style="107" customWidth="1"/>
    <col min="13564" max="13565" width="8.42578125" style="107" customWidth="1"/>
    <col min="13566" max="13566" width="10" style="107" customWidth="1"/>
    <col min="13567" max="13567" width="6.42578125" style="107" customWidth="1"/>
    <col min="13568" max="13568" width="7.28515625" style="107" customWidth="1"/>
    <col min="13569" max="13570" width="6.7109375" style="107" customWidth="1"/>
    <col min="13571" max="13571" width="6.140625" style="107" customWidth="1"/>
    <col min="13572" max="13573" width="6.42578125" style="107" customWidth="1"/>
    <col min="13574" max="13574" width="8" style="107" customWidth="1"/>
    <col min="13575" max="13575" width="13.5703125" style="107" customWidth="1"/>
    <col min="13576" max="13576" width="11.140625" style="107" customWidth="1"/>
    <col min="13577" max="13577" width="9.140625" style="107"/>
    <col min="13578" max="13579" width="13.28515625" style="107" customWidth="1"/>
    <col min="13580" max="13580" width="7" style="107" customWidth="1"/>
    <col min="13581" max="13581" width="8.5703125" style="107" bestFit="1" customWidth="1"/>
    <col min="13582" max="13582" width="5.85546875" style="107" customWidth="1"/>
    <col min="13583" max="13583" width="13.42578125" style="107" customWidth="1"/>
    <col min="13584" max="13584" width="6.28515625" style="107" customWidth="1"/>
    <col min="13585" max="13585" width="6.42578125" style="107" bestFit="1" customWidth="1"/>
    <col min="13586" max="13586" width="5.85546875" style="107" customWidth="1"/>
    <col min="13587" max="13587" width="6.42578125" style="107" bestFit="1" customWidth="1"/>
    <col min="13588" max="13817" width="9.140625" style="107"/>
    <col min="13818" max="13818" width="64.28515625" style="107" customWidth="1"/>
    <col min="13819" max="13819" width="12" style="107" customWidth="1"/>
    <col min="13820" max="13821" width="8.42578125" style="107" customWidth="1"/>
    <col min="13822" max="13822" width="10" style="107" customWidth="1"/>
    <col min="13823" max="13823" width="6.42578125" style="107" customWidth="1"/>
    <col min="13824" max="13824" width="7.28515625" style="107" customWidth="1"/>
    <col min="13825" max="13826" width="6.7109375" style="107" customWidth="1"/>
    <col min="13827" max="13827" width="6.140625" style="107" customWidth="1"/>
    <col min="13828" max="13829" width="6.42578125" style="107" customWidth="1"/>
    <col min="13830" max="13830" width="8" style="107" customWidth="1"/>
    <col min="13831" max="13831" width="13.5703125" style="107" customWidth="1"/>
    <col min="13832" max="13832" width="11.140625" style="107" customWidth="1"/>
    <col min="13833" max="13833" width="9.140625" style="107"/>
    <col min="13834" max="13835" width="13.28515625" style="107" customWidth="1"/>
    <col min="13836" max="13836" width="7" style="107" customWidth="1"/>
    <col min="13837" max="13837" width="8.5703125" style="107" bestFit="1" customWidth="1"/>
    <col min="13838" max="13838" width="5.85546875" style="107" customWidth="1"/>
    <col min="13839" max="13839" width="13.42578125" style="107" customWidth="1"/>
    <col min="13840" max="13840" width="6.28515625" style="107" customWidth="1"/>
    <col min="13841" max="13841" width="6.42578125" style="107" bestFit="1" customWidth="1"/>
    <col min="13842" max="13842" width="5.85546875" style="107" customWidth="1"/>
    <col min="13843" max="13843" width="6.42578125" style="107" bestFit="1" customWidth="1"/>
    <col min="13844" max="14073" width="9.140625" style="107"/>
    <col min="14074" max="14074" width="64.28515625" style="107" customWidth="1"/>
    <col min="14075" max="14075" width="12" style="107" customWidth="1"/>
    <col min="14076" max="14077" width="8.42578125" style="107" customWidth="1"/>
    <col min="14078" max="14078" width="10" style="107" customWidth="1"/>
    <col min="14079" max="14079" width="6.42578125" style="107" customWidth="1"/>
    <col min="14080" max="14080" width="7.28515625" style="107" customWidth="1"/>
    <col min="14081" max="14082" width="6.7109375" style="107" customWidth="1"/>
    <col min="14083" max="14083" width="6.140625" style="107" customWidth="1"/>
    <col min="14084" max="14085" width="6.42578125" style="107" customWidth="1"/>
    <col min="14086" max="14086" width="8" style="107" customWidth="1"/>
    <col min="14087" max="14087" width="13.5703125" style="107" customWidth="1"/>
    <col min="14088" max="14088" width="11.140625" style="107" customWidth="1"/>
    <col min="14089" max="14089" width="9.140625" style="107"/>
    <col min="14090" max="14091" width="13.28515625" style="107" customWidth="1"/>
    <col min="14092" max="14092" width="7" style="107" customWidth="1"/>
    <col min="14093" max="14093" width="8.5703125" style="107" bestFit="1" customWidth="1"/>
    <col min="14094" max="14094" width="5.85546875" style="107" customWidth="1"/>
    <col min="14095" max="14095" width="13.42578125" style="107" customWidth="1"/>
    <col min="14096" max="14096" width="6.28515625" style="107" customWidth="1"/>
    <col min="14097" max="14097" width="6.42578125" style="107" bestFit="1" customWidth="1"/>
    <col min="14098" max="14098" width="5.85546875" style="107" customWidth="1"/>
    <col min="14099" max="14099" width="6.42578125" style="107" bestFit="1" customWidth="1"/>
    <col min="14100" max="14329" width="9.140625" style="107"/>
    <col min="14330" max="14330" width="64.28515625" style="107" customWidth="1"/>
    <col min="14331" max="14331" width="12" style="107" customWidth="1"/>
    <col min="14332" max="14333" width="8.42578125" style="107" customWidth="1"/>
    <col min="14334" max="14334" width="10" style="107" customWidth="1"/>
    <col min="14335" max="14335" width="6.42578125" style="107" customWidth="1"/>
    <col min="14336" max="14336" width="7.28515625" style="107" customWidth="1"/>
    <col min="14337" max="14338" width="6.7109375" style="107" customWidth="1"/>
    <col min="14339" max="14339" width="6.140625" style="107" customWidth="1"/>
    <col min="14340" max="14341" width="6.42578125" style="107" customWidth="1"/>
    <col min="14342" max="14342" width="8" style="107" customWidth="1"/>
    <col min="14343" max="14343" width="13.5703125" style="107" customWidth="1"/>
    <col min="14344" max="14344" width="11.140625" style="107" customWidth="1"/>
    <col min="14345" max="14345" width="9.140625" style="107"/>
    <col min="14346" max="14347" width="13.28515625" style="107" customWidth="1"/>
    <col min="14348" max="14348" width="7" style="107" customWidth="1"/>
    <col min="14349" max="14349" width="8.5703125" style="107" bestFit="1" customWidth="1"/>
    <col min="14350" max="14350" width="5.85546875" style="107" customWidth="1"/>
    <col min="14351" max="14351" width="13.42578125" style="107" customWidth="1"/>
    <col min="14352" max="14352" width="6.28515625" style="107" customWidth="1"/>
    <col min="14353" max="14353" width="6.42578125" style="107" bestFit="1" customWidth="1"/>
    <col min="14354" max="14354" width="5.85546875" style="107" customWidth="1"/>
    <col min="14355" max="14355" width="6.42578125" style="107" bestFit="1" customWidth="1"/>
    <col min="14356" max="14585" width="9.140625" style="107"/>
    <col min="14586" max="14586" width="64.28515625" style="107" customWidth="1"/>
    <col min="14587" max="14587" width="12" style="107" customWidth="1"/>
    <col min="14588" max="14589" width="8.42578125" style="107" customWidth="1"/>
    <col min="14590" max="14590" width="10" style="107" customWidth="1"/>
    <col min="14591" max="14591" width="6.42578125" style="107" customWidth="1"/>
    <col min="14592" max="14592" width="7.28515625" style="107" customWidth="1"/>
    <col min="14593" max="14594" width="6.7109375" style="107" customWidth="1"/>
    <col min="14595" max="14595" width="6.140625" style="107" customWidth="1"/>
    <col min="14596" max="14597" width="6.42578125" style="107" customWidth="1"/>
    <col min="14598" max="14598" width="8" style="107" customWidth="1"/>
    <col min="14599" max="14599" width="13.5703125" style="107" customWidth="1"/>
    <col min="14600" max="14600" width="11.140625" style="107" customWidth="1"/>
    <col min="14601" max="14601" width="9.140625" style="107"/>
    <col min="14602" max="14603" width="13.28515625" style="107" customWidth="1"/>
    <col min="14604" max="14604" width="7" style="107" customWidth="1"/>
    <col min="14605" max="14605" width="8.5703125" style="107" bestFit="1" customWidth="1"/>
    <col min="14606" max="14606" width="5.85546875" style="107" customWidth="1"/>
    <col min="14607" max="14607" width="13.42578125" style="107" customWidth="1"/>
    <col min="14608" max="14608" width="6.28515625" style="107" customWidth="1"/>
    <col min="14609" max="14609" width="6.42578125" style="107" bestFit="1" customWidth="1"/>
    <col min="14610" max="14610" width="5.85546875" style="107" customWidth="1"/>
    <col min="14611" max="14611" width="6.42578125" style="107" bestFit="1" customWidth="1"/>
    <col min="14612" max="14841" width="9.140625" style="107"/>
    <col min="14842" max="14842" width="64.28515625" style="107" customWidth="1"/>
    <col min="14843" max="14843" width="12" style="107" customWidth="1"/>
    <col min="14844" max="14845" width="8.42578125" style="107" customWidth="1"/>
    <col min="14846" max="14846" width="10" style="107" customWidth="1"/>
    <col min="14847" max="14847" width="6.42578125" style="107" customWidth="1"/>
    <col min="14848" max="14848" width="7.28515625" style="107" customWidth="1"/>
    <col min="14849" max="14850" width="6.7109375" style="107" customWidth="1"/>
    <col min="14851" max="14851" width="6.140625" style="107" customWidth="1"/>
    <col min="14852" max="14853" width="6.42578125" style="107" customWidth="1"/>
    <col min="14854" max="14854" width="8" style="107" customWidth="1"/>
    <col min="14855" max="14855" width="13.5703125" style="107" customWidth="1"/>
    <col min="14856" max="14856" width="11.140625" style="107" customWidth="1"/>
    <col min="14857" max="14857" width="9.140625" style="107"/>
    <col min="14858" max="14859" width="13.28515625" style="107" customWidth="1"/>
    <col min="14860" max="14860" width="7" style="107" customWidth="1"/>
    <col min="14861" max="14861" width="8.5703125" style="107" bestFit="1" customWidth="1"/>
    <col min="14862" max="14862" width="5.85546875" style="107" customWidth="1"/>
    <col min="14863" max="14863" width="13.42578125" style="107" customWidth="1"/>
    <col min="14864" max="14864" width="6.28515625" style="107" customWidth="1"/>
    <col min="14865" max="14865" width="6.42578125" style="107" bestFit="1" customWidth="1"/>
    <col min="14866" max="14866" width="5.85546875" style="107" customWidth="1"/>
    <col min="14867" max="14867" width="6.42578125" style="107" bestFit="1" customWidth="1"/>
    <col min="14868" max="15097" width="9.140625" style="107"/>
    <col min="15098" max="15098" width="64.28515625" style="107" customWidth="1"/>
    <col min="15099" max="15099" width="12" style="107" customWidth="1"/>
    <col min="15100" max="15101" width="8.42578125" style="107" customWidth="1"/>
    <col min="15102" max="15102" width="10" style="107" customWidth="1"/>
    <col min="15103" max="15103" width="6.42578125" style="107" customWidth="1"/>
    <col min="15104" max="15104" width="7.28515625" style="107" customWidth="1"/>
    <col min="15105" max="15106" width="6.7109375" style="107" customWidth="1"/>
    <col min="15107" max="15107" width="6.140625" style="107" customWidth="1"/>
    <col min="15108" max="15109" width="6.42578125" style="107" customWidth="1"/>
    <col min="15110" max="15110" width="8" style="107" customWidth="1"/>
    <col min="15111" max="15111" width="13.5703125" style="107" customWidth="1"/>
    <col min="15112" max="15112" width="11.140625" style="107" customWidth="1"/>
    <col min="15113" max="15113" width="9.140625" style="107"/>
    <col min="15114" max="15115" width="13.28515625" style="107" customWidth="1"/>
    <col min="15116" max="15116" width="7" style="107" customWidth="1"/>
    <col min="15117" max="15117" width="8.5703125" style="107" bestFit="1" customWidth="1"/>
    <col min="15118" max="15118" width="5.85546875" style="107" customWidth="1"/>
    <col min="15119" max="15119" width="13.42578125" style="107" customWidth="1"/>
    <col min="15120" max="15120" width="6.28515625" style="107" customWidth="1"/>
    <col min="15121" max="15121" width="6.42578125" style="107" bestFit="1" customWidth="1"/>
    <col min="15122" max="15122" width="5.85546875" style="107" customWidth="1"/>
    <col min="15123" max="15123" width="6.42578125" style="107" bestFit="1" customWidth="1"/>
    <col min="15124" max="15353" width="9.140625" style="107"/>
    <col min="15354" max="15354" width="64.28515625" style="107" customWidth="1"/>
    <col min="15355" max="15355" width="12" style="107" customWidth="1"/>
    <col min="15356" max="15357" width="8.42578125" style="107" customWidth="1"/>
    <col min="15358" max="15358" width="10" style="107" customWidth="1"/>
    <col min="15359" max="15359" width="6.42578125" style="107" customWidth="1"/>
    <col min="15360" max="15360" width="7.28515625" style="107" customWidth="1"/>
    <col min="15361" max="15362" width="6.7109375" style="107" customWidth="1"/>
    <col min="15363" max="15363" width="6.140625" style="107" customWidth="1"/>
    <col min="15364" max="15365" width="6.42578125" style="107" customWidth="1"/>
    <col min="15366" max="15366" width="8" style="107" customWidth="1"/>
    <col min="15367" max="15367" width="13.5703125" style="107" customWidth="1"/>
    <col min="15368" max="15368" width="11.140625" style="107" customWidth="1"/>
    <col min="15369" max="15369" width="9.140625" style="107"/>
    <col min="15370" max="15371" width="13.28515625" style="107" customWidth="1"/>
    <col min="15372" max="15372" width="7" style="107" customWidth="1"/>
    <col min="15373" max="15373" width="8.5703125" style="107" bestFit="1" customWidth="1"/>
    <col min="15374" max="15374" width="5.85546875" style="107" customWidth="1"/>
    <col min="15375" max="15375" width="13.42578125" style="107" customWidth="1"/>
    <col min="15376" max="15376" width="6.28515625" style="107" customWidth="1"/>
    <col min="15377" max="15377" width="6.42578125" style="107" bestFit="1" customWidth="1"/>
    <col min="15378" max="15378" width="5.85546875" style="107" customWidth="1"/>
    <col min="15379" max="15379" width="6.42578125" style="107" bestFit="1" customWidth="1"/>
    <col min="15380" max="15609" width="9.140625" style="107"/>
    <col min="15610" max="15610" width="64.28515625" style="107" customWidth="1"/>
    <col min="15611" max="15611" width="12" style="107" customWidth="1"/>
    <col min="15612" max="15613" width="8.42578125" style="107" customWidth="1"/>
    <col min="15614" max="15614" width="10" style="107" customWidth="1"/>
    <col min="15615" max="15615" width="6.42578125" style="107" customWidth="1"/>
    <col min="15616" max="15616" width="7.28515625" style="107" customWidth="1"/>
    <col min="15617" max="15618" width="6.7109375" style="107" customWidth="1"/>
    <col min="15619" max="15619" width="6.140625" style="107" customWidth="1"/>
    <col min="15620" max="15621" width="6.42578125" style="107" customWidth="1"/>
    <col min="15622" max="15622" width="8" style="107" customWidth="1"/>
    <col min="15623" max="15623" width="13.5703125" style="107" customWidth="1"/>
    <col min="15624" max="15624" width="11.140625" style="107" customWidth="1"/>
    <col min="15625" max="15625" width="9.140625" style="107"/>
    <col min="15626" max="15627" width="13.28515625" style="107" customWidth="1"/>
    <col min="15628" max="15628" width="7" style="107" customWidth="1"/>
    <col min="15629" max="15629" width="8.5703125" style="107" bestFit="1" customWidth="1"/>
    <col min="15630" max="15630" width="5.85546875" style="107" customWidth="1"/>
    <col min="15631" max="15631" width="13.42578125" style="107" customWidth="1"/>
    <col min="15632" max="15632" width="6.28515625" style="107" customWidth="1"/>
    <col min="15633" max="15633" width="6.42578125" style="107" bestFit="1" customWidth="1"/>
    <col min="15634" max="15634" width="5.85546875" style="107" customWidth="1"/>
    <col min="15635" max="15635" width="6.42578125" style="107" bestFit="1" customWidth="1"/>
    <col min="15636" max="15865" width="9.140625" style="107"/>
    <col min="15866" max="15866" width="64.28515625" style="107" customWidth="1"/>
    <col min="15867" max="15867" width="12" style="107" customWidth="1"/>
    <col min="15868" max="15869" width="8.42578125" style="107" customWidth="1"/>
    <col min="15870" max="15870" width="10" style="107" customWidth="1"/>
    <col min="15871" max="15871" width="6.42578125" style="107" customWidth="1"/>
    <col min="15872" max="15872" width="7.28515625" style="107" customWidth="1"/>
    <col min="15873" max="15874" width="6.7109375" style="107" customWidth="1"/>
    <col min="15875" max="15875" width="6.140625" style="107" customWidth="1"/>
    <col min="15876" max="15877" width="6.42578125" style="107" customWidth="1"/>
    <col min="15878" max="15878" width="8" style="107" customWidth="1"/>
    <col min="15879" max="15879" width="13.5703125" style="107" customWidth="1"/>
    <col min="15880" max="15880" width="11.140625" style="107" customWidth="1"/>
    <col min="15881" max="15881" width="9.140625" style="107"/>
    <col min="15882" max="15883" width="13.28515625" style="107" customWidth="1"/>
    <col min="15884" max="15884" width="7" style="107" customWidth="1"/>
    <col min="15885" max="15885" width="8.5703125" style="107" bestFit="1" customWidth="1"/>
    <col min="15886" max="15886" width="5.85546875" style="107" customWidth="1"/>
    <col min="15887" max="15887" width="13.42578125" style="107" customWidth="1"/>
    <col min="15888" max="15888" width="6.28515625" style="107" customWidth="1"/>
    <col min="15889" max="15889" width="6.42578125" style="107" bestFit="1" customWidth="1"/>
    <col min="15890" max="15890" width="5.85546875" style="107" customWidth="1"/>
    <col min="15891" max="15891" width="6.42578125" style="107" bestFit="1" customWidth="1"/>
    <col min="15892" max="16121" width="9.140625" style="107"/>
    <col min="16122" max="16122" width="64.28515625" style="107" customWidth="1"/>
    <col min="16123" max="16123" width="12" style="107" customWidth="1"/>
    <col min="16124" max="16125" width="8.42578125" style="107" customWidth="1"/>
    <col min="16126" max="16126" width="10" style="107" customWidth="1"/>
    <col min="16127" max="16127" width="6.42578125" style="107" customWidth="1"/>
    <col min="16128" max="16128" width="7.28515625" style="107" customWidth="1"/>
    <col min="16129" max="16130" width="6.7109375" style="107" customWidth="1"/>
    <col min="16131" max="16131" width="6.140625" style="107" customWidth="1"/>
    <col min="16132" max="16133" width="6.42578125" style="107" customWidth="1"/>
    <col min="16134" max="16134" width="8" style="107" customWidth="1"/>
    <col min="16135" max="16135" width="13.5703125" style="107" customWidth="1"/>
    <col min="16136" max="16136" width="11.140625" style="107" customWidth="1"/>
    <col min="16137" max="16137" width="9.140625" style="107"/>
    <col min="16138" max="16139" width="13.28515625" style="107" customWidth="1"/>
    <col min="16140" max="16140" width="7" style="107" customWidth="1"/>
    <col min="16141" max="16141" width="8.5703125" style="107" bestFit="1" customWidth="1"/>
    <col min="16142" max="16142" width="5.85546875" style="107" customWidth="1"/>
    <col min="16143" max="16143" width="13.42578125" style="107" customWidth="1"/>
    <col min="16144" max="16144" width="6.28515625" style="107" customWidth="1"/>
    <col min="16145" max="16145" width="6.42578125" style="107" bestFit="1" customWidth="1"/>
    <col min="16146" max="16146" width="5.85546875" style="107" customWidth="1"/>
    <col min="16147" max="16147" width="6.42578125" style="107" bestFit="1" customWidth="1"/>
    <col min="16148" max="16384" width="9.140625" style="107"/>
  </cols>
  <sheetData>
    <row r="1" spans="1:20" ht="73.5" customHeight="1">
      <c r="A1" s="136"/>
      <c r="B1" s="137"/>
      <c r="C1" s="131" t="s">
        <v>125</v>
      </c>
      <c r="D1" s="138"/>
      <c r="E1" s="137"/>
      <c r="F1" s="137"/>
      <c r="G1" s="137"/>
      <c r="H1" s="137"/>
      <c r="I1" s="137"/>
      <c r="J1" s="137"/>
      <c r="K1" s="137"/>
      <c r="L1" s="137"/>
      <c r="M1" s="137"/>
      <c r="N1" s="137"/>
      <c r="O1" s="137"/>
      <c r="P1" s="137"/>
      <c r="Q1" s="136" t="s">
        <v>62</v>
      </c>
      <c r="R1" s="137"/>
      <c r="S1" s="137"/>
      <c r="T1" s="137"/>
    </row>
    <row r="2" spans="1:20" s="120" customFormat="1" ht="79.5" customHeight="1">
      <c r="A2" s="139" t="s">
        <v>174</v>
      </c>
      <c r="B2" s="140"/>
      <c r="C2" s="140"/>
      <c r="D2" s="140"/>
      <c r="E2" s="140"/>
      <c r="F2" s="140"/>
      <c r="G2" s="140"/>
      <c r="H2" s="140"/>
      <c r="I2" s="140"/>
      <c r="J2" s="140"/>
      <c r="K2" s="140"/>
      <c r="L2" s="140"/>
      <c r="M2" s="140"/>
      <c r="N2" s="140"/>
      <c r="O2" s="140"/>
      <c r="P2" s="140"/>
      <c r="Q2" s="140"/>
      <c r="R2" s="140"/>
      <c r="S2" s="141"/>
      <c r="T2" s="142"/>
    </row>
    <row r="3" spans="1:20" s="120" customFormat="1" ht="98.25" customHeight="1">
      <c r="A3" s="143" t="s">
        <v>75</v>
      </c>
      <c r="B3" s="144"/>
      <c r="C3" s="144"/>
      <c r="D3" s="272" t="s">
        <v>0</v>
      </c>
      <c r="E3" s="272" t="s">
        <v>1</v>
      </c>
      <c r="F3" s="272" t="s">
        <v>61</v>
      </c>
      <c r="G3" s="328" t="s">
        <v>2</v>
      </c>
      <c r="H3" s="328"/>
      <c r="I3" s="328"/>
      <c r="J3" s="328"/>
      <c r="K3" s="328"/>
      <c r="L3" s="328"/>
      <c r="M3" s="328"/>
      <c r="N3" s="275" t="s">
        <v>11</v>
      </c>
      <c r="O3" s="277" t="s">
        <v>12</v>
      </c>
      <c r="P3" s="278"/>
      <c r="Q3" s="279" t="s">
        <v>8</v>
      </c>
      <c r="R3" s="277" t="s">
        <v>13</v>
      </c>
      <c r="S3" s="278"/>
      <c r="T3" s="270" t="s">
        <v>14</v>
      </c>
    </row>
    <row r="4" spans="1:20" s="120" customFormat="1" ht="141.75" customHeight="1">
      <c r="A4" s="145"/>
      <c r="B4" s="146"/>
      <c r="C4" s="146"/>
      <c r="D4" s="272"/>
      <c r="E4" s="272"/>
      <c r="F4" s="273"/>
      <c r="G4" s="91" t="s">
        <v>3</v>
      </c>
      <c r="H4" s="128" t="s">
        <v>4</v>
      </c>
      <c r="I4" s="128" t="s">
        <v>5</v>
      </c>
      <c r="J4" s="128" t="s">
        <v>6</v>
      </c>
      <c r="K4" s="128" t="s">
        <v>60</v>
      </c>
      <c r="L4" s="128" t="s">
        <v>7</v>
      </c>
      <c r="M4" s="128" t="s">
        <v>8</v>
      </c>
      <c r="N4" s="276"/>
      <c r="O4" s="129" t="s">
        <v>9</v>
      </c>
      <c r="P4" s="129" t="s">
        <v>10</v>
      </c>
      <c r="Q4" s="280"/>
      <c r="R4" s="129" t="s">
        <v>9</v>
      </c>
      <c r="S4" s="129" t="s">
        <v>10</v>
      </c>
      <c r="T4" s="271"/>
    </row>
    <row r="5" spans="1:20" s="120" customFormat="1" ht="41.25" customHeight="1">
      <c r="A5" s="95"/>
      <c r="B5" s="96"/>
      <c r="C5" s="96"/>
      <c r="D5" s="130">
        <v>1</v>
      </c>
      <c r="E5" s="130">
        <v>2</v>
      </c>
      <c r="F5" s="130">
        <v>3</v>
      </c>
      <c r="G5" s="130">
        <v>4</v>
      </c>
      <c r="H5" s="130">
        <v>5</v>
      </c>
      <c r="I5" s="130">
        <v>6</v>
      </c>
      <c r="J5" s="130">
        <v>7</v>
      </c>
      <c r="K5" s="130">
        <v>8</v>
      </c>
      <c r="L5" s="130">
        <v>9</v>
      </c>
      <c r="M5" s="130">
        <v>10</v>
      </c>
      <c r="N5" s="130">
        <v>11</v>
      </c>
      <c r="O5" s="130">
        <v>12</v>
      </c>
      <c r="P5" s="130">
        <v>13</v>
      </c>
      <c r="Q5" s="130">
        <v>14</v>
      </c>
      <c r="R5" s="130">
        <v>15</v>
      </c>
      <c r="S5" s="130">
        <v>16</v>
      </c>
      <c r="T5" s="130">
        <v>17</v>
      </c>
    </row>
    <row r="6" spans="1:20" s="120" customFormat="1" ht="34.5" customHeight="1">
      <c r="A6" s="160" t="s">
        <v>15</v>
      </c>
      <c r="B6" s="161"/>
      <c r="C6" s="162"/>
      <c r="D6" s="112">
        <f>SUM(D7:D11)</f>
        <v>0</v>
      </c>
      <c r="E6" s="112">
        <f t="shared" ref="E6:T6" si="0">SUM(E7:E11)</f>
        <v>71</v>
      </c>
      <c r="F6" s="112">
        <f t="shared" si="0"/>
        <v>1</v>
      </c>
      <c r="G6" s="112">
        <f t="shared" si="0"/>
        <v>8</v>
      </c>
      <c r="H6" s="112">
        <f t="shared" si="0"/>
        <v>35</v>
      </c>
      <c r="I6" s="112">
        <f t="shared" si="0"/>
        <v>24</v>
      </c>
      <c r="J6" s="112">
        <f t="shared" si="0"/>
        <v>0</v>
      </c>
      <c r="K6" s="112">
        <f t="shared" si="0"/>
        <v>1</v>
      </c>
      <c r="L6" s="112">
        <f t="shared" si="0"/>
        <v>0</v>
      </c>
      <c r="M6" s="112">
        <f t="shared" si="0"/>
        <v>68</v>
      </c>
      <c r="N6" s="115">
        <f t="shared" si="0"/>
        <v>1</v>
      </c>
      <c r="O6" s="112">
        <f t="shared" si="0"/>
        <v>3</v>
      </c>
      <c r="P6" s="112">
        <f t="shared" si="0"/>
        <v>26</v>
      </c>
      <c r="Q6" s="112">
        <f t="shared" si="0"/>
        <v>29</v>
      </c>
      <c r="R6" s="112">
        <f t="shared" si="0"/>
        <v>0</v>
      </c>
      <c r="S6" s="112">
        <f t="shared" si="0"/>
        <v>2</v>
      </c>
      <c r="T6" s="112">
        <f t="shared" si="0"/>
        <v>14</v>
      </c>
    </row>
    <row r="7" spans="1:20" s="120" customFormat="1" ht="46.5" customHeight="1">
      <c r="A7" s="99">
        <v>1</v>
      </c>
      <c r="B7" s="152" t="s">
        <v>16</v>
      </c>
      <c r="C7" s="153"/>
      <c r="D7" s="98">
        <v>0</v>
      </c>
      <c r="E7" s="98">
        <v>40</v>
      </c>
      <c r="F7" s="98">
        <v>1</v>
      </c>
      <c r="G7" s="98">
        <v>2</v>
      </c>
      <c r="H7" s="98">
        <v>23</v>
      </c>
      <c r="I7" s="98">
        <v>14</v>
      </c>
      <c r="J7" s="98"/>
      <c r="K7" s="98"/>
      <c r="L7" s="98"/>
      <c r="M7" s="98">
        <v>39</v>
      </c>
      <c r="N7" s="116"/>
      <c r="O7" s="98">
        <v>2</v>
      </c>
      <c r="P7" s="98">
        <v>11</v>
      </c>
      <c r="Q7" s="98">
        <v>13</v>
      </c>
      <c r="R7" s="98"/>
      <c r="S7" s="98">
        <v>2</v>
      </c>
      <c r="T7" s="98">
        <v>8</v>
      </c>
    </row>
    <row r="8" spans="1:20" s="120" customFormat="1" ht="42" customHeight="1">
      <c r="A8" s="99">
        <v>2</v>
      </c>
      <c r="B8" s="152" t="s">
        <v>63</v>
      </c>
      <c r="C8" s="153"/>
      <c r="D8" s="98">
        <v>0</v>
      </c>
      <c r="E8" s="98">
        <v>27</v>
      </c>
      <c r="F8" s="98"/>
      <c r="G8" s="98">
        <v>3</v>
      </c>
      <c r="H8" s="98">
        <v>12</v>
      </c>
      <c r="I8" s="98">
        <v>10</v>
      </c>
      <c r="J8" s="98"/>
      <c r="K8" s="98"/>
      <c r="L8" s="98"/>
      <c r="M8" s="98">
        <v>25</v>
      </c>
      <c r="N8" s="116">
        <v>1</v>
      </c>
      <c r="O8" s="98">
        <v>1</v>
      </c>
      <c r="P8" s="98">
        <v>13</v>
      </c>
      <c r="Q8" s="98">
        <v>14</v>
      </c>
      <c r="R8" s="98"/>
      <c r="S8" s="98"/>
      <c r="T8" s="98">
        <v>6</v>
      </c>
    </row>
    <row r="9" spans="1:20" s="120" customFormat="1" ht="46.5" customHeight="1">
      <c r="A9" s="99">
        <v>3</v>
      </c>
      <c r="B9" s="152" t="s">
        <v>17</v>
      </c>
      <c r="C9" s="153"/>
      <c r="D9" s="98">
        <v>0</v>
      </c>
      <c r="E9" s="98">
        <v>2</v>
      </c>
      <c r="F9" s="98"/>
      <c r="G9" s="98">
        <v>2</v>
      </c>
      <c r="H9" s="98"/>
      <c r="I9" s="98"/>
      <c r="J9" s="98"/>
      <c r="K9" s="98"/>
      <c r="L9" s="98"/>
      <c r="M9" s="98">
        <v>2</v>
      </c>
      <c r="N9" s="116"/>
      <c r="O9" s="98"/>
      <c r="P9" s="98">
        <v>1</v>
      </c>
      <c r="Q9" s="98">
        <v>1</v>
      </c>
      <c r="R9" s="98"/>
      <c r="S9" s="98"/>
      <c r="T9" s="98"/>
    </row>
    <row r="10" spans="1:20" s="120" customFormat="1" ht="46.5" customHeight="1">
      <c r="A10" s="100">
        <v>4</v>
      </c>
      <c r="B10" s="152" t="s">
        <v>68</v>
      </c>
      <c r="C10" s="325"/>
      <c r="D10" s="98">
        <v>0</v>
      </c>
      <c r="E10" s="98">
        <v>1</v>
      </c>
      <c r="F10" s="98"/>
      <c r="G10" s="98">
        <v>1</v>
      </c>
      <c r="H10" s="98"/>
      <c r="I10" s="98"/>
      <c r="J10" s="98"/>
      <c r="K10" s="98"/>
      <c r="L10" s="98"/>
      <c r="M10" s="98">
        <v>1</v>
      </c>
      <c r="N10" s="116"/>
      <c r="O10" s="98"/>
      <c r="P10" s="98"/>
      <c r="Q10" s="98"/>
      <c r="R10" s="98"/>
      <c r="S10" s="98"/>
      <c r="T10" s="98"/>
    </row>
    <row r="11" spans="1:20" s="120" customFormat="1" ht="41.25" customHeight="1">
      <c r="A11" s="100">
        <v>5</v>
      </c>
      <c r="B11" s="336" t="s">
        <v>58</v>
      </c>
      <c r="C11" s="337"/>
      <c r="D11" s="98">
        <v>0</v>
      </c>
      <c r="E11" s="98">
        <v>1</v>
      </c>
      <c r="F11" s="98"/>
      <c r="G11" s="98"/>
      <c r="H11" s="98"/>
      <c r="I11" s="98"/>
      <c r="J11" s="98"/>
      <c r="K11" s="98">
        <v>1</v>
      </c>
      <c r="L11" s="98"/>
      <c r="M11" s="98">
        <v>1</v>
      </c>
      <c r="N11" s="116"/>
      <c r="O11" s="98"/>
      <c r="P11" s="98">
        <v>1</v>
      </c>
      <c r="Q11" s="98">
        <v>1</v>
      </c>
      <c r="R11" s="98"/>
      <c r="S11" s="98"/>
      <c r="T11" s="98"/>
    </row>
    <row r="12" spans="1:20" s="120" customFormat="1" ht="42.75" customHeight="1">
      <c r="A12" s="160" t="s">
        <v>18</v>
      </c>
      <c r="B12" s="168"/>
      <c r="C12" s="168"/>
      <c r="D12" s="101">
        <f>SUM(D13:D20)</f>
        <v>0</v>
      </c>
      <c r="E12" s="98">
        <f t="shared" ref="E12:T12" si="1">SUM(E13:E20)</f>
        <v>2</v>
      </c>
      <c r="F12" s="98">
        <f t="shared" si="1"/>
        <v>0</v>
      </c>
      <c r="G12" s="98">
        <f t="shared" si="1"/>
        <v>1</v>
      </c>
      <c r="H12" s="98">
        <f t="shared" si="1"/>
        <v>0</v>
      </c>
      <c r="I12" s="98">
        <f t="shared" si="1"/>
        <v>1</v>
      </c>
      <c r="J12" s="98">
        <f t="shared" si="1"/>
        <v>0</v>
      </c>
      <c r="K12" s="98">
        <f t="shared" si="1"/>
        <v>0</v>
      </c>
      <c r="L12" s="98">
        <f t="shared" si="1"/>
        <v>0</v>
      </c>
      <c r="M12" s="98">
        <f t="shared" si="1"/>
        <v>2</v>
      </c>
      <c r="N12" s="116">
        <f t="shared" si="1"/>
        <v>0</v>
      </c>
      <c r="O12" s="98">
        <f t="shared" si="1"/>
        <v>0</v>
      </c>
      <c r="P12" s="98">
        <f t="shared" si="1"/>
        <v>0</v>
      </c>
      <c r="Q12" s="98">
        <f t="shared" si="1"/>
        <v>0</v>
      </c>
      <c r="R12" s="98">
        <f t="shared" si="1"/>
        <v>0</v>
      </c>
      <c r="S12" s="98">
        <f t="shared" si="1"/>
        <v>0</v>
      </c>
      <c r="T12" s="98">
        <f t="shared" si="1"/>
        <v>0</v>
      </c>
    </row>
    <row r="13" spans="1:20" s="120" customFormat="1" ht="39.75" customHeight="1">
      <c r="A13" s="99">
        <v>1</v>
      </c>
      <c r="B13" s="152" t="s">
        <v>102</v>
      </c>
      <c r="C13" s="153"/>
      <c r="D13" s="98">
        <v>0</v>
      </c>
      <c r="E13" s="98"/>
      <c r="F13" s="98"/>
      <c r="G13" s="98"/>
      <c r="H13" s="98"/>
      <c r="I13" s="98"/>
      <c r="J13" s="98"/>
      <c r="K13" s="98"/>
      <c r="L13" s="98"/>
      <c r="M13" s="98"/>
      <c r="N13" s="116"/>
      <c r="O13" s="98"/>
      <c r="P13" s="98"/>
      <c r="Q13" s="98"/>
      <c r="R13" s="98"/>
      <c r="S13" s="98"/>
      <c r="T13" s="98"/>
    </row>
    <row r="14" spans="1:20" s="120" customFormat="1" ht="43.5" customHeight="1">
      <c r="A14" s="99">
        <v>2</v>
      </c>
      <c r="B14" s="152" t="s">
        <v>20</v>
      </c>
      <c r="C14" s="153"/>
      <c r="D14" s="98">
        <v>0</v>
      </c>
      <c r="E14" s="98">
        <v>2</v>
      </c>
      <c r="F14" s="98"/>
      <c r="G14" s="98">
        <v>1</v>
      </c>
      <c r="H14" s="98"/>
      <c r="I14" s="98">
        <v>1</v>
      </c>
      <c r="J14" s="98"/>
      <c r="K14" s="98"/>
      <c r="L14" s="98"/>
      <c r="M14" s="98">
        <v>2</v>
      </c>
      <c r="N14" s="116"/>
      <c r="O14" s="98"/>
      <c r="P14" s="98"/>
      <c r="Q14" s="98"/>
      <c r="R14" s="98"/>
      <c r="S14" s="98"/>
      <c r="T14" s="98"/>
    </row>
    <row r="15" spans="1:20" s="120" customFormat="1" ht="42" customHeight="1">
      <c r="A15" s="102">
        <v>3</v>
      </c>
      <c r="B15" s="152" t="s">
        <v>21</v>
      </c>
      <c r="C15" s="153"/>
      <c r="D15" s="98">
        <v>0</v>
      </c>
      <c r="E15" s="98"/>
      <c r="F15" s="98"/>
      <c r="G15" s="98"/>
      <c r="H15" s="98"/>
      <c r="I15" s="98"/>
      <c r="J15" s="98"/>
      <c r="K15" s="98"/>
      <c r="L15" s="98"/>
      <c r="M15" s="98"/>
      <c r="N15" s="116"/>
      <c r="O15" s="98"/>
      <c r="P15" s="98"/>
      <c r="Q15" s="98"/>
      <c r="R15" s="98"/>
      <c r="S15" s="98"/>
      <c r="T15" s="98"/>
    </row>
    <row r="16" spans="1:20" s="120" customFormat="1" ht="57" customHeight="1">
      <c r="A16" s="99">
        <v>4</v>
      </c>
      <c r="B16" s="152" t="s">
        <v>22</v>
      </c>
      <c r="C16" s="153"/>
      <c r="D16" s="98">
        <v>0</v>
      </c>
      <c r="E16" s="98"/>
      <c r="F16" s="98"/>
      <c r="G16" s="98"/>
      <c r="H16" s="98"/>
      <c r="I16" s="98"/>
      <c r="J16" s="98"/>
      <c r="K16" s="98"/>
      <c r="L16" s="98"/>
      <c r="M16" s="98"/>
      <c r="N16" s="116"/>
      <c r="O16" s="98"/>
      <c r="P16" s="98"/>
      <c r="Q16" s="98"/>
      <c r="R16" s="98"/>
      <c r="S16" s="98"/>
      <c r="T16" s="98"/>
    </row>
    <row r="17" spans="1:66" s="120" customFormat="1" ht="38.25" customHeight="1">
      <c r="A17" s="99">
        <v>5</v>
      </c>
      <c r="B17" s="152" t="s">
        <v>23</v>
      </c>
      <c r="C17" s="153"/>
      <c r="D17" s="98">
        <v>0</v>
      </c>
      <c r="E17" s="98"/>
      <c r="F17" s="98"/>
      <c r="G17" s="98"/>
      <c r="H17" s="98"/>
      <c r="I17" s="98"/>
      <c r="J17" s="98"/>
      <c r="K17" s="98"/>
      <c r="L17" s="98"/>
      <c r="M17" s="98"/>
      <c r="N17" s="116"/>
      <c r="O17" s="98"/>
      <c r="P17" s="98"/>
      <c r="Q17" s="98"/>
      <c r="R17" s="98"/>
      <c r="S17" s="98"/>
      <c r="T17" s="98"/>
    </row>
    <row r="18" spans="1:66" s="120" customFormat="1" ht="47.25" customHeight="1">
      <c r="A18" s="102">
        <v>6</v>
      </c>
      <c r="B18" s="152" t="s">
        <v>24</v>
      </c>
      <c r="C18" s="153"/>
      <c r="D18" s="98">
        <v>0</v>
      </c>
      <c r="E18" s="98"/>
      <c r="F18" s="98"/>
      <c r="G18" s="98"/>
      <c r="H18" s="98"/>
      <c r="I18" s="98"/>
      <c r="J18" s="98"/>
      <c r="K18" s="98"/>
      <c r="L18" s="98"/>
      <c r="M18" s="98"/>
      <c r="N18" s="116"/>
      <c r="O18" s="98"/>
      <c r="P18" s="98"/>
      <c r="Q18" s="98"/>
      <c r="R18" s="98"/>
      <c r="S18" s="98"/>
      <c r="T18" s="98"/>
    </row>
    <row r="19" spans="1:66" s="120" customFormat="1" ht="44.25" customHeight="1">
      <c r="A19" s="99">
        <v>7</v>
      </c>
      <c r="B19" s="152" t="s">
        <v>25</v>
      </c>
      <c r="C19" s="153"/>
      <c r="D19" s="98">
        <v>0</v>
      </c>
      <c r="E19" s="98"/>
      <c r="F19" s="98"/>
      <c r="G19" s="98"/>
      <c r="H19" s="98"/>
      <c r="I19" s="98"/>
      <c r="J19" s="98"/>
      <c r="K19" s="98"/>
      <c r="L19" s="98"/>
      <c r="M19" s="98"/>
      <c r="N19" s="116"/>
      <c r="O19" s="98"/>
      <c r="P19" s="98"/>
      <c r="Q19" s="98"/>
      <c r="R19" s="98"/>
      <c r="S19" s="98"/>
      <c r="T19" s="98"/>
    </row>
    <row r="20" spans="1:66" s="120" customFormat="1" ht="45.75" customHeight="1">
      <c r="A20" s="99">
        <v>8</v>
      </c>
      <c r="B20" s="152" t="s">
        <v>26</v>
      </c>
      <c r="C20" s="153"/>
      <c r="D20" s="98">
        <v>0</v>
      </c>
      <c r="E20" s="98"/>
      <c r="F20" s="98"/>
      <c r="G20" s="98"/>
      <c r="H20" s="98"/>
      <c r="I20" s="98"/>
      <c r="J20" s="98"/>
      <c r="K20" s="98"/>
      <c r="L20" s="98"/>
      <c r="M20" s="98"/>
      <c r="N20" s="116"/>
      <c r="O20" s="98"/>
      <c r="P20" s="98"/>
      <c r="Q20" s="98"/>
      <c r="R20" s="98"/>
      <c r="S20" s="98"/>
      <c r="T20" s="98"/>
    </row>
    <row r="21" spans="1:66" s="120" customFormat="1" ht="42" customHeight="1">
      <c r="A21" s="171" t="s">
        <v>27</v>
      </c>
      <c r="B21" s="171"/>
      <c r="C21" s="171"/>
      <c r="D21" s="98">
        <f>SUM(D22:D28)</f>
        <v>0</v>
      </c>
      <c r="E21" s="98">
        <f t="shared" ref="E21:T21" si="2">SUM(E22:E28)</f>
        <v>257</v>
      </c>
      <c r="F21" s="98">
        <f t="shared" si="2"/>
        <v>0</v>
      </c>
      <c r="G21" s="98">
        <f t="shared" si="2"/>
        <v>42</v>
      </c>
      <c r="H21" s="98">
        <f t="shared" si="2"/>
        <v>198</v>
      </c>
      <c r="I21" s="98">
        <f t="shared" si="2"/>
        <v>0</v>
      </c>
      <c r="J21" s="98">
        <f t="shared" si="2"/>
        <v>0</v>
      </c>
      <c r="K21" s="98">
        <f t="shared" si="2"/>
        <v>17</v>
      </c>
      <c r="L21" s="98">
        <f t="shared" si="2"/>
        <v>0</v>
      </c>
      <c r="M21" s="98">
        <f t="shared" si="2"/>
        <v>257</v>
      </c>
      <c r="N21" s="116">
        <f t="shared" si="2"/>
        <v>0</v>
      </c>
      <c r="O21" s="98">
        <f t="shared" si="2"/>
        <v>0</v>
      </c>
      <c r="P21" s="98">
        <f t="shared" si="2"/>
        <v>4</v>
      </c>
      <c r="Q21" s="98">
        <f t="shared" si="2"/>
        <v>4</v>
      </c>
      <c r="R21" s="98">
        <f t="shared" si="2"/>
        <v>0</v>
      </c>
      <c r="S21" s="98">
        <f t="shared" si="2"/>
        <v>1</v>
      </c>
      <c r="T21" s="98">
        <f t="shared" si="2"/>
        <v>1</v>
      </c>
    </row>
    <row r="22" spans="1:66" s="120" customFormat="1" ht="42" customHeight="1">
      <c r="A22" s="126">
        <v>1</v>
      </c>
      <c r="B22" s="172" t="s">
        <v>28</v>
      </c>
      <c r="C22" s="173"/>
      <c r="D22" s="98">
        <v>0</v>
      </c>
      <c r="E22" s="98">
        <v>71</v>
      </c>
      <c r="F22" s="98"/>
      <c r="G22" s="98">
        <v>6</v>
      </c>
      <c r="H22" s="98">
        <v>62</v>
      </c>
      <c r="I22" s="98"/>
      <c r="J22" s="98"/>
      <c r="K22" s="98">
        <v>3</v>
      </c>
      <c r="L22" s="98"/>
      <c r="M22" s="98">
        <v>71</v>
      </c>
      <c r="N22" s="116"/>
      <c r="O22" s="98"/>
      <c r="P22" s="98">
        <v>1</v>
      </c>
      <c r="Q22" s="98">
        <v>1</v>
      </c>
      <c r="R22" s="98"/>
      <c r="S22" s="98"/>
      <c r="T22" s="98">
        <v>1</v>
      </c>
    </row>
    <row r="23" spans="1:66" s="105" customFormat="1" ht="45" customHeight="1">
      <c r="A23" s="126">
        <v>2</v>
      </c>
      <c r="B23" s="172" t="s">
        <v>29</v>
      </c>
      <c r="C23" s="173"/>
      <c r="D23" s="98">
        <v>0</v>
      </c>
      <c r="E23" s="98"/>
      <c r="F23" s="98"/>
      <c r="G23" s="98"/>
      <c r="H23" s="98"/>
      <c r="I23" s="98"/>
      <c r="J23" s="98"/>
      <c r="K23" s="98"/>
      <c r="L23" s="98"/>
      <c r="M23" s="98"/>
      <c r="N23" s="116"/>
      <c r="O23" s="98"/>
      <c r="P23" s="98"/>
      <c r="Q23" s="98"/>
      <c r="R23" s="98"/>
      <c r="S23" s="98"/>
      <c r="T23" s="98"/>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row>
    <row r="24" spans="1:66" s="120" customFormat="1" ht="48" customHeight="1">
      <c r="A24" s="99">
        <v>3</v>
      </c>
      <c r="B24" s="140" t="s">
        <v>30</v>
      </c>
      <c r="C24" s="170"/>
      <c r="D24" s="98">
        <v>0</v>
      </c>
      <c r="E24" s="98"/>
      <c r="F24" s="98"/>
      <c r="G24" s="98"/>
      <c r="H24" s="98"/>
      <c r="I24" s="98"/>
      <c r="J24" s="98"/>
      <c r="K24" s="98"/>
      <c r="L24" s="98"/>
      <c r="M24" s="98"/>
      <c r="N24" s="116"/>
      <c r="O24" s="98"/>
      <c r="P24" s="98"/>
      <c r="Q24" s="98"/>
      <c r="R24" s="98"/>
      <c r="S24" s="98"/>
      <c r="T24" s="98"/>
    </row>
    <row r="25" spans="1:66" s="120" customFormat="1" ht="42" customHeight="1">
      <c r="A25" s="99">
        <v>4</v>
      </c>
      <c r="B25" s="169" t="s">
        <v>31</v>
      </c>
      <c r="C25" s="170"/>
      <c r="D25" s="98">
        <v>0</v>
      </c>
      <c r="E25" s="98">
        <v>46</v>
      </c>
      <c r="F25" s="98"/>
      <c r="G25" s="98">
        <v>12</v>
      </c>
      <c r="H25" s="98">
        <v>32</v>
      </c>
      <c r="I25" s="98"/>
      <c r="J25" s="98"/>
      <c r="K25" s="98">
        <v>2</v>
      </c>
      <c r="L25" s="98"/>
      <c r="M25" s="98">
        <v>46</v>
      </c>
      <c r="N25" s="116"/>
      <c r="O25" s="98"/>
      <c r="P25" s="98">
        <v>1</v>
      </c>
      <c r="Q25" s="98">
        <v>1</v>
      </c>
      <c r="R25" s="98"/>
      <c r="S25" s="98"/>
      <c r="T25" s="98"/>
    </row>
    <row r="26" spans="1:66" s="120" customFormat="1" ht="41.25" customHeight="1">
      <c r="A26" s="126">
        <v>5</v>
      </c>
      <c r="B26" s="169" t="s">
        <v>93</v>
      </c>
      <c r="C26" s="170"/>
      <c r="D26" s="98">
        <v>0</v>
      </c>
      <c r="E26" s="98">
        <v>77</v>
      </c>
      <c r="F26" s="98"/>
      <c r="G26" s="98">
        <v>18</v>
      </c>
      <c r="H26" s="98">
        <v>49</v>
      </c>
      <c r="I26" s="98"/>
      <c r="J26" s="98"/>
      <c r="K26" s="98">
        <v>10</v>
      </c>
      <c r="L26" s="98"/>
      <c r="M26" s="98">
        <v>77</v>
      </c>
      <c r="N26" s="116"/>
      <c r="O26" s="98"/>
      <c r="P26" s="98">
        <v>2</v>
      </c>
      <c r="Q26" s="98">
        <v>2</v>
      </c>
      <c r="R26" s="98"/>
      <c r="S26" s="98">
        <v>1</v>
      </c>
      <c r="T26" s="98"/>
    </row>
    <row r="27" spans="1:66" s="120" customFormat="1" ht="59.25" customHeight="1">
      <c r="A27" s="99">
        <v>6</v>
      </c>
      <c r="B27" s="169" t="s">
        <v>33</v>
      </c>
      <c r="C27" s="170"/>
      <c r="D27" s="98">
        <v>0</v>
      </c>
      <c r="E27" s="98">
        <v>63</v>
      </c>
      <c r="F27" s="98"/>
      <c r="G27" s="98">
        <v>6</v>
      </c>
      <c r="H27" s="98">
        <v>55</v>
      </c>
      <c r="I27" s="98"/>
      <c r="J27" s="98"/>
      <c r="K27" s="98">
        <v>2</v>
      </c>
      <c r="L27" s="98"/>
      <c r="M27" s="98">
        <v>63</v>
      </c>
      <c r="N27" s="116"/>
      <c r="O27" s="98"/>
      <c r="P27" s="98"/>
      <c r="Q27" s="98"/>
      <c r="R27" s="98"/>
      <c r="S27" s="98"/>
      <c r="T27" s="98"/>
    </row>
    <row r="28" spans="1:66" s="120" customFormat="1" ht="49.5" customHeight="1">
      <c r="A28" s="99">
        <v>7</v>
      </c>
      <c r="B28" s="169" t="s">
        <v>34</v>
      </c>
      <c r="C28" s="170"/>
      <c r="D28" s="98">
        <v>0</v>
      </c>
      <c r="E28" s="98"/>
      <c r="F28" s="98"/>
      <c r="G28" s="98"/>
      <c r="H28" s="98"/>
      <c r="I28" s="98"/>
      <c r="J28" s="98"/>
      <c r="K28" s="98"/>
      <c r="L28" s="98"/>
      <c r="M28" s="98"/>
      <c r="N28" s="116"/>
      <c r="O28" s="98"/>
      <c r="P28" s="98"/>
      <c r="Q28" s="98"/>
      <c r="R28" s="98"/>
      <c r="S28" s="98"/>
      <c r="T28" s="98"/>
    </row>
    <row r="29" spans="1:66" s="120" customFormat="1" ht="33.75" customHeight="1">
      <c r="A29" s="171" t="s">
        <v>35</v>
      </c>
      <c r="B29" s="171"/>
      <c r="C29" s="171"/>
      <c r="D29" s="98">
        <f>SUM(D30:D41)</f>
        <v>0</v>
      </c>
      <c r="E29" s="98">
        <f t="shared" ref="E29:T29" si="3">SUM(E30:E41)</f>
        <v>8</v>
      </c>
      <c r="F29" s="98">
        <f t="shared" si="3"/>
        <v>0</v>
      </c>
      <c r="G29" s="98">
        <f t="shared" si="3"/>
        <v>4</v>
      </c>
      <c r="H29" s="98">
        <f t="shared" si="3"/>
        <v>4</v>
      </c>
      <c r="I29" s="98">
        <f t="shared" si="3"/>
        <v>0</v>
      </c>
      <c r="J29" s="98">
        <f t="shared" si="3"/>
        <v>0</v>
      </c>
      <c r="K29" s="98">
        <f t="shared" si="3"/>
        <v>0</v>
      </c>
      <c r="L29" s="98">
        <f t="shared" si="3"/>
        <v>0</v>
      </c>
      <c r="M29" s="98">
        <f t="shared" si="3"/>
        <v>8</v>
      </c>
      <c r="N29" s="116">
        <f t="shared" si="3"/>
        <v>0</v>
      </c>
      <c r="O29" s="98">
        <f t="shared" si="3"/>
        <v>0</v>
      </c>
      <c r="P29" s="98">
        <f t="shared" si="3"/>
        <v>3</v>
      </c>
      <c r="Q29" s="98">
        <f t="shared" si="3"/>
        <v>3</v>
      </c>
      <c r="R29" s="98">
        <f t="shared" si="3"/>
        <v>0</v>
      </c>
      <c r="S29" s="98">
        <f t="shared" si="3"/>
        <v>0</v>
      </c>
      <c r="T29" s="98">
        <f t="shared" si="3"/>
        <v>0</v>
      </c>
    </row>
    <row r="30" spans="1:66" s="120" customFormat="1" ht="44.25" customHeight="1">
      <c r="A30" s="99">
        <v>1</v>
      </c>
      <c r="B30" s="152" t="s">
        <v>36</v>
      </c>
      <c r="C30" s="153"/>
      <c r="D30" s="98">
        <v>0</v>
      </c>
      <c r="E30" s="98">
        <v>3</v>
      </c>
      <c r="F30" s="98"/>
      <c r="G30" s="98"/>
      <c r="H30" s="98">
        <v>3</v>
      </c>
      <c r="I30" s="98"/>
      <c r="J30" s="98"/>
      <c r="K30" s="98"/>
      <c r="L30" s="98"/>
      <c r="M30" s="98">
        <v>3</v>
      </c>
      <c r="N30" s="116"/>
      <c r="O30" s="98"/>
      <c r="P30" s="98"/>
      <c r="Q30" s="98"/>
      <c r="R30" s="98"/>
      <c r="S30" s="98"/>
      <c r="T30" s="98"/>
    </row>
    <row r="31" spans="1:66" s="120" customFormat="1" ht="37.5" customHeight="1">
      <c r="A31" s="99">
        <v>2</v>
      </c>
      <c r="B31" s="152" t="s">
        <v>37</v>
      </c>
      <c r="C31" s="153"/>
      <c r="D31" s="98">
        <v>0</v>
      </c>
      <c r="E31" s="98"/>
      <c r="F31" s="98"/>
      <c r="G31" s="98"/>
      <c r="H31" s="98"/>
      <c r="I31" s="98"/>
      <c r="J31" s="98"/>
      <c r="K31" s="98"/>
      <c r="L31" s="98"/>
      <c r="M31" s="98"/>
      <c r="N31" s="116"/>
      <c r="O31" s="98"/>
      <c r="P31" s="98"/>
      <c r="Q31" s="98"/>
      <c r="R31" s="98"/>
      <c r="S31" s="98"/>
      <c r="T31" s="98"/>
    </row>
    <row r="32" spans="1:66" s="120" customFormat="1" ht="51.75" customHeight="1">
      <c r="A32" s="99">
        <v>3</v>
      </c>
      <c r="B32" s="152" t="s">
        <v>38</v>
      </c>
      <c r="C32" s="153"/>
      <c r="D32" s="98">
        <v>0</v>
      </c>
      <c r="E32" s="98"/>
      <c r="F32" s="98"/>
      <c r="G32" s="98"/>
      <c r="H32" s="98"/>
      <c r="I32" s="98"/>
      <c r="J32" s="98"/>
      <c r="K32" s="98"/>
      <c r="L32" s="98"/>
      <c r="M32" s="98"/>
      <c r="N32" s="116"/>
      <c r="O32" s="98"/>
      <c r="P32" s="98"/>
      <c r="Q32" s="98"/>
      <c r="R32" s="98"/>
      <c r="S32" s="98"/>
      <c r="T32" s="98"/>
    </row>
    <row r="33" spans="1:20" s="120" customFormat="1" ht="52.5" customHeight="1">
      <c r="A33" s="99">
        <v>4</v>
      </c>
      <c r="B33" s="152" t="s">
        <v>39</v>
      </c>
      <c r="C33" s="153"/>
      <c r="D33" s="98">
        <v>0</v>
      </c>
      <c r="E33" s="98">
        <v>5</v>
      </c>
      <c r="F33" s="98"/>
      <c r="G33" s="98">
        <v>4</v>
      </c>
      <c r="H33" s="98">
        <v>1</v>
      </c>
      <c r="I33" s="98"/>
      <c r="J33" s="98"/>
      <c r="K33" s="98"/>
      <c r="L33" s="98"/>
      <c r="M33" s="98">
        <v>5</v>
      </c>
      <c r="N33" s="116"/>
      <c r="O33" s="98"/>
      <c r="P33" s="98">
        <v>3</v>
      </c>
      <c r="Q33" s="98">
        <v>3</v>
      </c>
      <c r="R33" s="98"/>
      <c r="S33" s="98"/>
      <c r="T33" s="98"/>
    </row>
    <row r="34" spans="1:20" s="120" customFormat="1" ht="43.5" customHeight="1">
      <c r="A34" s="99">
        <v>5</v>
      </c>
      <c r="B34" s="152" t="s">
        <v>40</v>
      </c>
      <c r="C34" s="153"/>
      <c r="D34" s="98">
        <v>0</v>
      </c>
      <c r="E34" s="98"/>
      <c r="F34" s="98"/>
      <c r="G34" s="98"/>
      <c r="H34" s="98"/>
      <c r="I34" s="98"/>
      <c r="J34" s="98"/>
      <c r="K34" s="98"/>
      <c r="L34" s="98"/>
      <c r="M34" s="98"/>
      <c r="N34" s="116"/>
      <c r="O34" s="98"/>
      <c r="P34" s="98"/>
      <c r="Q34" s="98"/>
      <c r="R34" s="98"/>
      <c r="S34" s="98"/>
      <c r="T34" s="98"/>
    </row>
    <row r="35" spans="1:20" s="120" customFormat="1" ht="44.25" customHeight="1">
      <c r="A35" s="99">
        <v>6</v>
      </c>
      <c r="B35" s="152" t="s">
        <v>41</v>
      </c>
      <c r="C35" s="153"/>
      <c r="D35" s="98">
        <v>0</v>
      </c>
      <c r="E35" s="98"/>
      <c r="F35" s="98"/>
      <c r="G35" s="98"/>
      <c r="H35" s="98"/>
      <c r="I35" s="98"/>
      <c r="J35" s="98"/>
      <c r="K35" s="98"/>
      <c r="L35" s="98"/>
      <c r="M35" s="98"/>
      <c r="N35" s="116"/>
      <c r="O35" s="98"/>
      <c r="P35" s="98"/>
      <c r="Q35" s="98"/>
      <c r="R35" s="98"/>
      <c r="S35" s="98"/>
      <c r="T35" s="98"/>
    </row>
    <row r="36" spans="1:20" s="120" customFormat="1" ht="44.25" customHeight="1">
      <c r="A36" s="99">
        <v>7</v>
      </c>
      <c r="B36" s="174" t="s">
        <v>42</v>
      </c>
      <c r="C36" s="174"/>
      <c r="D36" s="98">
        <v>0</v>
      </c>
      <c r="E36" s="98"/>
      <c r="F36" s="98"/>
      <c r="G36" s="98"/>
      <c r="H36" s="98"/>
      <c r="I36" s="98"/>
      <c r="J36" s="98"/>
      <c r="K36" s="98"/>
      <c r="L36" s="98"/>
      <c r="M36" s="98"/>
      <c r="N36" s="116"/>
      <c r="O36" s="98"/>
      <c r="P36" s="98"/>
      <c r="Q36" s="98"/>
      <c r="R36" s="98"/>
      <c r="S36" s="98"/>
      <c r="T36" s="98"/>
    </row>
    <row r="37" spans="1:20" s="120" customFormat="1" ht="44.25" customHeight="1">
      <c r="A37" s="99">
        <v>8</v>
      </c>
      <c r="B37" s="152" t="s">
        <v>43</v>
      </c>
      <c r="C37" s="153"/>
      <c r="D37" s="98">
        <v>0</v>
      </c>
      <c r="E37" s="98"/>
      <c r="F37" s="98"/>
      <c r="G37" s="98"/>
      <c r="H37" s="98"/>
      <c r="I37" s="98"/>
      <c r="J37" s="98"/>
      <c r="K37" s="98"/>
      <c r="L37" s="98"/>
      <c r="M37" s="98"/>
      <c r="N37" s="116"/>
      <c r="O37" s="98"/>
      <c r="P37" s="98"/>
      <c r="Q37" s="98"/>
      <c r="R37" s="98"/>
      <c r="S37" s="98"/>
      <c r="T37" s="98"/>
    </row>
    <row r="38" spans="1:20" s="120" customFormat="1" ht="44.25" customHeight="1">
      <c r="A38" s="99">
        <v>9</v>
      </c>
      <c r="B38" s="152" t="s">
        <v>44</v>
      </c>
      <c r="C38" s="153"/>
      <c r="D38" s="98">
        <v>0</v>
      </c>
      <c r="E38" s="98"/>
      <c r="F38" s="98"/>
      <c r="G38" s="98"/>
      <c r="H38" s="98"/>
      <c r="I38" s="98"/>
      <c r="J38" s="98"/>
      <c r="K38" s="98"/>
      <c r="L38" s="98"/>
      <c r="M38" s="98"/>
      <c r="N38" s="116"/>
      <c r="O38" s="98"/>
      <c r="P38" s="98"/>
      <c r="Q38" s="98"/>
      <c r="R38" s="98"/>
      <c r="S38" s="98"/>
      <c r="T38" s="98"/>
    </row>
    <row r="39" spans="1:20" s="120" customFormat="1" ht="61.5" customHeight="1">
      <c r="A39" s="99">
        <v>10</v>
      </c>
      <c r="B39" s="152" t="s">
        <v>45</v>
      </c>
      <c r="C39" s="153"/>
      <c r="D39" s="98">
        <v>0</v>
      </c>
      <c r="E39" s="98"/>
      <c r="F39" s="98"/>
      <c r="G39" s="98"/>
      <c r="H39" s="98"/>
      <c r="I39" s="98"/>
      <c r="J39" s="98"/>
      <c r="K39" s="98"/>
      <c r="L39" s="98"/>
      <c r="M39" s="98"/>
      <c r="N39" s="116"/>
      <c r="O39" s="98"/>
      <c r="P39" s="98"/>
      <c r="Q39" s="98"/>
      <c r="R39" s="98"/>
      <c r="S39" s="98"/>
      <c r="T39" s="98"/>
    </row>
    <row r="40" spans="1:20" s="120" customFormat="1" ht="52.5" customHeight="1">
      <c r="A40" s="99">
        <v>11</v>
      </c>
      <c r="B40" s="152" t="s">
        <v>74</v>
      </c>
      <c r="C40" s="153"/>
      <c r="D40" s="98">
        <v>0</v>
      </c>
      <c r="E40" s="98"/>
      <c r="F40" s="98"/>
      <c r="G40" s="98"/>
      <c r="H40" s="98"/>
      <c r="I40" s="98"/>
      <c r="J40" s="98"/>
      <c r="K40" s="98"/>
      <c r="L40" s="98"/>
      <c r="M40" s="98"/>
      <c r="N40" s="116"/>
      <c r="O40" s="98"/>
      <c r="P40" s="98"/>
      <c r="Q40" s="98"/>
      <c r="R40" s="98"/>
      <c r="S40" s="98"/>
      <c r="T40" s="98"/>
    </row>
    <row r="41" spans="1:20" s="120" customFormat="1" ht="61.5" customHeight="1">
      <c r="A41" s="99">
        <v>12</v>
      </c>
      <c r="B41" s="152" t="s">
        <v>46</v>
      </c>
      <c r="C41" s="153"/>
      <c r="D41" s="98">
        <v>0</v>
      </c>
      <c r="E41" s="98"/>
      <c r="F41" s="98"/>
      <c r="G41" s="98"/>
      <c r="H41" s="98"/>
      <c r="I41" s="98"/>
      <c r="J41" s="98"/>
      <c r="K41" s="98"/>
      <c r="L41" s="98"/>
      <c r="M41" s="98"/>
      <c r="N41" s="116"/>
      <c r="O41" s="98"/>
      <c r="P41" s="98"/>
      <c r="Q41" s="98"/>
      <c r="R41" s="98"/>
      <c r="S41" s="98"/>
      <c r="T41" s="98"/>
    </row>
    <row r="42" spans="1:20" s="120" customFormat="1" ht="45" customHeight="1">
      <c r="A42" s="175" t="s">
        <v>47</v>
      </c>
      <c r="B42" s="176"/>
      <c r="C42" s="176"/>
      <c r="D42" s="98">
        <f>SUM(D43)</f>
        <v>3</v>
      </c>
      <c r="E42" s="98">
        <f t="shared" ref="E42:T42" si="4">SUM(E43)</f>
        <v>10</v>
      </c>
      <c r="F42" s="98">
        <f t="shared" si="4"/>
        <v>1</v>
      </c>
      <c r="G42" s="98">
        <f t="shared" si="4"/>
        <v>2</v>
      </c>
      <c r="H42" s="98">
        <f t="shared" si="4"/>
        <v>3</v>
      </c>
      <c r="I42" s="98">
        <f t="shared" si="4"/>
        <v>0</v>
      </c>
      <c r="J42" s="98">
        <f t="shared" si="4"/>
        <v>0</v>
      </c>
      <c r="K42" s="98">
        <f t="shared" si="4"/>
        <v>0</v>
      </c>
      <c r="L42" s="98">
        <f t="shared" si="4"/>
        <v>1</v>
      </c>
      <c r="M42" s="98">
        <f t="shared" si="4"/>
        <v>6</v>
      </c>
      <c r="N42" s="116">
        <f t="shared" si="4"/>
        <v>6</v>
      </c>
      <c r="O42" s="98">
        <f t="shared" si="4"/>
        <v>0</v>
      </c>
      <c r="P42" s="98">
        <f t="shared" si="4"/>
        <v>4</v>
      </c>
      <c r="Q42" s="98">
        <f t="shared" si="4"/>
        <v>4</v>
      </c>
      <c r="R42" s="98">
        <f t="shared" si="4"/>
        <v>0</v>
      </c>
      <c r="S42" s="98">
        <f t="shared" si="4"/>
        <v>0</v>
      </c>
      <c r="T42" s="98">
        <f t="shared" si="4"/>
        <v>0</v>
      </c>
    </row>
    <row r="43" spans="1:20" s="120" customFormat="1" ht="61.5" customHeight="1">
      <c r="A43" s="99">
        <v>1</v>
      </c>
      <c r="B43" s="177" t="s">
        <v>48</v>
      </c>
      <c r="C43" s="177"/>
      <c r="D43" s="116">
        <v>3</v>
      </c>
      <c r="E43" s="98">
        <v>10</v>
      </c>
      <c r="F43" s="98">
        <v>1</v>
      </c>
      <c r="G43" s="98">
        <v>2</v>
      </c>
      <c r="H43" s="98">
        <v>3</v>
      </c>
      <c r="I43" s="98"/>
      <c r="J43" s="98"/>
      <c r="K43" s="98"/>
      <c r="L43" s="98">
        <v>1</v>
      </c>
      <c r="M43" s="98">
        <v>6</v>
      </c>
      <c r="N43" s="116">
        <v>6</v>
      </c>
      <c r="O43" s="98"/>
      <c r="P43" s="98">
        <v>4</v>
      </c>
      <c r="Q43" s="98">
        <v>4</v>
      </c>
      <c r="R43" s="98"/>
      <c r="S43" s="98"/>
      <c r="T43" s="98"/>
    </row>
    <row r="44" spans="1:20" s="120" customFormat="1" ht="51" customHeight="1">
      <c r="A44" s="175" t="s">
        <v>49</v>
      </c>
      <c r="B44" s="171"/>
      <c r="C44" s="171"/>
      <c r="D44" s="98">
        <f>SUM(D45:D53)</f>
        <v>9</v>
      </c>
      <c r="E44" s="98">
        <f t="shared" ref="E44:T44" si="5">SUM(E45:E53)</f>
        <v>49</v>
      </c>
      <c r="F44" s="98">
        <f t="shared" si="5"/>
        <v>0</v>
      </c>
      <c r="G44" s="98">
        <f t="shared" si="5"/>
        <v>14</v>
      </c>
      <c r="H44" s="98">
        <f t="shared" si="5"/>
        <v>27</v>
      </c>
      <c r="I44" s="98">
        <f t="shared" si="5"/>
        <v>0</v>
      </c>
      <c r="J44" s="98">
        <f t="shared" si="5"/>
        <v>0</v>
      </c>
      <c r="K44" s="98">
        <f t="shared" si="5"/>
        <v>3</v>
      </c>
      <c r="L44" s="98">
        <f t="shared" si="5"/>
        <v>0</v>
      </c>
      <c r="M44" s="98">
        <f t="shared" si="5"/>
        <v>44</v>
      </c>
      <c r="N44" s="116">
        <f t="shared" si="5"/>
        <v>12</v>
      </c>
      <c r="O44" s="98">
        <f t="shared" si="5"/>
        <v>0</v>
      </c>
      <c r="P44" s="98">
        <f t="shared" si="5"/>
        <v>8</v>
      </c>
      <c r="Q44" s="98">
        <f t="shared" si="5"/>
        <v>8</v>
      </c>
      <c r="R44" s="98">
        <f t="shared" si="5"/>
        <v>0</v>
      </c>
      <c r="S44" s="98">
        <f t="shared" si="5"/>
        <v>1</v>
      </c>
      <c r="T44" s="98">
        <f t="shared" si="5"/>
        <v>1</v>
      </c>
    </row>
    <row r="45" spans="1:20" s="120" customFormat="1" ht="40.5" customHeight="1">
      <c r="A45" s="99">
        <v>1</v>
      </c>
      <c r="B45" s="152" t="s">
        <v>86</v>
      </c>
      <c r="C45" s="153"/>
      <c r="D45" s="116">
        <v>1</v>
      </c>
      <c r="E45" s="98"/>
      <c r="F45" s="98"/>
      <c r="G45" s="98"/>
      <c r="H45" s="98">
        <v>1</v>
      </c>
      <c r="I45" s="98"/>
      <c r="J45" s="98"/>
      <c r="K45" s="98"/>
      <c r="L45" s="98"/>
      <c r="M45" s="98">
        <v>1</v>
      </c>
      <c r="N45" s="116"/>
      <c r="O45" s="98"/>
      <c r="P45" s="98">
        <v>1</v>
      </c>
      <c r="Q45" s="98">
        <v>1</v>
      </c>
      <c r="R45" s="98"/>
      <c r="S45" s="98"/>
      <c r="T45" s="98">
        <v>1</v>
      </c>
    </row>
    <row r="46" spans="1:20" s="120" customFormat="1" ht="39.75" customHeight="1">
      <c r="A46" s="99">
        <v>2</v>
      </c>
      <c r="B46" s="152" t="s">
        <v>51</v>
      </c>
      <c r="C46" s="153"/>
      <c r="D46" s="98">
        <v>0</v>
      </c>
      <c r="E46" s="98"/>
      <c r="F46" s="98"/>
      <c r="G46" s="98"/>
      <c r="H46" s="98"/>
      <c r="I46" s="98"/>
      <c r="J46" s="98"/>
      <c r="K46" s="98"/>
      <c r="L46" s="98"/>
      <c r="M46" s="98"/>
      <c r="N46" s="116"/>
      <c r="O46" s="98"/>
      <c r="P46" s="98"/>
      <c r="Q46" s="98"/>
      <c r="R46" s="98"/>
      <c r="S46" s="98"/>
      <c r="T46" s="98"/>
    </row>
    <row r="47" spans="1:20" s="120" customFormat="1" ht="42.75" customHeight="1">
      <c r="A47" s="99">
        <v>3</v>
      </c>
      <c r="B47" s="152" t="s">
        <v>101</v>
      </c>
      <c r="C47" s="153"/>
      <c r="D47" s="98">
        <v>0</v>
      </c>
      <c r="E47" s="98"/>
      <c r="F47" s="98"/>
      <c r="G47" s="98"/>
      <c r="H47" s="98"/>
      <c r="I47" s="98"/>
      <c r="J47" s="98"/>
      <c r="K47" s="98"/>
      <c r="L47" s="98"/>
      <c r="M47" s="98"/>
      <c r="N47" s="116"/>
      <c r="O47" s="98"/>
      <c r="P47" s="98"/>
      <c r="Q47" s="98"/>
      <c r="R47" s="98"/>
      <c r="S47" s="98"/>
      <c r="T47" s="98"/>
    </row>
    <row r="48" spans="1:20" s="120" customFormat="1" ht="41.25" customHeight="1">
      <c r="A48" s="99">
        <v>4</v>
      </c>
      <c r="B48" s="152" t="s">
        <v>91</v>
      </c>
      <c r="C48" s="153"/>
      <c r="D48" s="116">
        <v>3</v>
      </c>
      <c r="E48" s="98">
        <v>18</v>
      </c>
      <c r="F48" s="98"/>
      <c r="G48" s="98">
        <v>6</v>
      </c>
      <c r="H48" s="98">
        <v>6</v>
      </c>
      <c r="I48" s="98"/>
      <c r="J48" s="98"/>
      <c r="K48" s="98"/>
      <c r="M48" s="101">
        <v>12</v>
      </c>
      <c r="N48" s="116">
        <v>8</v>
      </c>
      <c r="O48" s="98"/>
      <c r="P48" s="98">
        <v>4</v>
      </c>
      <c r="Q48" s="98">
        <v>4</v>
      </c>
      <c r="R48" s="98"/>
      <c r="S48" s="98">
        <v>1</v>
      </c>
      <c r="T48" s="98"/>
    </row>
    <row r="49" spans="1:20" s="120" customFormat="1" ht="41.25" customHeight="1">
      <c r="A49" s="99">
        <v>5</v>
      </c>
      <c r="B49" s="152" t="s">
        <v>54</v>
      </c>
      <c r="C49" s="153"/>
      <c r="D49" s="98">
        <v>0</v>
      </c>
      <c r="E49" s="98"/>
      <c r="F49" s="98"/>
      <c r="G49" s="98"/>
      <c r="H49" s="98"/>
      <c r="I49" s="98"/>
      <c r="J49" s="98"/>
      <c r="K49" s="98"/>
      <c r="L49" s="98"/>
      <c r="M49" s="98"/>
      <c r="N49" s="116"/>
      <c r="O49" s="98"/>
      <c r="P49" s="98"/>
      <c r="Q49" s="98"/>
      <c r="R49" s="98"/>
      <c r="S49" s="98"/>
      <c r="T49" s="98"/>
    </row>
    <row r="50" spans="1:20" s="120" customFormat="1" ht="43.5" customHeight="1">
      <c r="A50" s="99">
        <v>6</v>
      </c>
      <c r="B50" s="152" t="s">
        <v>65</v>
      </c>
      <c r="C50" s="153"/>
      <c r="D50" s="98">
        <v>0</v>
      </c>
      <c r="E50" s="98"/>
      <c r="F50" s="98"/>
      <c r="G50" s="98"/>
      <c r="H50" s="98"/>
      <c r="I50" s="98"/>
      <c r="J50" s="98"/>
      <c r="K50" s="98"/>
      <c r="L50" s="98"/>
      <c r="M50" s="98"/>
      <c r="N50" s="116"/>
      <c r="O50" s="98"/>
      <c r="P50" s="98"/>
      <c r="Q50" s="98"/>
      <c r="R50" s="98"/>
      <c r="S50" s="98"/>
      <c r="T50" s="98"/>
    </row>
    <row r="51" spans="1:20" s="120" customFormat="1" ht="39.75" customHeight="1">
      <c r="A51" s="99">
        <v>7</v>
      </c>
      <c r="B51" s="152" t="s">
        <v>92</v>
      </c>
      <c r="C51" s="153"/>
      <c r="D51" s="98">
        <v>0</v>
      </c>
      <c r="E51" s="98"/>
      <c r="F51" s="98"/>
      <c r="G51" s="98"/>
      <c r="H51" s="98"/>
      <c r="I51" s="98"/>
      <c r="J51" s="98"/>
      <c r="K51" s="98"/>
      <c r="L51" s="98"/>
      <c r="M51" s="98"/>
      <c r="N51" s="116"/>
      <c r="O51" s="98"/>
      <c r="P51" s="98"/>
      <c r="Q51" s="98"/>
      <c r="R51" s="98"/>
      <c r="S51" s="98"/>
      <c r="T51" s="98"/>
    </row>
    <row r="52" spans="1:20" s="120" customFormat="1" ht="27.75" customHeight="1">
      <c r="A52" s="99">
        <v>8</v>
      </c>
      <c r="B52" s="152" t="s">
        <v>56</v>
      </c>
      <c r="C52" s="153"/>
      <c r="D52" s="116">
        <v>4</v>
      </c>
      <c r="E52" s="98">
        <v>31</v>
      </c>
      <c r="F52" s="98"/>
      <c r="G52" s="98">
        <v>7</v>
      </c>
      <c r="H52" s="98">
        <v>20</v>
      </c>
      <c r="I52" s="98"/>
      <c r="J52" s="98"/>
      <c r="K52" s="98">
        <v>3</v>
      </c>
      <c r="L52" s="98"/>
      <c r="M52" s="98">
        <v>30</v>
      </c>
      <c r="N52" s="116">
        <v>4</v>
      </c>
      <c r="O52" s="98"/>
      <c r="P52" s="98">
        <v>3</v>
      </c>
      <c r="Q52" s="98">
        <v>3</v>
      </c>
      <c r="R52" s="98"/>
      <c r="S52" s="98"/>
      <c r="T52" s="98"/>
    </row>
    <row r="53" spans="1:20" s="120" customFormat="1" ht="27.75" customHeight="1">
      <c r="A53" s="99">
        <v>9</v>
      </c>
      <c r="B53" s="152" t="s">
        <v>57</v>
      </c>
      <c r="C53" s="153"/>
      <c r="D53" s="116">
        <v>1</v>
      </c>
      <c r="E53" s="98"/>
      <c r="F53" s="98"/>
      <c r="G53" s="98">
        <v>1</v>
      </c>
      <c r="H53" s="98"/>
      <c r="I53" s="98"/>
      <c r="J53" s="98"/>
      <c r="K53" s="98"/>
      <c r="L53" s="98"/>
      <c r="M53" s="98">
        <v>1</v>
      </c>
      <c r="N53" s="116"/>
      <c r="O53" s="98"/>
      <c r="P53" s="98"/>
      <c r="Q53" s="98"/>
      <c r="R53" s="98"/>
      <c r="S53" s="98"/>
      <c r="T53" s="98"/>
    </row>
    <row r="54" spans="1:20" s="120" customFormat="1" ht="27.75" customHeight="1">
      <c r="A54" s="180" t="s">
        <v>64</v>
      </c>
      <c r="B54" s="181"/>
      <c r="C54" s="182"/>
      <c r="D54" s="106">
        <f>SUM(D6+D12+D21+D29+D42+D44)</f>
        <v>12</v>
      </c>
      <c r="E54" s="106">
        <f t="shared" ref="E54:T54" si="6">SUM(E6+E12+E21+E29+E42+E44)</f>
        <v>397</v>
      </c>
      <c r="F54" s="106">
        <f>SUM(F6+F12+F21+F29+F42+F44)</f>
        <v>2</v>
      </c>
      <c r="G54" s="106">
        <f t="shared" si="6"/>
        <v>71</v>
      </c>
      <c r="H54" s="106">
        <f t="shared" si="6"/>
        <v>267</v>
      </c>
      <c r="I54" s="106">
        <f t="shared" si="6"/>
        <v>25</v>
      </c>
      <c r="J54" s="106">
        <f t="shared" si="6"/>
        <v>0</v>
      </c>
      <c r="K54" s="106">
        <f t="shared" si="6"/>
        <v>21</v>
      </c>
      <c r="L54" s="106">
        <f t="shared" si="6"/>
        <v>1</v>
      </c>
      <c r="M54" s="106">
        <f t="shared" si="6"/>
        <v>385</v>
      </c>
      <c r="N54" s="106">
        <f t="shared" si="6"/>
        <v>19</v>
      </c>
      <c r="O54" s="106">
        <f t="shared" si="6"/>
        <v>3</v>
      </c>
      <c r="P54" s="106">
        <f t="shared" si="6"/>
        <v>45</v>
      </c>
      <c r="Q54" s="106">
        <f t="shared" si="6"/>
        <v>48</v>
      </c>
      <c r="R54" s="106">
        <f t="shared" si="6"/>
        <v>0</v>
      </c>
      <c r="S54" s="106">
        <f t="shared" si="6"/>
        <v>4</v>
      </c>
      <c r="T54" s="106">
        <f t="shared" si="6"/>
        <v>16</v>
      </c>
    </row>
    <row r="56" spans="1:20" ht="21.75" customHeight="1">
      <c r="B56" s="107" t="s">
        <v>160</v>
      </c>
    </row>
    <row r="57" spans="1:20" ht="22.5" customHeight="1">
      <c r="B57" s="338"/>
      <c r="C57" s="338"/>
    </row>
    <row r="58" spans="1:20" ht="18" customHeight="1">
      <c r="B58" s="338"/>
      <c r="C58" s="338"/>
    </row>
    <row r="59" spans="1:20" ht="17.25">
      <c r="B59" s="109"/>
      <c r="C59" s="114"/>
    </row>
    <row r="60" spans="1:20" ht="17.25">
      <c r="B60" s="109"/>
      <c r="C60" s="114"/>
    </row>
    <row r="61" spans="1:20" ht="17.25">
      <c r="B61" s="109"/>
      <c r="C61" s="114"/>
    </row>
    <row r="62" spans="1:20" ht="66" customHeight="1">
      <c r="L62" s="118"/>
      <c r="N62" s="107"/>
    </row>
    <row r="63" spans="1:20" ht="51.75" customHeight="1">
      <c r="L63" s="118"/>
      <c r="N63" s="107"/>
    </row>
    <row r="64" spans="1:20" ht="61.5" customHeight="1">
      <c r="L64" s="118"/>
      <c r="N64" s="107"/>
    </row>
  </sheetData>
  <mergeCells count="65">
    <mergeCell ref="B57:C57"/>
    <mergeCell ref="B58:C58"/>
    <mergeCell ref="B9:C9"/>
    <mergeCell ref="Q1:T1"/>
    <mergeCell ref="A2:T2"/>
    <mergeCell ref="A3:C4"/>
    <mergeCell ref="D3:D4"/>
    <mergeCell ref="E3:E4"/>
    <mergeCell ref="F3:F4"/>
    <mergeCell ref="G3:M3"/>
    <mergeCell ref="N3:N4"/>
    <mergeCell ref="O3:P3"/>
    <mergeCell ref="Q3:Q4"/>
    <mergeCell ref="R3:S3"/>
    <mergeCell ref="T3:T4"/>
    <mergeCell ref="A6:C6"/>
    <mergeCell ref="B7:C7"/>
    <mergeCell ref="B8:C8"/>
    <mergeCell ref="A21:C21"/>
    <mergeCell ref="B10:C10"/>
    <mergeCell ref="B11:C11"/>
    <mergeCell ref="A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A29:C29"/>
    <mergeCell ref="B30:C30"/>
    <mergeCell ref="B31:C31"/>
    <mergeCell ref="B32:C32"/>
    <mergeCell ref="B45:C45"/>
    <mergeCell ref="B34:C34"/>
    <mergeCell ref="B35:C35"/>
    <mergeCell ref="B36:C36"/>
    <mergeCell ref="B37:C37"/>
    <mergeCell ref="B38:C38"/>
    <mergeCell ref="B39:C39"/>
    <mergeCell ref="A1:B1"/>
    <mergeCell ref="D1:P1"/>
    <mergeCell ref="B52:C52"/>
    <mergeCell ref="B53:C53"/>
    <mergeCell ref="A54:C54"/>
    <mergeCell ref="B46:C46"/>
    <mergeCell ref="B47:C47"/>
    <mergeCell ref="B48:C48"/>
    <mergeCell ref="B49:C49"/>
    <mergeCell ref="B50:C50"/>
    <mergeCell ref="B51:C51"/>
    <mergeCell ref="B40:C40"/>
    <mergeCell ref="B41:C41"/>
    <mergeCell ref="A42:C42"/>
    <mergeCell ref="B43:C43"/>
    <mergeCell ref="A44:C44"/>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7"/>
  <sheetViews>
    <sheetView tabSelected="1" zoomScale="70" zoomScaleNormal="70" workbookViewId="0">
      <selection activeCell="A2" sqref="A2:T2"/>
    </sheetView>
  </sheetViews>
  <sheetFormatPr defaultRowHeight="15"/>
  <cols>
    <col min="1" max="2" width="9.140625" style="107" customWidth="1"/>
    <col min="3" max="3" width="64.28515625" style="107" customWidth="1"/>
    <col min="4" max="4" width="10.7109375" style="118" customWidth="1"/>
    <col min="5" max="6" width="8.42578125" style="107" customWidth="1"/>
    <col min="7" max="7" width="9.5703125" style="107" customWidth="1"/>
    <col min="8" max="8" width="6.42578125" style="107" customWidth="1"/>
    <col min="9" max="9" width="7.28515625" style="107" customWidth="1"/>
    <col min="10" max="11" width="6.7109375" style="107" customWidth="1"/>
    <col min="12" max="12" width="6.140625" style="107" customWidth="1"/>
    <col min="13" max="13" width="6.42578125" style="107" customWidth="1"/>
    <col min="14" max="14" width="6.42578125" style="118" customWidth="1"/>
    <col min="15" max="15" width="9.7109375" style="107" customWidth="1"/>
    <col min="16" max="16" width="12.140625" style="107" customWidth="1"/>
    <col min="17" max="17" width="10.28515625" style="107" customWidth="1"/>
    <col min="18" max="18" width="9.140625" style="107" customWidth="1"/>
    <col min="19" max="19" width="14" style="107" customWidth="1"/>
    <col min="20" max="20" width="11.7109375" style="107" customWidth="1"/>
    <col min="21" max="250" width="9.140625" style="107"/>
    <col min="251" max="251" width="64.28515625" style="107" customWidth="1"/>
    <col min="252" max="252" width="10.7109375" style="107" customWidth="1"/>
    <col min="253" max="254" width="8.42578125" style="107" customWidth="1"/>
    <col min="255" max="255" width="9.5703125" style="107" customWidth="1"/>
    <col min="256" max="256" width="6.42578125" style="107" customWidth="1"/>
    <col min="257" max="257" width="7.28515625" style="107" customWidth="1"/>
    <col min="258" max="259" width="6.7109375" style="107" customWidth="1"/>
    <col min="260" max="260" width="6.140625" style="107" customWidth="1"/>
    <col min="261" max="262" width="6.42578125" style="107" customWidth="1"/>
    <col min="263" max="263" width="9.7109375" style="107" customWidth="1"/>
    <col min="264" max="264" width="12.140625" style="107" customWidth="1"/>
    <col min="265" max="265" width="10.28515625" style="107" customWidth="1"/>
    <col min="266" max="266" width="9.140625" style="107"/>
    <col min="267" max="267" width="14" style="107" customWidth="1"/>
    <col min="268" max="268" width="11.7109375" style="107" customWidth="1"/>
    <col min="269" max="269" width="7" style="107" customWidth="1"/>
    <col min="270" max="270" width="9.85546875" style="107" customWidth="1"/>
    <col min="271" max="271" width="5.85546875" style="107" customWidth="1"/>
    <col min="272" max="272" width="16.7109375" style="107" customWidth="1"/>
    <col min="273" max="273" width="6.28515625" style="107" customWidth="1"/>
    <col min="274" max="274" width="6.42578125" style="107" bestFit="1" customWidth="1"/>
    <col min="275" max="275" width="5.85546875" style="107" customWidth="1"/>
    <col min="276" max="276" width="6.42578125" style="107" bestFit="1" customWidth="1"/>
    <col min="277" max="506" width="9.140625" style="107"/>
    <col min="507" max="507" width="64.28515625" style="107" customWidth="1"/>
    <col min="508" max="508" width="10.7109375" style="107" customWidth="1"/>
    <col min="509" max="510" width="8.42578125" style="107" customWidth="1"/>
    <col min="511" max="511" width="9.5703125" style="107" customWidth="1"/>
    <col min="512" max="512" width="6.42578125" style="107" customWidth="1"/>
    <col min="513" max="513" width="7.28515625" style="107" customWidth="1"/>
    <col min="514" max="515" width="6.7109375" style="107" customWidth="1"/>
    <col min="516" max="516" width="6.140625" style="107" customWidth="1"/>
    <col min="517" max="518" width="6.42578125" style="107" customWidth="1"/>
    <col min="519" max="519" width="9.7109375" style="107" customWidth="1"/>
    <col min="520" max="520" width="12.140625" style="107" customWidth="1"/>
    <col min="521" max="521" width="10.28515625" style="107" customWidth="1"/>
    <col min="522" max="522" width="9.140625" style="107"/>
    <col min="523" max="523" width="14" style="107" customWidth="1"/>
    <col min="524" max="524" width="11.7109375" style="107" customWidth="1"/>
    <col min="525" max="525" width="7" style="107" customWidth="1"/>
    <col min="526" max="526" width="9.85546875" style="107" customWidth="1"/>
    <col min="527" max="527" width="5.85546875" style="107" customWidth="1"/>
    <col min="528" max="528" width="16.7109375" style="107" customWidth="1"/>
    <col min="529" max="529" width="6.28515625" style="107" customWidth="1"/>
    <col min="530" max="530" width="6.42578125" style="107" bestFit="1" customWidth="1"/>
    <col min="531" max="531" width="5.85546875" style="107" customWidth="1"/>
    <col min="532" max="532" width="6.42578125" style="107" bestFit="1" customWidth="1"/>
    <col min="533" max="762" width="9.140625" style="107"/>
    <col min="763" max="763" width="64.28515625" style="107" customWidth="1"/>
    <col min="764" max="764" width="10.7109375" style="107" customWidth="1"/>
    <col min="765" max="766" width="8.42578125" style="107" customWidth="1"/>
    <col min="767" max="767" width="9.5703125" style="107" customWidth="1"/>
    <col min="768" max="768" width="6.42578125" style="107" customWidth="1"/>
    <col min="769" max="769" width="7.28515625" style="107" customWidth="1"/>
    <col min="770" max="771" width="6.7109375" style="107" customWidth="1"/>
    <col min="772" max="772" width="6.140625" style="107" customWidth="1"/>
    <col min="773" max="774" width="6.42578125" style="107" customWidth="1"/>
    <col min="775" max="775" width="9.7109375" style="107" customWidth="1"/>
    <col min="776" max="776" width="12.140625" style="107" customWidth="1"/>
    <col min="777" max="777" width="10.28515625" style="107" customWidth="1"/>
    <col min="778" max="778" width="9.140625" style="107"/>
    <col min="779" max="779" width="14" style="107" customWidth="1"/>
    <col min="780" max="780" width="11.7109375" style="107" customWidth="1"/>
    <col min="781" max="781" width="7" style="107" customWidth="1"/>
    <col min="782" max="782" width="9.85546875" style="107" customWidth="1"/>
    <col min="783" max="783" width="5.85546875" style="107" customWidth="1"/>
    <col min="784" max="784" width="16.7109375" style="107" customWidth="1"/>
    <col min="785" max="785" width="6.28515625" style="107" customWidth="1"/>
    <col min="786" max="786" width="6.42578125" style="107" bestFit="1" customWidth="1"/>
    <col min="787" max="787" width="5.85546875" style="107" customWidth="1"/>
    <col min="788" max="788" width="6.42578125" style="107" bestFit="1" customWidth="1"/>
    <col min="789" max="1018" width="9.140625" style="107"/>
    <col min="1019" max="1019" width="64.28515625" style="107" customWidth="1"/>
    <col min="1020" max="1020" width="10.7109375" style="107" customWidth="1"/>
    <col min="1021" max="1022" width="8.42578125" style="107" customWidth="1"/>
    <col min="1023" max="1023" width="9.5703125" style="107" customWidth="1"/>
    <col min="1024" max="1024" width="6.42578125" style="107" customWidth="1"/>
    <col min="1025" max="1025" width="7.28515625" style="107" customWidth="1"/>
    <col min="1026" max="1027" width="6.7109375" style="107" customWidth="1"/>
    <col min="1028" max="1028" width="6.140625" style="107" customWidth="1"/>
    <col min="1029" max="1030" width="6.42578125" style="107" customWidth="1"/>
    <col min="1031" max="1031" width="9.7109375" style="107" customWidth="1"/>
    <col min="1032" max="1032" width="12.140625" style="107" customWidth="1"/>
    <col min="1033" max="1033" width="10.28515625" style="107" customWidth="1"/>
    <col min="1034" max="1034" width="9.140625" style="107"/>
    <col min="1035" max="1035" width="14" style="107" customWidth="1"/>
    <col min="1036" max="1036" width="11.7109375" style="107" customWidth="1"/>
    <col min="1037" max="1037" width="7" style="107" customWidth="1"/>
    <col min="1038" max="1038" width="9.85546875" style="107" customWidth="1"/>
    <col min="1039" max="1039" width="5.85546875" style="107" customWidth="1"/>
    <col min="1040" max="1040" width="16.7109375" style="107" customWidth="1"/>
    <col min="1041" max="1041" width="6.28515625" style="107" customWidth="1"/>
    <col min="1042" max="1042" width="6.42578125" style="107" bestFit="1" customWidth="1"/>
    <col min="1043" max="1043" width="5.85546875" style="107" customWidth="1"/>
    <col min="1044" max="1044" width="6.42578125" style="107" bestFit="1" customWidth="1"/>
    <col min="1045" max="1274" width="9.140625" style="107"/>
    <col min="1275" max="1275" width="64.28515625" style="107" customWidth="1"/>
    <col min="1276" max="1276" width="10.7109375" style="107" customWidth="1"/>
    <col min="1277" max="1278" width="8.42578125" style="107" customWidth="1"/>
    <col min="1279" max="1279" width="9.5703125" style="107" customWidth="1"/>
    <col min="1280" max="1280" width="6.42578125" style="107" customWidth="1"/>
    <col min="1281" max="1281" width="7.28515625" style="107" customWidth="1"/>
    <col min="1282" max="1283" width="6.7109375" style="107" customWidth="1"/>
    <col min="1284" max="1284" width="6.140625" style="107" customWidth="1"/>
    <col min="1285" max="1286" width="6.42578125" style="107" customWidth="1"/>
    <col min="1287" max="1287" width="9.7109375" style="107" customWidth="1"/>
    <col min="1288" max="1288" width="12.140625" style="107" customWidth="1"/>
    <col min="1289" max="1289" width="10.28515625" style="107" customWidth="1"/>
    <col min="1290" max="1290" width="9.140625" style="107"/>
    <col min="1291" max="1291" width="14" style="107" customWidth="1"/>
    <col min="1292" max="1292" width="11.7109375" style="107" customWidth="1"/>
    <col min="1293" max="1293" width="7" style="107" customWidth="1"/>
    <col min="1294" max="1294" width="9.85546875" style="107" customWidth="1"/>
    <col min="1295" max="1295" width="5.85546875" style="107" customWidth="1"/>
    <col min="1296" max="1296" width="16.7109375" style="107" customWidth="1"/>
    <col min="1297" max="1297" width="6.28515625" style="107" customWidth="1"/>
    <col min="1298" max="1298" width="6.42578125" style="107" bestFit="1" customWidth="1"/>
    <col min="1299" max="1299" width="5.85546875" style="107" customWidth="1"/>
    <col min="1300" max="1300" width="6.42578125" style="107" bestFit="1" customWidth="1"/>
    <col min="1301" max="1530" width="9.140625" style="107"/>
    <col min="1531" max="1531" width="64.28515625" style="107" customWidth="1"/>
    <col min="1532" max="1532" width="10.7109375" style="107" customWidth="1"/>
    <col min="1533" max="1534" width="8.42578125" style="107" customWidth="1"/>
    <col min="1535" max="1535" width="9.5703125" style="107" customWidth="1"/>
    <col min="1536" max="1536" width="6.42578125" style="107" customWidth="1"/>
    <col min="1537" max="1537" width="7.28515625" style="107" customWidth="1"/>
    <col min="1538" max="1539" width="6.7109375" style="107" customWidth="1"/>
    <col min="1540" max="1540" width="6.140625" style="107" customWidth="1"/>
    <col min="1541" max="1542" width="6.42578125" style="107" customWidth="1"/>
    <col min="1543" max="1543" width="9.7109375" style="107" customWidth="1"/>
    <col min="1544" max="1544" width="12.140625" style="107" customWidth="1"/>
    <col min="1545" max="1545" width="10.28515625" style="107" customWidth="1"/>
    <col min="1546" max="1546" width="9.140625" style="107"/>
    <col min="1547" max="1547" width="14" style="107" customWidth="1"/>
    <col min="1548" max="1548" width="11.7109375" style="107" customWidth="1"/>
    <col min="1549" max="1549" width="7" style="107" customWidth="1"/>
    <col min="1550" max="1550" width="9.85546875" style="107" customWidth="1"/>
    <col min="1551" max="1551" width="5.85546875" style="107" customWidth="1"/>
    <col min="1552" max="1552" width="16.7109375" style="107" customWidth="1"/>
    <col min="1553" max="1553" width="6.28515625" style="107" customWidth="1"/>
    <col min="1554" max="1554" width="6.42578125" style="107" bestFit="1" customWidth="1"/>
    <col min="1555" max="1555" width="5.85546875" style="107" customWidth="1"/>
    <col min="1556" max="1556" width="6.42578125" style="107" bestFit="1" customWidth="1"/>
    <col min="1557" max="1786" width="9.140625" style="107"/>
    <col min="1787" max="1787" width="64.28515625" style="107" customWidth="1"/>
    <col min="1788" max="1788" width="10.7109375" style="107" customWidth="1"/>
    <col min="1789" max="1790" width="8.42578125" style="107" customWidth="1"/>
    <col min="1791" max="1791" width="9.5703125" style="107" customWidth="1"/>
    <col min="1792" max="1792" width="6.42578125" style="107" customWidth="1"/>
    <col min="1793" max="1793" width="7.28515625" style="107" customWidth="1"/>
    <col min="1794" max="1795" width="6.7109375" style="107" customWidth="1"/>
    <col min="1796" max="1796" width="6.140625" style="107" customWidth="1"/>
    <col min="1797" max="1798" width="6.42578125" style="107" customWidth="1"/>
    <col min="1799" max="1799" width="9.7109375" style="107" customWidth="1"/>
    <col min="1800" max="1800" width="12.140625" style="107" customWidth="1"/>
    <col min="1801" max="1801" width="10.28515625" style="107" customWidth="1"/>
    <col min="1802" max="1802" width="9.140625" style="107"/>
    <col min="1803" max="1803" width="14" style="107" customWidth="1"/>
    <col min="1804" max="1804" width="11.7109375" style="107" customWidth="1"/>
    <col min="1805" max="1805" width="7" style="107" customWidth="1"/>
    <col min="1806" max="1806" width="9.85546875" style="107" customWidth="1"/>
    <col min="1807" max="1807" width="5.85546875" style="107" customWidth="1"/>
    <col min="1808" max="1808" width="16.7109375" style="107" customWidth="1"/>
    <col min="1809" max="1809" width="6.28515625" style="107" customWidth="1"/>
    <col min="1810" max="1810" width="6.42578125" style="107" bestFit="1" customWidth="1"/>
    <col min="1811" max="1811" width="5.85546875" style="107" customWidth="1"/>
    <col min="1812" max="1812" width="6.42578125" style="107" bestFit="1" customWidth="1"/>
    <col min="1813" max="2042" width="9.140625" style="107"/>
    <col min="2043" max="2043" width="64.28515625" style="107" customWidth="1"/>
    <col min="2044" max="2044" width="10.7109375" style="107" customWidth="1"/>
    <col min="2045" max="2046" width="8.42578125" style="107" customWidth="1"/>
    <col min="2047" max="2047" width="9.5703125" style="107" customWidth="1"/>
    <col min="2048" max="2048" width="6.42578125" style="107" customWidth="1"/>
    <col min="2049" max="2049" width="7.28515625" style="107" customWidth="1"/>
    <col min="2050" max="2051" width="6.7109375" style="107" customWidth="1"/>
    <col min="2052" max="2052" width="6.140625" style="107" customWidth="1"/>
    <col min="2053" max="2054" width="6.42578125" style="107" customWidth="1"/>
    <col min="2055" max="2055" width="9.7109375" style="107" customWidth="1"/>
    <col min="2056" max="2056" width="12.140625" style="107" customWidth="1"/>
    <col min="2057" max="2057" width="10.28515625" style="107" customWidth="1"/>
    <col min="2058" max="2058" width="9.140625" style="107"/>
    <col min="2059" max="2059" width="14" style="107" customWidth="1"/>
    <col min="2060" max="2060" width="11.7109375" style="107" customWidth="1"/>
    <col min="2061" max="2061" width="7" style="107" customWidth="1"/>
    <col min="2062" max="2062" width="9.85546875" style="107" customWidth="1"/>
    <col min="2063" max="2063" width="5.85546875" style="107" customWidth="1"/>
    <col min="2064" max="2064" width="16.7109375" style="107" customWidth="1"/>
    <col min="2065" max="2065" width="6.28515625" style="107" customWidth="1"/>
    <col min="2066" max="2066" width="6.42578125" style="107" bestFit="1" customWidth="1"/>
    <col min="2067" max="2067" width="5.85546875" style="107" customWidth="1"/>
    <col min="2068" max="2068" width="6.42578125" style="107" bestFit="1" customWidth="1"/>
    <col min="2069" max="2298" width="9.140625" style="107"/>
    <col min="2299" max="2299" width="64.28515625" style="107" customWidth="1"/>
    <col min="2300" max="2300" width="10.7109375" style="107" customWidth="1"/>
    <col min="2301" max="2302" width="8.42578125" style="107" customWidth="1"/>
    <col min="2303" max="2303" width="9.5703125" style="107" customWidth="1"/>
    <col min="2304" max="2304" width="6.42578125" style="107" customWidth="1"/>
    <col min="2305" max="2305" width="7.28515625" style="107" customWidth="1"/>
    <col min="2306" max="2307" width="6.7109375" style="107" customWidth="1"/>
    <col min="2308" max="2308" width="6.140625" style="107" customWidth="1"/>
    <col min="2309" max="2310" width="6.42578125" style="107" customWidth="1"/>
    <col min="2311" max="2311" width="9.7109375" style="107" customWidth="1"/>
    <col min="2312" max="2312" width="12.140625" style="107" customWidth="1"/>
    <col min="2313" max="2313" width="10.28515625" style="107" customWidth="1"/>
    <col min="2314" max="2314" width="9.140625" style="107"/>
    <col min="2315" max="2315" width="14" style="107" customWidth="1"/>
    <col min="2316" max="2316" width="11.7109375" style="107" customWidth="1"/>
    <col min="2317" max="2317" width="7" style="107" customWidth="1"/>
    <col min="2318" max="2318" width="9.85546875" style="107" customWidth="1"/>
    <col min="2319" max="2319" width="5.85546875" style="107" customWidth="1"/>
    <col min="2320" max="2320" width="16.7109375" style="107" customWidth="1"/>
    <col min="2321" max="2321" width="6.28515625" style="107" customWidth="1"/>
    <col min="2322" max="2322" width="6.42578125" style="107" bestFit="1" customWidth="1"/>
    <col min="2323" max="2323" width="5.85546875" style="107" customWidth="1"/>
    <col min="2324" max="2324" width="6.42578125" style="107" bestFit="1" customWidth="1"/>
    <col min="2325" max="2554" width="9.140625" style="107"/>
    <col min="2555" max="2555" width="64.28515625" style="107" customWidth="1"/>
    <col min="2556" max="2556" width="10.7109375" style="107" customWidth="1"/>
    <col min="2557" max="2558" width="8.42578125" style="107" customWidth="1"/>
    <col min="2559" max="2559" width="9.5703125" style="107" customWidth="1"/>
    <col min="2560" max="2560" width="6.42578125" style="107" customWidth="1"/>
    <col min="2561" max="2561" width="7.28515625" style="107" customWidth="1"/>
    <col min="2562" max="2563" width="6.7109375" style="107" customWidth="1"/>
    <col min="2564" max="2564" width="6.140625" style="107" customWidth="1"/>
    <col min="2565" max="2566" width="6.42578125" style="107" customWidth="1"/>
    <col min="2567" max="2567" width="9.7109375" style="107" customWidth="1"/>
    <col min="2568" max="2568" width="12.140625" style="107" customWidth="1"/>
    <col min="2569" max="2569" width="10.28515625" style="107" customWidth="1"/>
    <col min="2570" max="2570" width="9.140625" style="107"/>
    <col min="2571" max="2571" width="14" style="107" customWidth="1"/>
    <col min="2572" max="2572" width="11.7109375" style="107" customWidth="1"/>
    <col min="2573" max="2573" width="7" style="107" customWidth="1"/>
    <col min="2574" max="2574" width="9.85546875" style="107" customWidth="1"/>
    <col min="2575" max="2575" width="5.85546875" style="107" customWidth="1"/>
    <col min="2576" max="2576" width="16.7109375" style="107" customWidth="1"/>
    <col min="2577" max="2577" width="6.28515625" style="107" customWidth="1"/>
    <col min="2578" max="2578" width="6.42578125" style="107" bestFit="1" customWidth="1"/>
    <col min="2579" max="2579" width="5.85546875" style="107" customWidth="1"/>
    <col min="2580" max="2580" width="6.42578125" style="107" bestFit="1" customWidth="1"/>
    <col min="2581" max="2810" width="9.140625" style="107"/>
    <col min="2811" max="2811" width="64.28515625" style="107" customWidth="1"/>
    <col min="2812" max="2812" width="10.7109375" style="107" customWidth="1"/>
    <col min="2813" max="2814" width="8.42578125" style="107" customWidth="1"/>
    <col min="2815" max="2815" width="9.5703125" style="107" customWidth="1"/>
    <col min="2816" max="2816" width="6.42578125" style="107" customWidth="1"/>
    <col min="2817" max="2817" width="7.28515625" style="107" customWidth="1"/>
    <col min="2818" max="2819" width="6.7109375" style="107" customWidth="1"/>
    <col min="2820" max="2820" width="6.140625" style="107" customWidth="1"/>
    <col min="2821" max="2822" width="6.42578125" style="107" customWidth="1"/>
    <col min="2823" max="2823" width="9.7109375" style="107" customWidth="1"/>
    <col min="2824" max="2824" width="12.140625" style="107" customWidth="1"/>
    <col min="2825" max="2825" width="10.28515625" style="107" customWidth="1"/>
    <col min="2826" max="2826" width="9.140625" style="107"/>
    <col min="2827" max="2827" width="14" style="107" customWidth="1"/>
    <col min="2828" max="2828" width="11.7109375" style="107" customWidth="1"/>
    <col min="2829" max="2829" width="7" style="107" customWidth="1"/>
    <col min="2830" max="2830" width="9.85546875" style="107" customWidth="1"/>
    <col min="2831" max="2831" width="5.85546875" style="107" customWidth="1"/>
    <col min="2832" max="2832" width="16.7109375" style="107" customWidth="1"/>
    <col min="2833" max="2833" width="6.28515625" style="107" customWidth="1"/>
    <col min="2834" max="2834" width="6.42578125" style="107" bestFit="1" customWidth="1"/>
    <col min="2835" max="2835" width="5.85546875" style="107" customWidth="1"/>
    <col min="2836" max="2836" width="6.42578125" style="107" bestFit="1" customWidth="1"/>
    <col min="2837" max="3066" width="9.140625" style="107"/>
    <col min="3067" max="3067" width="64.28515625" style="107" customWidth="1"/>
    <col min="3068" max="3068" width="10.7109375" style="107" customWidth="1"/>
    <col min="3069" max="3070" width="8.42578125" style="107" customWidth="1"/>
    <col min="3071" max="3071" width="9.5703125" style="107" customWidth="1"/>
    <col min="3072" max="3072" width="6.42578125" style="107" customWidth="1"/>
    <col min="3073" max="3073" width="7.28515625" style="107" customWidth="1"/>
    <col min="3074" max="3075" width="6.7109375" style="107" customWidth="1"/>
    <col min="3076" max="3076" width="6.140625" style="107" customWidth="1"/>
    <col min="3077" max="3078" width="6.42578125" style="107" customWidth="1"/>
    <col min="3079" max="3079" width="9.7109375" style="107" customWidth="1"/>
    <col min="3080" max="3080" width="12.140625" style="107" customWidth="1"/>
    <col min="3081" max="3081" width="10.28515625" style="107" customWidth="1"/>
    <col min="3082" max="3082" width="9.140625" style="107"/>
    <col min="3083" max="3083" width="14" style="107" customWidth="1"/>
    <col min="3084" max="3084" width="11.7109375" style="107" customWidth="1"/>
    <col min="3085" max="3085" width="7" style="107" customWidth="1"/>
    <col min="3086" max="3086" width="9.85546875" style="107" customWidth="1"/>
    <col min="3087" max="3087" width="5.85546875" style="107" customWidth="1"/>
    <col min="3088" max="3088" width="16.7109375" style="107" customWidth="1"/>
    <col min="3089" max="3089" width="6.28515625" style="107" customWidth="1"/>
    <col min="3090" max="3090" width="6.42578125" style="107" bestFit="1" customWidth="1"/>
    <col min="3091" max="3091" width="5.85546875" style="107" customWidth="1"/>
    <col min="3092" max="3092" width="6.42578125" style="107" bestFit="1" customWidth="1"/>
    <col min="3093" max="3322" width="9.140625" style="107"/>
    <col min="3323" max="3323" width="64.28515625" style="107" customWidth="1"/>
    <col min="3324" max="3324" width="10.7109375" style="107" customWidth="1"/>
    <col min="3325" max="3326" width="8.42578125" style="107" customWidth="1"/>
    <col min="3327" max="3327" width="9.5703125" style="107" customWidth="1"/>
    <col min="3328" max="3328" width="6.42578125" style="107" customWidth="1"/>
    <col min="3329" max="3329" width="7.28515625" style="107" customWidth="1"/>
    <col min="3330" max="3331" width="6.7109375" style="107" customWidth="1"/>
    <col min="3332" max="3332" width="6.140625" style="107" customWidth="1"/>
    <col min="3333" max="3334" width="6.42578125" style="107" customWidth="1"/>
    <col min="3335" max="3335" width="9.7109375" style="107" customWidth="1"/>
    <col min="3336" max="3336" width="12.140625" style="107" customWidth="1"/>
    <col min="3337" max="3337" width="10.28515625" style="107" customWidth="1"/>
    <col min="3338" max="3338" width="9.140625" style="107"/>
    <col min="3339" max="3339" width="14" style="107" customWidth="1"/>
    <col min="3340" max="3340" width="11.7109375" style="107" customWidth="1"/>
    <col min="3341" max="3341" width="7" style="107" customWidth="1"/>
    <col min="3342" max="3342" width="9.85546875" style="107" customWidth="1"/>
    <col min="3343" max="3343" width="5.85546875" style="107" customWidth="1"/>
    <col min="3344" max="3344" width="16.7109375" style="107" customWidth="1"/>
    <col min="3345" max="3345" width="6.28515625" style="107" customWidth="1"/>
    <col min="3346" max="3346" width="6.42578125" style="107" bestFit="1" customWidth="1"/>
    <col min="3347" max="3347" width="5.85546875" style="107" customWidth="1"/>
    <col min="3348" max="3348" width="6.42578125" style="107" bestFit="1" customWidth="1"/>
    <col min="3349" max="3578" width="9.140625" style="107"/>
    <col min="3579" max="3579" width="64.28515625" style="107" customWidth="1"/>
    <col min="3580" max="3580" width="10.7109375" style="107" customWidth="1"/>
    <col min="3581" max="3582" width="8.42578125" style="107" customWidth="1"/>
    <col min="3583" max="3583" width="9.5703125" style="107" customWidth="1"/>
    <col min="3584" max="3584" width="6.42578125" style="107" customWidth="1"/>
    <col min="3585" max="3585" width="7.28515625" style="107" customWidth="1"/>
    <col min="3586" max="3587" width="6.7109375" style="107" customWidth="1"/>
    <col min="3588" max="3588" width="6.140625" style="107" customWidth="1"/>
    <col min="3589" max="3590" width="6.42578125" style="107" customWidth="1"/>
    <col min="3591" max="3591" width="9.7109375" style="107" customWidth="1"/>
    <col min="3592" max="3592" width="12.140625" style="107" customWidth="1"/>
    <col min="3593" max="3593" width="10.28515625" style="107" customWidth="1"/>
    <col min="3594" max="3594" width="9.140625" style="107"/>
    <col min="3595" max="3595" width="14" style="107" customWidth="1"/>
    <col min="3596" max="3596" width="11.7109375" style="107" customWidth="1"/>
    <col min="3597" max="3597" width="7" style="107" customWidth="1"/>
    <col min="3598" max="3598" width="9.85546875" style="107" customWidth="1"/>
    <col min="3599" max="3599" width="5.85546875" style="107" customWidth="1"/>
    <col min="3600" max="3600" width="16.7109375" style="107" customWidth="1"/>
    <col min="3601" max="3601" width="6.28515625" style="107" customWidth="1"/>
    <col min="3602" max="3602" width="6.42578125" style="107" bestFit="1" customWidth="1"/>
    <col min="3603" max="3603" width="5.85546875" style="107" customWidth="1"/>
    <col min="3604" max="3604" width="6.42578125" style="107" bestFit="1" customWidth="1"/>
    <col min="3605" max="3834" width="9.140625" style="107"/>
    <col min="3835" max="3835" width="64.28515625" style="107" customWidth="1"/>
    <col min="3836" max="3836" width="10.7109375" style="107" customWidth="1"/>
    <col min="3837" max="3838" width="8.42578125" style="107" customWidth="1"/>
    <col min="3839" max="3839" width="9.5703125" style="107" customWidth="1"/>
    <col min="3840" max="3840" width="6.42578125" style="107" customWidth="1"/>
    <col min="3841" max="3841" width="7.28515625" style="107" customWidth="1"/>
    <col min="3842" max="3843" width="6.7109375" style="107" customWidth="1"/>
    <col min="3844" max="3844" width="6.140625" style="107" customWidth="1"/>
    <col min="3845" max="3846" width="6.42578125" style="107" customWidth="1"/>
    <col min="3847" max="3847" width="9.7109375" style="107" customWidth="1"/>
    <col min="3848" max="3848" width="12.140625" style="107" customWidth="1"/>
    <col min="3849" max="3849" width="10.28515625" style="107" customWidth="1"/>
    <col min="3850" max="3850" width="9.140625" style="107"/>
    <col min="3851" max="3851" width="14" style="107" customWidth="1"/>
    <col min="3852" max="3852" width="11.7109375" style="107" customWidth="1"/>
    <col min="3853" max="3853" width="7" style="107" customWidth="1"/>
    <col min="3854" max="3854" width="9.85546875" style="107" customWidth="1"/>
    <col min="3855" max="3855" width="5.85546875" style="107" customWidth="1"/>
    <col min="3856" max="3856" width="16.7109375" style="107" customWidth="1"/>
    <col min="3857" max="3857" width="6.28515625" style="107" customWidth="1"/>
    <col min="3858" max="3858" width="6.42578125" style="107" bestFit="1" customWidth="1"/>
    <col min="3859" max="3859" width="5.85546875" style="107" customWidth="1"/>
    <col min="3860" max="3860" width="6.42578125" style="107" bestFit="1" customWidth="1"/>
    <col min="3861" max="4090" width="9.140625" style="107"/>
    <col min="4091" max="4091" width="64.28515625" style="107" customWidth="1"/>
    <col min="4092" max="4092" width="10.7109375" style="107" customWidth="1"/>
    <col min="4093" max="4094" width="8.42578125" style="107" customWidth="1"/>
    <col min="4095" max="4095" width="9.5703125" style="107" customWidth="1"/>
    <col min="4096" max="4096" width="6.42578125" style="107" customWidth="1"/>
    <col min="4097" max="4097" width="7.28515625" style="107" customWidth="1"/>
    <col min="4098" max="4099" width="6.7109375" style="107" customWidth="1"/>
    <col min="4100" max="4100" width="6.140625" style="107" customWidth="1"/>
    <col min="4101" max="4102" width="6.42578125" style="107" customWidth="1"/>
    <col min="4103" max="4103" width="9.7109375" style="107" customWidth="1"/>
    <col min="4104" max="4104" width="12.140625" style="107" customWidth="1"/>
    <col min="4105" max="4105" width="10.28515625" style="107" customWidth="1"/>
    <col min="4106" max="4106" width="9.140625" style="107"/>
    <col min="4107" max="4107" width="14" style="107" customWidth="1"/>
    <col min="4108" max="4108" width="11.7109375" style="107" customWidth="1"/>
    <col min="4109" max="4109" width="7" style="107" customWidth="1"/>
    <col min="4110" max="4110" width="9.85546875" style="107" customWidth="1"/>
    <col min="4111" max="4111" width="5.85546875" style="107" customWidth="1"/>
    <col min="4112" max="4112" width="16.7109375" style="107" customWidth="1"/>
    <col min="4113" max="4113" width="6.28515625" style="107" customWidth="1"/>
    <col min="4114" max="4114" width="6.42578125" style="107" bestFit="1" customWidth="1"/>
    <col min="4115" max="4115" width="5.85546875" style="107" customWidth="1"/>
    <col min="4116" max="4116" width="6.42578125" style="107" bestFit="1" customWidth="1"/>
    <col min="4117" max="4346" width="9.140625" style="107"/>
    <col min="4347" max="4347" width="64.28515625" style="107" customWidth="1"/>
    <col min="4348" max="4348" width="10.7109375" style="107" customWidth="1"/>
    <col min="4349" max="4350" width="8.42578125" style="107" customWidth="1"/>
    <col min="4351" max="4351" width="9.5703125" style="107" customWidth="1"/>
    <col min="4352" max="4352" width="6.42578125" style="107" customWidth="1"/>
    <col min="4353" max="4353" width="7.28515625" style="107" customWidth="1"/>
    <col min="4354" max="4355" width="6.7109375" style="107" customWidth="1"/>
    <col min="4356" max="4356" width="6.140625" style="107" customWidth="1"/>
    <col min="4357" max="4358" width="6.42578125" style="107" customWidth="1"/>
    <col min="4359" max="4359" width="9.7109375" style="107" customWidth="1"/>
    <col min="4360" max="4360" width="12.140625" style="107" customWidth="1"/>
    <col min="4361" max="4361" width="10.28515625" style="107" customWidth="1"/>
    <col min="4362" max="4362" width="9.140625" style="107"/>
    <col min="4363" max="4363" width="14" style="107" customWidth="1"/>
    <col min="4364" max="4364" width="11.7109375" style="107" customWidth="1"/>
    <col min="4365" max="4365" width="7" style="107" customWidth="1"/>
    <col min="4366" max="4366" width="9.85546875" style="107" customWidth="1"/>
    <col min="4367" max="4367" width="5.85546875" style="107" customWidth="1"/>
    <col min="4368" max="4368" width="16.7109375" style="107" customWidth="1"/>
    <col min="4369" max="4369" width="6.28515625" style="107" customWidth="1"/>
    <col min="4370" max="4370" width="6.42578125" style="107" bestFit="1" customWidth="1"/>
    <col min="4371" max="4371" width="5.85546875" style="107" customWidth="1"/>
    <col min="4372" max="4372" width="6.42578125" style="107" bestFit="1" customWidth="1"/>
    <col min="4373" max="4602" width="9.140625" style="107"/>
    <col min="4603" max="4603" width="64.28515625" style="107" customWidth="1"/>
    <col min="4604" max="4604" width="10.7109375" style="107" customWidth="1"/>
    <col min="4605" max="4606" width="8.42578125" style="107" customWidth="1"/>
    <col min="4607" max="4607" width="9.5703125" style="107" customWidth="1"/>
    <col min="4608" max="4608" width="6.42578125" style="107" customWidth="1"/>
    <col min="4609" max="4609" width="7.28515625" style="107" customWidth="1"/>
    <col min="4610" max="4611" width="6.7109375" style="107" customWidth="1"/>
    <col min="4612" max="4612" width="6.140625" style="107" customWidth="1"/>
    <col min="4613" max="4614" width="6.42578125" style="107" customWidth="1"/>
    <col min="4615" max="4615" width="9.7109375" style="107" customWidth="1"/>
    <col min="4616" max="4616" width="12.140625" style="107" customWidth="1"/>
    <col min="4617" max="4617" width="10.28515625" style="107" customWidth="1"/>
    <col min="4618" max="4618" width="9.140625" style="107"/>
    <col min="4619" max="4619" width="14" style="107" customWidth="1"/>
    <col min="4620" max="4620" width="11.7109375" style="107" customWidth="1"/>
    <col min="4621" max="4621" width="7" style="107" customWidth="1"/>
    <col min="4622" max="4622" width="9.85546875" style="107" customWidth="1"/>
    <col min="4623" max="4623" width="5.85546875" style="107" customWidth="1"/>
    <col min="4624" max="4624" width="16.7109375" style="107" customWidth="1"/>
    <col min="4625" max="4625" width="6.28515625" style="107" customWidth="1"/>
    <col min="4626" max="4626" width="6.42578125" style="107" bestFit="1" customWidth="1"/>
    <col min="4627" max="4627" width="5.85546875" style="107" customWidth="1"/>
    <col min="4628" max="4628" width="6.42578125" style="107" bestFit="1" customWidth="1"/>
    <col min="4629" max="4858" width="9.140625" style="107"/>
    <col min="4859" max="4859" width="64.28515625" style="107" customWidth="1"/>
    <col min="4860" max="4860" width="10.7109375" style="107" customWidth="1"/>
    <col min="4861" max="4862" width="8.42578125" style="107" customWidth="1"/>
    <col min="4863" max="4863" width="9.5703125" style="107" customWidth="1"/>
    <col min="4864" max="4864" width="6.42578125" style="107" customWidth="1"/>
    <col min="4865" max="4865" width="7.28515625" style="107" customWidth="1"/>
    <col min="4866" max="4867" width="6.7109375" style="107" customWidth="1"/>
    <col min="4868" max="4868" width="6.140625" style="107" customWidth="1"/>
    <col min="4869" max="4870" width="6.42578125" style="107" customWidth="1"/>
    <col min="4871" max="4871" width="9.7109375" style="107" customWidth="1"/>
    <col min="4872" max="4872" width="12.140625" style="107" customWidth="1"/>
    <col min="4873" max="4873" width="10.28515625" style="107" customWidth="1"/>
    <col min="4874" max="4874" width="9.140625" style="107"/>
    <col min="4875" max="4875" width="14" style="107" customWidth="1"/>
    <col min="4876" max="4876" width="11.7109375" style="107" customWidth="1"/>
    <col min="4877" max="4877" width="7" style="107" customWidth="1"/>
    <col min="4878" max="4878" width="9.85546875" style="107" customWidth="1"/>
    <col min="4879" max="4879" width="5.85546875" style="107" customWidth="1"/>
    <col min="4880" max="4880" width="16.7109375" style="107" customWidth="1"/>
    <col min="4881" max="4881" width="6.28515625" style="107" customWidth="1"/>
    <col min="4882" max="4882" width="6.42578125" style="107" bestFit="1" customWidth="1"/>
    <col min="4883" max="4883" width="5.85546875" style="107" customWidth="1"/>
    <col min="4884" max="4884" width="6.42578125" style="107" bestFit="1" customWidth="1"/>
    <col min="4885" max="5114" width="9.140625" style="107"/>
    <col min="5115" max="5115" width="64.28515625" style="107" customWidth="1"/>
    <col min="5116" max="5116" width="10.7109375" style="107" customWidth="1"/>
    <col min="5117" max="5118" width="8.42578125" style="107" customWidth="1"/>
    <col min="5119" max="5119" width="9.5703125" style="107" customWidth="1"/>
    <col min="5120" max="5120" width="6.42578125" style="107" customWidth="1"/>
    <col min="5121" max="5121" width="7.28515625" style="107" customWidth="1"/>
    <col min="5122" max="5123" width="6.7109375" style="107" customWidth="1"/>
    <col min="5124" max="5124" width="6.140625" style="107" customWidth="1"/>
    <col min="5125" max="5126" width="6.42578125" style="107" customWidth="1"/>
    <col min="5127" max="5127" width="9.7109375" style="107" customWidth="1"/>
    <col min="5128" max="5128" width="12.140625" style="107" customWidth="1"/>
    <col min="5129" max="5129" width="10.28515625" style="107" customWidth="1"/>
    <col min="5130" max="5130" width="9.140625" style="107"/>
    <col min="5131" max="5131" width="14" style="107" customWidth="1"/>
    <col min="5132" max="5132" width="11.7109375" style="107" customWidth="1"/>
    <col min="5133" max="5133" width="7" style="107" customWidth="1"/>
    <col min="5134" max="5134" width="9.85546875" style="107" customWidth="1"/>
    <col min="5135" max="5135" width="5.85546875" style="107" customWidth="1"/>
    <col min="5136" max="5136" width="16.7109375" style="107" customWidth="1"/>
    <col min="5137" max="5137" width="6.28515625" style="107" customWidth="1"/>
    <col min="5138" max="5138" width="6.42578125" style="107" bestFit="1" customWidth="1"/>
    <col min="5139" max="5139" width="5.85546875" style="107" customWidth="1"/>
    <col min="5140" max="5140" width="6.42578125" style="107" bestFit="1" customWidth="1"/>
    <col min="5141" max="5370" width="9.140625" style="107"/>
    <col min="5371" max="5371" width="64.28515625" style="107" customWidth="1"/>
    <col min="5372" max="5372" width="10.7109375" style="107" customWidth="1"/>
    <col min="5373" max="5374" width="8.42578125" style="107" customWidth="1"/>
    <col min="5375" max="5375" width="9.5703125" style="107" customWidth="1"/>
    <col min="5376" max="5376" width="6.42578125" style="107" customWidth="1"/>
    <col min="5377" max="5377" width="7.28515625" style="107" customWidth="1"/>
    <col min="5378" max="5379" width="6.7109375" style="107" customWidth="1"/>
    <col min="5380" max="5380" width="6.140625" style="107" customWidth="1"/>
    <col min="5381" max="5382" width="6.42578125" style="107" customWidth="1"/>
    <col min="5383" max="5383" width="9.7109375" style="107" customWidth="1"/>
    <col min="5384" max="5384" width="12.140625" style="107" customWidth="1"/>
    <col min="5385" max="5385" width="10.28515625" style="107" customWidth="1"/>
    <col min="5386" max="5386" width="9.140625" style="107"/>
    <col min="5387" max="5387" width="14" style="107" customWidth="1"/>
    <col min="5388" max="5388" width="11.7109375" style="107" customWidth="1"/>
    <col min="5389" max="5389" width="7" style="107" customWidth="1"/>
    <col min="5390" max="5390" width="9.85546875" style="107" customWidth="1"/>
    <col min="5391" max="5391" width="5.85546875" style="107" customWidth="1"/>
    <col min="5392" max="5392" width="16.7109375" style="107" customWidth="1"/>
    <col min="5393" max="5393" width="6.28515625" style="107" customWidth="1"/>
    <col min="5394" max="5394" width="6.42578125" style="107" bestFit="1" customWidth="1"/>
    <col min="5395" max="5395" width="5.85546875" style="107" customWidth="1"/>
    <col min="5396" max="5396" width="6.42578125" style="107" bestFit="1" customWidth="1"/>
    <col min="5397" max="5626" width="9.140625" style="107"/>
    <col min="5627" max="5627" width="64.28515625" style="107" customWidth="1"/>
    <col min="5628" max="5628" width="10.7109375" style="107" customWidth="1"/>
    <col min="5629" max="5630" width="8.42578125" style="107" customWidth="1"/>
    <col min="5631" max="5631" width="9.5703125" style="107" customWidth="1"/>
    <col min="5632" max="5632" width="6.42578125" style="107" customWidth="1"/>
    <col min="5633" max="5633" width="7.28515625" style="107" customWidth="1"/>
    <col min="5634" max="5635" width="6.7109375" style="107" customWidth="1"/>
    <col min="5636" max="5636" width="6.140625" style="107" customWidth="1"/>
    <col min="5637" max="5638" width="6.42578125" style="107" customWidth="1"/>
    <col min="5639" max="5639" width="9.7109375" style="107" customWidth="1"/>
    <col min="5640" max="5640" width="12.140625" style="107" customWidth="1"/>
    <col min="5641" max="5641" width="10.28515625" style="107" customWidth="1"/>
    <col min="5642" max="5642" width="9.140625" style="107"/>
    <col min="5643" max="5643" width="14" style="107" customWidth="1"/>
    <col min="5644" max="5644" width="11.7109375" style="107" customWidth="1"/>
    <col min="5645" max="5645" width="7" style="107" customWidth="1"/>
    <col min="5646" max="5646" width="9.85546875" style="107" customWidth="1"/>
    <col min="5647" max="5647" width="5.85546875" style="107" customWidth="1"/>
    <col min="5648" max="5648" width="16.7109375" style="107" customWidth="1"/>
    <col min="5649" max="5649" width="6.28515625" style="107" customWidth="1"/>
    <col min="5650" max="5650" width="6.42578125" style="107" bestFit="1" customWidth="1"/>
    <col min="5651" max="5651" width="5.85546875" style="107" customWidth="1"/>
    <col min="5652" max="5652" width="6.42578125" style="107" bestFit="1" customWidth="1"/>
    <col min="5653" max="5882" width="9.140625" style="107"/>
    <col min="5883" max="5883" width="64.28515625" style="107" customWidth="1"/>
    <col min="5884" max="5884" width="10.7109375" style="107" customWidth="1"/>
    <col min="5885" max="5886" width="8.42578125" style="107" customWidth="1"/>
    <col min="5887" max="5887" width="9.5703125" style="107" customWidth="1"/>
    <col min="5888" max="5888" width="6.42578125" style="107" customWidth="1"/>
    <col min="5889" max="5889" width="7.28515625" style="107" customWidth="1"/>
    <col min="5890" max="5891" width="6.7109375" style="107" customWidth="1"/>
    <col min="5892" max="5892" width="6.140625" style="107" customWidth="1"/>
    <col min="5893" max="5894" width="6.42578125" style="107" customWidth="1"/>
    <col min="5895" max="5895" width="9.7109375" style="107" customWidth="1"/>
    <col min="5896" max="5896" width="12.140625" style="107" customWidth="1"/>
    <col min="5897" max="5897" width="10.28515625" style="107" customWidth="1"/>
    <col min="5898" max="5898" width="9.140625" style="107"/>
    <col min="5899" max="5899" width="14" style="107" customWidth="1"/>
    <col min="5900" max="5900" width="11.7109375" style="107" customWidth="1"/>
    <col min="5901" max="5901" width="7" style="107" customWidth="1"/>
    <col min="5902" max="5902" width="9.85546875" style="107" customWidth="1"/>
    <col min="5903" max="5903" width="5.85546875" style="107" customWidth="1"/>
    <col min="5904" max="5904" width="16.7109375" style="107" customWidth="1"/>
    <col min="5905" max="5905" width="6.28515625" style="107" customWidth="1"/>
    <col min="5906" max="5906" width="6.42578125" style="107" bestFit="1" customWidth="1"/>
    <col min="5907" max="5907" width="5.85546875" style="107" customWidth="1"/>
    <col min="5908" max="5908" width="6.42578125" style="107" bestFit="1" customWidth="1"/>
    <col min="5909" max="6138" width="9.140625" style="107"/>
    <col min="6139" max="6139" width="64.28515625" style="107" customWidth="1"/>
    <col min="6140" max="6140" width="10.7109375" style="107" customWidth="1"/>
    <col min="6141" max="6142" width="8.42578125" style="107" customWidth="1"/>
    <col min="6143" max="6143" width="9.5703125" style="107" customWidth="1"/>
    <col min="6144" max="6144" width="6.42578125" style="107" customWidth="1"/>
    <col min="6145" max="6145" width="7.28515625" style="107" customWidth="1"/>
    <col min="6146" max="6147" width="6.7109375" style="107" customWidth="1"/>
    <col min="6148" max="6148" width="6.140625" style="107" customWidth="1"/>
    <col min="6149" max="6150" width="6.42578125" style="107" customWidth="1"/>
    <col min="6151" max="6151" width="9.7109375" style="107" customWidth="1"/>
    <col min="6152" max="6152" width="12.140625" style="107" customWidth="1"/>
    <col min="6153" max="6153" width="10.28515625" style="107" customWidth="1"/>
    <col min="6154" max="6154" width="9.140625" style="107"/>
    <col min="6155" max="6155" width="14" style="107" customWidth="1"/>
    <col min="6156" max="6156" width="11.7109375" style="107" customWidth="1"/>
    <col min="6157" max="6157" width="7" style="107" customWidth="1"/>
    <col min="6158" max="6158" width="9.85546875" style="107" customWidth="1"/>
    <col min="6159" max="6159" width="5.85546875" style="107" customWidth="1"/>
    <col min="6160" max="6160" width="16.7109375" style="107" customWidth="1"/>
    <col min="6161" max="6161" width="6.28515625" style="107" customWidth="1"/>
    <col min="6162" max="6162" width="6.42578125" style="107" bestFit="1" customWidth="1"/>
    <col min="6163" max="6163" width="5.85546875" style="107" customWidth="1"/>
    <col min="6164" max="6164" width="6.42578125" style="107" bestFit="1" customWidth="1"/>
    <col min="6165" max="6394" width="9.140625" style="107"/>
    <col min="6395" max="6395" width="64.28515625" style="107" customWidth="1"/>
    <col min="6396" max="6396" width="10.7109375" style="107" customWidth="1"/>
    <col min="6397" max="6398" width="8.42578125" style="107" customWidth="1"/>
    <col min="6399" max="6399" width="9.5703125" style="107" customWidth="1"/>
    <col min="6400" max="6400" width="6.42578125" style="107" customWidth="1"/>
    <col min="6401" max="6401" width="7.28515625" style="107" customWidth="1"/>
    <col min="6402" max="6403" width="6.7109375" style="107" customWidth="1"/>
    <col min="6404" max="6404" width="6.140625" style="107" customWidth="1"/>
    <col min="6405" max="6406" width="6.42578125" style="107" customWidth="1"/>
    <col min="6407" max="6407" width="9.7109375" style="107" customWidth="1"/>
    <col min="6408" max="6408" width="12.140625" style="107" customWidth="1"/>
    <col min="6409" max="6409" width="10.28515625" style="107" customWidth="1"/>
    <col min="6410" max="6410" width="9.140625" style="107"/>
    <col min="6411" max="6411" width="14" style="107" customWidth="1"/>
    <col min="6412" max="6412" width="11.7109375" style="107" customWidth="1"/>
    <col min="6413" max="6413" width="7" style="107" customWidth="1"/>
    <col min="6414" max="6414" width="9.85546875" style="107" customWidth="1"/>
    <col min="6415" max="6415" width="5.85546875" style="107" customWidth="1"/>
    <col min="6416" max="6416" width="16.7109375" style="107" customWidth="1"/>
    <col min="6417" max="6417" width="6.28515625" style="107" customWidth="1"/>
    <col min="6418" max="6418" width="6.42578125" style="107" bestFit="1" customWidth="1"/>
    <col min="6419" max="6419" width="5.85546875" style="107" customWidth="1"/>
    <col min="6420" max="6420" width="6.42578125" style="107" bestFit="1" customWidth="1"/>
    <col min="6421" max="6650" width="9.140625" style="107"/>
    <col min="6651" max="6651" width="64.28515625" style="107" customWidth="1"/>
    <col min="6652" max="6652" width="10.7109375" style="107" customWidth="1"/>
    <col min="6653" max="6654" width="8.42578125" style="107" customWidth="1"/>
    <col min="6655" max="6655" width="9.5703125" style="107" customWidth="1"/>
    <col min="6656" max="6656" width="6.42578125" style="107" customWidth="1"/>
    <col min="6657" max="6657" width="7.28515625" style="107" customWidth="1"/>
    <col min="6658" max="6659" width="6.7109375" style="107" customWidth="1"/>
    <col min="6660" max="6660" width="6.140625" style="107" customWidth="1"/>
    <col min="6661" max="6662" width="6.42578125" style="107" customWidth="1"/>
    <col min="6663" max="6663" width="9.7109375" style="107" customWidth="1"/>
    <col min="6664" max="6664" width="12.140625" style="107" customWidth="1"/>
    <col min="6665" max="6665" width="10.28515625" style="107" customWidth="1"/>
    <col min="6666" max="6666" width="9.140625" style="107"/>
    <col min="6667" max="6667" width="14" style="107" customWidth="1"/>
    <col min="6668" max="6668" width="11.7109375" style="107" customWidth="1"/>
    <col min="6669" max="6669" width="7" style="107" customWidth="1"/>
    <col min="6670" max="6670" width="9.85546875" style="107" customWidth="1"/>
    <col min="6671" max="6671" width="5.85546875" style="107" customWidth="1"/>
    <col min="6672" max="6672" width="16.7109375" style="107" customWidth="1"/>
    <col min="6673" max="6673" width="6.28515625" style="107" customWidth="1"/>
    <col min="6674" max="6674" width="6.42578125" style="107" bestFit="1" customWidth="1"/>
    <col min="6675" max="6675" width="5.85546875" style="107" customWidth="1"/>
    <col min="6676" max="6676" width="6.42578125" style="107" bestFit="1" customWidth="1"/>
    <col min="6677" max="6906" width="9.140625" style="107"/>
    <col min="6907" max="6907" width="64.28515625" style="107" customWidth="1"/>
    <col min="6908" max="6908" width="10.7109375" style="107" customWidth="1"/>
    <col min="6909" max="6910" width="8.42578125" style="107" customWidth="1"/>
    <col min="6911" max="6911" width="9.5703125" style="107" customWidth="1"/>
    <col min="6912" max="6912" width="6.42578125" style="107" customWidth="1"/>
    <col min="6913" max="6913" width="7.28515625" style="107" customWidth="1"/>
    <col min="6914" max="6915" width="6.7109375" style="107" customWidth="1"/>
    <col min="6916" max="6916" width="6.140625" style="107" customWidth="1"/>
    <col min="6917" max="6918" width="6.42578125" style="107" customWidth="1"/>
    <col min="6919" max="6919" width="9.7109375" style="107" customWidth="1"/>
    <col min="6920" max="6920" width="12.140625" style="107" customWidth="1"/>
    <col min="6921" max="6921" width="10.28515625" style="107" customWidth="1"/>
    <col min="6922" max="6922" width="9.140625" style="107"/>
    <col min="6923" max="6923" width="14" style="107" customWidth="1"/>
    <col min="6924" max="6924" width="11.7109375" style="107" customWidth="1"/>
    <col min="6925" max="6925" width="7" style="107" customWidth="1"/>
    <col min="6926" max="6926" width="9.85546875" style="107" customWidth="1"/>
    <col min="6927" max="6927" width="5.85546875" style="107" customWidth="1"/>
    <col min="6928" max="6928" width="16.7109375" style="107" customWidth="1"/>
    <col min="6929" max="6929" width="6.28515625" style="107" customWidth="1"/>
    <col min="6930" max="6930" width="6.42578125" style="107" bestFit="1" customWidth="1"/>
    <col min="6931" max="6931" width="5.85546875" style="107" customWidth="1"/>
    <col min="6932" max="6932" width="6.42578125" style="107" bestFit="1" customWidth="1"/>
    <col min="6933" max="7162" width="9.140625" style="107"/>
    <col min="7163" max="7163" width="64.28515625" style="107" customWidth="1"/>
    <col min="7164" max="7164" width="10.7109375" style="107" customWidth="1"/>
    <col min="7165" max="7166" width="8.42578125" style="107" customWidth="1"/>
    <col min="7167" max="7167" width="9.5703125" style="107" customWidth="1"/>
    <col min="7168" max="7168" width="6.42578125" style="107" customWidth="1"/>
    <col min="7169" max="7169" width="7.28515625" style="107" customWidth="1"/>
    <col min="7170" max="7171" width="6.7109375" style="107" customWidth="1"/>
    <col min="7172" max="7172" width="6.140625" style="107" customWidth="1"/>
    <col min="7173" max="7174" width="6.42578125" style="107" customWidth="1"/>
    <col min="7175" max="7175" width="9.7109375" style="107" customWidth="1"/>
    <col min="7176" max="7176" width="12.140625" style="107" customWidth="1"/>
    <col min="7177" max="7177" width="10.28515625" style="107" customWidth="1"/>
    <col min="7178" max="7178" width="9.140625" style="107"/>
    <col min="7179" max="7179" width="14" style="107" customWidth="1"/>
    <col min="7180" max="7180" width="11.7109375" style="107" customWidth="1"/>
    <col min="7181" max="7181" width="7" style="107" customWidth="1"/>
    <col min="7182" max="7182" width="9.85546875" style="107" customWidth="1"/>
    <col min="7183" max="7183" width="5.85546875" style="107" customWidth="1"/>
    <col min="7184" max="7184" width="16.7109375" style="107" customWidth="1"/>
    <col min="7185" max="7185" width="6.28515625" style="107" customWidth="1"/>
    <col min="7186" max="7186" width="6.42578125" style="107" bestFit="1" customWidth="1"/>
    <col min="7187" max="7187" width="5.85546875" style="107" customWidth="1"/>
    <col min="7188" max="7188" width="6.42578125" style="107" bestFit="1" customWidth="1"/>
    <col min="7189" max="7418" width="9.140625" style="107"/>
    <col min="7419" max="7419" width="64.28515625" style="107" customWidth="1"/>
    <col min="7420" max="7420" width="10.7109375" style="107" customWidth="1"/>
    <col min="7421" max="7422" width="8.42578125" style="107" customWidth="1"/>
    <col min="7423" max="7423" width="9.5703125" style="107" customWidth="1"/>
    <col min="7424" max="7424" width="6.42578125" style="107" customWidth="1"/>
    <col min="7425" max="7425" width="7.28515625" style="107" customWidth="1"/>
    <col min="7426" max="7427" width="6.7109375" style="107" customWidth="1"/>
    <col min="7428" max="7428" width="6.140625" style="107" customWidth="1"/>
    <col min="7429" max="7430" width="6.42578125" style="107" customWidth="1"/>
    <col min="7431" max="7431" width="9.7109375" style="107" customWidth="1"/>
    <col min="7432" max="7432" width="12.140625" style="107" customWidth="1"/>
    <col min="7433" max="7433" width="10.28515625" style="107" customWidth="1"/>
    <col min="7434" max="7434" width="9.140625" style="107"/>
    <col min="7435" max="7435" width="14" style="107" customWidth="1"/>
    <col min="7436" max="7436" width="11.7109375" style="107" customWidth="1"/>
    <col min="7437" max="7437" width="7" style="107" customWidth="1"/>
    <col min="7438" max="7438" width="9.85546875" style="107" customWidth="1"/>
    <col min="7439" max="7439" width="5.85546875" style="107" customWidth="1"/>
    <col min="7440" max="7440" width="16.7109375" style="107" customWidth="1"/>
    <col min="7441" max="7441" width="6.28515625" style="107" customWidth="1"/>
    <col min="7442" max="7442" width="6.42578125" style="107" bestFit="1" customWidth="1"/>
    <col min="7443" max="7443" width="5.85546875" style="107" customWidth="1"/>
    <col min="7444" max="7444" width="6.42578125" style="107" bestFit="1" customWidth="1"/>
    <col min="7445" max="7674" width="9.140625" style="107"/>
    <col min="7675" max="7675" width="64.28515625" style="107" customWidth="1"/>
    <col min="7676" max="7676" width="10.7109375" style="107" customWidth="1"/>
    <col min="7677" max="7678" width="8.42578125" style="107" customWidth="1"/>
    <col min="7679" max="7679" width="9.5703125" style="107" customWidth="1"/>
    <col min="7680" max="7680" width="6.42578125" style="107" customWidth="1"/>
    <col min="7681" max="7681" width="7.28515625" style="107" customWidth="1"/>
    <col min="7682" max="7683" width="6.7109375" style="107" customWidth="1"/>
    <col min="7684" max="7684" width="6.140625" style="107" customWidth="1"/>
    <col min="7685" max="7686" width="6.42578125" style="107" customWidth="1"/>
    <col min="7687" max="7687" width="9.7109375" style="107" customWidth="1"/>
    <col min="7688" max="7688" width="12.140625" style="107" customWidth="1"/>
    <col min="7689" max="7689" width="10.28515625" style="107" customWidth="1"/>
    <col min="7690" max="7690" width="9.140625" style="107"/>
    <col min="7691" max="7691" width="14" style="107" customWidth="1"/>
    <col min="7692" max="7692" width="11.7109375" style="107" customWidth="1"/>
    <col min="7693" max="7693" width="7" style="107" customWidth="1"/>
    <col min="7694" max="7694" width="9.85546875" style="107" customWidth="1"/>
    <col min="7695" max="7695" width="5.85546875" style="107" customWidth="1"/>
    <col min="7696" max="7696" width="16.7109375" style="107" customWidth="1"/>
    <col min="7697" max="7697" width="6.28515625" style="107" customWidth="1"/>
    <col min="7698" max="7698" width="6.42578125" style="107" bestFit="1" customWidth="1"/>
    <col min="7699" max="7699" width="5.85546875" style="107" customWidth="1"/>
    <col min="7700" max="7700" width="6.42578125" style="107" bestFit="1" customWidth="1"/>
    <col min="7701" max="7930" width="9.140625" style="107"/>
    <col min="7931" max="7931" width="64.28515625" style="107" customWidth="1"/>
    <col min="7932" max="7932" width="10.7109375" style="107" customWidth="1"/>
    <col min="7933" max="7934" width="8.42578125" style="107" customWidth="1"/>
    <col min="7935" max="7935" width="9.5703125" style="107" customWidth="1"/>
    <col min="7936" max="7936" width="6.42578125" style="107" customWidth="1"/>
    <col min="7937" max="7937" width="7.28515625" style="107" customWidth="1"/>
    <col min="7938" max="7939" width="6.7109375" style="107" customWidth="1"/>
    <col min="7940" max="7940" width="6.140625" style="107" customWidth="1"/>
    <col min="7941" max="7942" width="6.42578125" style="107" customWidth="1"/>
    <col min="7943" max="7943" width="9.7109375" style="107" customWidth="1"/>
    <col min="7944" max="7944" width="12.140625" style="107" customWidth="1"/>
    <col min="7945" max="7945" width="10.28515625" style="107" customWidth="1"/>
    <col min="7946" max="7946" width="9.140625" style="107"/>
    <col min="7947" max="7947" width="14" style="107" customWidth="1"/>
    <col min="7948" max="7948" width="11.7109375" style="107" customWidth="1"/>
    <col min="7949" max="7949" width="7" style="107" customWidth="1"/>
    <col min="7950" max="7950" width="9.85546875" style="107" customWidth="1"/>
    <col min="7951" max="7951" width="5.85546875" style="107" customWidth="1"/>
    <col min="7952" max="7952" width="16.7109375" style="107" customWidth="1"/>
    <col min="7953" max="7953" width="6.28515625" style="107" customWidth="1"/>
    <col min="7954" max="7954" width="6.42578125" style="107" bestFit="1" customWidth="1"/>
    <col min="7955" max="7955" width="5.85546875" style="107" customWidth="1"/>
    <col min="7956" max="7956" width="6.42578125" style="107" bestFit="1" customWidth="1"/>
    <col min="7957" max="8186" width="9.140625" style="107"/>
    <col min="8187" max="8187" width="64.28515625" style="107" customWidth="1"/>
    <col min="8188" max="8188" width="10.7109375" style="107" customWidth="1"/>
    <col min="8189" max="8190" width="8.42578125" style="107" customWidth="1"/>
    <col min="8191" max="8191" width="9.5703125" style="107" customWidth="1"/>
    <col min="8192" max="8192" width="6.42578125" style="107" customWidth="1"/>
    <col min="8193" max="8193" width="7.28515625" style="107" customWidth="1"/>
    <col min="8194" max="8195" width="6.7109375" style="107" customWidth="1"/>
    <col min="8196" max="8196" width="6.140625" style="107" customWidth="1"/>
    <col min="8197" max="8198" width="6.42578125" style="107" customWidth="1"/>
    <col min="8199" max="8199" width="9.7109375" style="107" customWidth="1"/>
    <col min="8200" max="8200" width="12.140625" style="107" customWidth="1"/>
    <col min="8201" max="8201" width="10.28515625" style="107" customWidth="1"/>
    <col min="8202" max="8202" width="9.140625" style="107"/>
    <col min="8203" max="8203" width="14" style="107" customWidth="1"/>
    <col min="8204" max="8204" width="11.7109375" style="107" customWidth="1"/>
    <col min="8205" max="8205" width="7" style="107" customWidth="1"/>
    <col min="8206" max="8206" width="9.85546875" style="107" customWidth="1"/>
    <col min="8207" max="8207" width="5.85546875" style="107" customWidth="1"/>
    <col min="8208" max="8208" width="16.7109375" style="107" customWidth="1"/>
    <col min="8209" max="8209" width="6.28515625" style="107" customWidth="1"/>
    <col min="8210" max="8210" width="6.42578125" style="107" bestFit="1" customWidth="1"/>
    <col min="8211" max="8211" width="5.85546875" style="107" customWidth="1"/>
    <col min="8212" max="8212" width="6.42578125" style="107" bestFit="1" customWidth="1"/>
    <col min="8213" max="8442" width="9.140625" style="107"/>
    <col min="8443" max="8443" width="64.28515625" style="107" customWidth="1"/>
    <col min="8444" max="8444" width="10.7109375" style="107" customWidth="1"/>
    <col min="8445" max="8446" width="8.42578125" style="107" customWidth="1"/>
    <col min="8447" max="8447" width="9.5703125" style="107" customWidth="1"/>
    <col min="8448" max="8448" width="6.42578125" style="107" customWidth="1"/>
    <col min="8449" max="8449" width="7.28515625" style="107" customWidth="1"/>
    <col min="8450" max="8451" width="6.7109375" style="107" customWidth="1"/>
    <col min="8452" max="8452" width="6.140625" style="107" customWidth="1"/>
    <col min="8453" max="8454" width="6.42578125" style="107" customWidth="1"/>
    <col min="8455" max="8455" width="9.7109375" style="107" customWidth="1"/>
    <col min="8456" max="8456" width="12.140625" style="107" customWidth="1"/>
    <col min="8457" max="8457" width="10.28515625" style="107" customWidth="1"/>
    <col min="8458" max="8458" width="9.140625" style="107"/>
    <col min="8459" max="8459" width="14" style="107" customWidth="1"/>
    <col min="8460" max="8460" width="11.7109375" style="107" customWidth="1"/>
    <col min="8461" max="8461" width="7" style="107" customWidth="1"/>
    <col min="8462" max="8462" width="9.85546875" style="107" customWidth="1"/>
    <col min="8463" max="8463" width="5.85546875" style="107" customWidth="1"/>
    <col min="8464" max="8464" width="16.7109375" style="107" customWidth="1"/>
    <col min="8465" max="8465" width="6.28515625" style="107" customWidth="1"/>
    <col min="8466" max="8466" width="6.42578125" style="107" bestFit="1" customWidth="1"/>
    <col min="8467" max="8467" width="5.85546875" style="107" customWidth="1"/>
    <col min="8468" max="8468" width="6.42578125" style="107" bestFit="1" customWidth="1"/>
    <col min="8469" max="8698" width="9.140625" style="107"/>
    <col min="8699" max="8699" width="64.28515625" style="107" customWidth="1"/>
    <col min="8700" max="8700" width="10.7109375" style="107" customWidth="1"/>
    <col min="8701" max="8702" width="8.42578125" style="107" customWidth="1"/>
    <col min="8703" max="8703" width="9.5703125" style="107" customWidth="1"/>
    <col min="8704" max="8704" width="6.42578125" style="107" customWidth="1"/>
    <col min="8705" max="8705" width="7.28515625" style="107" customWidth="1"/>
    <col min="8706" max="8707" width="6.7109375" style="107" customWidth="1"/>
    <col min="8708" max="8708" width="6.140625" style="107" customWidth="1"/>
    <col min="8709" max="8710" width="6.42578125" style="107" customWidth="1"/>
    <col min="8711" max="8711" width="9.7109375" style="107" customWidth="1"/>
    <col min="8712" max="8712" width="12.140625" style="107" customWidth="1"/>
    <col min="8713" max="8713" width="10.28515625" style="107" customWidth="1"/>
    <col min="8714" max="8714" width="9.140625" style="107"/>
    <col min="8715" max="8715" width="14" style="107" customWidth="1"/>
    <col min="8716" max="8716" width="11.7109375" style="107" customWidth="1"/>
    <col min="8717" max="8717" width="7" style="107" customWidth="1"/>
    <col min="8718" max="8718" width="9.85546875" style="107" customWidth="1"/>
    <col min="8719" max="8719" width="5.85546875" style="107" customWidth="1"/>
    <col min="8720" max="8720" width="16.7109375" style="107" customWidth="1"/>
    <col min="8721" max="8721" width="6.28515625" style="107" customWidth="1"/>
    <col min="8722" max="8722" width="6.42578125" style="107" bestFit="1" customWidth="1"/>
    <col min="8723" max="8723" width="5.85546875" style="107" customWidth="1"/>
    <col min="8724" max="8724" width="6.42578125" style="107" bestFit="1" customWidth="1"/>
    <col min="8725" max="8954" width="9.140625" style="107"/>
    <col min="8955" max="8955" width="64.28515625" style="107" customWidth="1"/>
    <col min="8956" max="8956" width="10.7109375" style="107" customWidth="1"/>
    <col min="8957" max="8958" width="8.42578125" style="107" customWidth="1"/>
    <col min="8959" max="8959" width="9.5703125" style="107" customWidth="1"/>
    <col min="8960" max="8960" width="6.42578125" style="107" customWidth="1"/>
    <col min="8961" max="8961" width="7.28515625" style="107" customWidth="1"/>
    <col min="8962" max="8963" width="6.7109375" style="107" customWidth="1"/>
    <col min="8964" max="8964" width="6.140625" style="107" customWidth="1"/>
    <col min="8965" max="8966" width="6.42578125" style="107" customWidth="1"/>
    <col min="8967" max="8967" width="9.7109375" style="107" customWidth="1"/>
    <col min="8968" max="8968" width="12.140625" style="107" customWidth="1"/>
    <col min="8969" max="8969" width="10.28515625" style="107" customWidth="1"/>
    <col min="8970" max="8970" width="9.140625" style="107"/>
    <col min="8971" max="8971" width="14" style="107" customWidth="1"/>
    <col min="8972" max="8972" width="11.7109375" style="107" customWidth="1"/>
    <col min="8973" max="8973" width="7" style="107" customWidth="1"/>
    <col min="8974" max="8974" width="9.85546875" style="107" customWidth="1"/>
    <col min="8975" max="8975" width="5.85546875" style="107" customWidth="1"/>
    <col min="8976" max="8976" width="16.7109375" style="107" customWidth="1"/>
    <col min="8977" max="8977" width="6.28515625" style="107" customWidth="1"/>
    <col min="8978" max="8978" width="6.42578125" style="107" bestFit="1" customWidth="1"/>
    <col min="8979" max="8979" width="5.85546875" style="107" customWidth="1"/>
    <col min="8980" max="8980" width="6.42578125" style="107" bestFit="1" customWidth="1"/>
    <col min="8981" max="9210" width="9.140625" style="107"/>
    <col min="9211" max="9211" width="64.28515625" style="107" customWidth="1"/>
    <col min="9212" max="9212" width="10.7109375" style="107" customWidth="1"/>
    <col min="9213" max="9214" width="8.42578125" style="107" customWidth="1"/>
    <col min="9215" max="9215" width="9.5703125" style="107" customWidth="1"/>
    <col min="9216" max="9216" width="6.42578125" style="107" customWidth="1"/>
    <col min="9217" max="9217" width="7.28515625" style="107" customWidth="1"/>
    <col min="9218" max="9219" width="6.7109375" style="107" customWidth="1"/>
    <col min="9220" max="9220" width="6.140625" style="107" customWidth="1"/>
    <col min="9221" max="9222" width="6.42578125" style="107" customWidth="1"/>
    <col min="9223" max="9223" width="9.7109375" style="107" customWidth="1"/>
    <col min="9224" max="9224" width="12.140625" style="107" customWidth="1"/>
    <col min="9225" max="9225" width="10.28515625" style="107" customWidth="1"/>
    <col min="9226" max="9226" width="9.140625" style="107"/>
    <col min="9227" max="9227" width="14" style="107" customWidth="1"/>
    <col min="9228" max="9228" width="11.7109375" style="107" customWidth="1"/>
    <col min="9229" max="9229" width="7" style="107" customWidth="1"/>
    <col min="9230" max="9230" width="9.85546875" style="107" customWidth="1"/>
    <col min="9231" max="9231" width="5.85546875" style="107" customWidth="1"/>
    <col min="9232" max="9232" width="16.7109375" style="107" customWidth="1"/>
    <col min="9233" max="9233" width="6.28515625" style="107" customWidth="1"/>
    <col min="9234" max="9234" width="6.42578125" style="107" bestFit="1" customWidth="1"/>
    <col min="9235" max="9235" width="5.85546875" style="107" customWidth="1"/>
    <col min="9236" max="9236" width="6.42578125" style="107" bestFit="1" customWidth="1"/>
    <col min="9237" max="9466" width="9.140625" style="107"/>
    <col min="9467" max="9467" width="64.28515625" style="107" customWidth="1"/>
    <col min="9468" max="9468" width="10.7109375" style="107" customWidth="1"/>
    <col min="9469" max="9470" width="8.42578125" style="107" customWidth="1"/>
    <col min="9471" max="9471" width="9.5703125" style="107" customWidth="1"/>
    <col min="9472" max="9472" width="6.42578125" style="107" customWidth="1"/>
    <col min="9473" max="9473" width="7.28515625" style="107" customWidth="1"/>
    <col min="9474" max="9475" width="6.7109375" style="107" customWidth="1"/>
    <col min="9476" max="9476" width="6.140625" style="107" customWidth="1"/>
    <col min="9477" max="9478" width="6.42578125" style="107" customWidth="1"/>
    <col min="9479" max="9479" width="9.7109375" style="107" customWidth="1"/>
    <col min="9480" max="9480" width="12.140625" style="107" customWidth="1"/>
    <col min="9481" max="9481" width="10.28515625" style="107" customWidth="1"/>
    <col min="9482" max="9482" width="9.140625" style="107"/>
    <col min="9483" max="9483" width="14" style="107" customWidth="1"/>
    <col min="9484" max="9484" width="11.7109375" style="107" customWidth="1"/>
    <col min="9485" max="9485" width="7" style="107" customWidth="1"/>
    <col min="9486" max="9486" width="9.85546875" style="107" customWidth="1"/>
    <col min="9487" max="9487" width="5.85546875" style="107" customWidth="1"/>
    <col min="9488" max="9488" width="16.7109375" style="107" customWidth="1"/>
    <col min="9489" max="9489" width="6.28515625" style="107" customWidth="1"/>
    <col min="9490" max="9490" width="6.42578125" style="107" bestFit="1" customWidth="1"/>
    <col min="9491" max="9491" width="5.85546875" style="107" customWidth="1"/>
    <col min="9492" max="9492" width="6.42578125" style="107" bestFit="1" customWidth="1"/>
    <col min="9493" max="9722" width="9.140625" style="107"/>
    <col min="9723" max="9723" width="64.28515625" style="107" customWidth="1"/>
    <col min="9724" max="9724" width="10.7109375" style="107" customWidth="1"/>
    <col min="9725" max="9726" width="8.42578125" style="107" customWidth="1"/>
    <col min="9727" max="9727" width="9.5703125" style="107" customWidth="1"/>
    <col min="9728" max="9728" width="6.42578125" style="107" customWidth="1"/>
    <col min="9729" max="9729" width="7.28515625" style="107" customWidth="1"/>
    <col min="9730" max="9731" width="6.7109375" style="107" customWidth="1"/>
    <col min="9732" max="9732" width="6.140625" style="107" customWidth="1"/>
    <col min="9733" max="9734" width="6.42578125" style="107" customWidth="1"/>
    <col min="9735" max="9735" width="9.7109375" style="107" customWidth="1"/>
    <col min="9736" max="9736" width="12.140625" style="107" customWidth="1"/>
    <col min="9737" max="9737" width="10.28515625" style="107" customWidth="1"/>
    <col min="9738" max="9738" width="9.140625" style="107"/>
    <col min="9739" max="9739" width="14" style="107" customWidth="1"/>
    <col min="9740" max="9740" width="11.7109375" style="107" customWidth="1"/>
    <col min="9741" max="9741" width="7" style="107" customWidth="1"/>
    <col min="9742" max="9742" width="9.85546875" style="107" customWidth="1"/>
    <col min="9743" max="9743" width="5.85546875" style="107" customWidth="1"/>
    <col min="9744" max="9744" width="16.7109375" style="107" customWidth="1"/>
    <col min="9745" max="9745" width="6.28515625" style="107" customWidth="1"/>
    <col min="9746" max="9746" width="6.42578125" style="107" bestFit="1" customWidth="1"/>
    <col min="9747" max="9747" width="5.85546875" style="107" customWidth="1"/>
    <col min="9748" max="9748" width="6.42578125" style="107" bestFit="1" customWidth="1"/>
    <col min="9749" max="9978" width="9.140625" style="107"/>
    <col min="9979" max="9979" width="64.28515625" style="107" customWidth="1"/>
    <col min="9980" max="9980" width="10.7109375" style="107" customWidth="1"/>
    <col min="9981" max="9982" width="8.42578125" style="107" customWidth="1"/>
    <col min="9983" max="9983" width="9.5703125" style="107" customWidth="1"/>
    <col min="9984" max="9984" width="6.42578125" style="107" customWidth="1"/>
    <col min="9985" max="9985" width="7.28515625" style="107" customWidth="1"/>
    <col min="9986" max="9987" width="6.7109375" style="107" customWidth="1"/>
    <col min="9988" max="9988" width="6.140625" style="107" customWidth="1"/>
    <col min="9989" max="9990" width="6.42578125" style="107" customWidth="1"/>
    <col min="9991" max="9991" width="9.7109375" style="107" customWidth="1"/>
    <col min="9992" max="9992" width="12.140625" style="107" customWidth="1"/>
    <col min="9993" max="9993" width="10.28515625" style="107" customWidth="1"/>
    <col min="9994" max="9994" width="9.140625" style="107"/>
    <col min="9995" max="9995" width="14" style="107" customWidth="1"/>
    <col min="9996" max="9996" width="11.7109375" style="107" customWidth="1"/>
    <col min="9997" max="9997" width="7" style="107" customWidth="1"/>
    <col min="9998" max="9998" width="9.85546875" style="107" customWidth="1"/>
    <col min="9999" max="9999" width="5.85546875" style="107" customWidth="1"/>
    <col min="10000" max="10000" width="16.7109375" style="107" customWidth="1"/>
    <col min="10001" max="10001" width="6.28515625" style="107" customWidth="1"/>
    <col min="10002" max="10002" width="6.42578125" style="107" bestFit="1" customWidth="1"/>
    <col min="10003" max="10003" width="5.85546875" style="107" customWidth="1"/>
    <col min="10004" max="10004" width="6.42578125" style="107" bestFit="1" customWidth="1"/>
    <col min="10005" max="10234" width="9.140625" style="107"/>
    <col min="10235" max="10235" width="64.28515625" style="107" customWidth="1"/>
    <col min="10236" max="10236" width="10.7109375" style="107" customWidth="1"/>
    <col min="10237" max="10238" width="8.42578125" style="107" customWidth="1"/>
    <col min="10239" max="10239" width="9.5703125" style="107" customWidth="1"/>
    <col min="10240" max="10240" width="6.42578125" style="107" customWidth="1"/>
    <col min="10241" max="10241" width="7.28515625" style="107" customWidth="1"/>
    <col min="10242" max="10243" width="6.7109375" style="107" customWidth="1"/>
    <col min="10244" max="10244" width="6.140625" style="107" customWidth="1"/>
    <col min="10245" max="10246" width="6.42578125" style="107" customWidth="1"/>
    <col min="10247" max="10247" width="9.7109375" style="107" customWidth="1"/>
    <col min="10248" max="10248" width="12.140625" style="107" customWidth="1"/>
    <col min="10249" max="10249" width="10.28515625" style="107" customWidth="1"/>
    <col min="10250" max="10250" width="9.140625" style="107"/>
    <col min="10251" max="10251" width="14" style="107" customWidth="1"/>
    <col min="10252" max="10252" width="11.7109375" style="107" customWidth="1"/>
    <col min="10253" max="10253" width="7" style="107" customWidth="1"/>
    <col min="10254" max="10254" width="9.85546875" style="107" customWidth="1"/>
    <col min="10255" max="10255" width="5.85546875" style="107" customWidth="1"/>
    <col min="10256" max="10256" width="16.7109375" style="107" customWidth="1"/>
    <col min="10257" max="10257" width="6.28515625" style="107" customWidth="1"/>
    <col min="10258" max="10258" width="6.42578125" style="107" bestFit="1" customWidth="1"/>
    <col min="10259" max="10259" width="5.85546875" style="107" customWidth="1"/>
    <col min="10260" max="10260" width="6.42578125" style="107" bestFit="1" customWidth="1"/>
    <col min="10261" max="10490" width="9.140625" style="107"/>
    <col min="10491" max="10491" width="64.28515625" style="107" customWidth="1"/>
    <col min="10492" max="10492" width="10.7109375" style="107" customWidth="1"/>
    <col min="10493" max="10494" width="8.42578125" style="107" customWidth="1"/>
    <col min="10495" max="10495" width="9.5703125" style="107" customWidth="1"/>
    <col min="10496" max="10496" width="6.42578125" style="107" customWidth="1"/>
    <col min="10497" max="10497" width="7.28515625" style="107" customWidth="1"/>
    <col min="10498" max="10499" width="6.7109375" style="107" customWidth="1"/>
    <col min="10500" max="10500" width="6.140625" style="107" customWidth="1"/>
    <col min="10501" max="10502" width="6.42578125" style="107" customWidth="1"/>
    <col min="10503" max="10503" width="9.7109375" style="107" customWidth="1"/>
    <col min="10504" max="10504" width="12.140625" style="107" customWidth="1"/>
    <col min="10505" max="10505" width="10.28515625" style="107" customWidth="1"/>
    <col min="10506" max="10506" width="9.140625" style="107"/>
    <col min="10507" max="10507" width="14" style="107" customWidth="1"/>
    <col min="10508" max="10508" width="11.7109375" style="107" customWidth="1"/>
    <col min="10509" max="10509" width="7" style="107" customWidth="1"/>
    <col min="10510" max="10510" width="9.85546875" style="107" customWidth="1"/>
    <col min="10511" max="10511" width="5.85546875" style="107" customWidth="1"/>
    <col min="10512" max="10512" width="16.7109375" style="107" customWidth="1"/>
    <col min="10513" max="10513" width="6.28515625" style="107" customWidth="1"/>
    <col min="10514" max="10514" width="6.42578125" style="107" bestFit="1" customWidth="1"/>
    <col min="10515" max="10515" width="5.85546875" style="107" customWidth="1"/>
    <col min="10516" max="10516" width="6.42578125" style="107" bestFit="1" customWidth="1"/>
    <col min="10517" max="10746" width="9.140625" style="107"/>
    <col min="10747" max="10747" width="64.28515625" style="107" customWidth="1"/>
    <col min="10748" max="10748" width="10.7109375" style="107" customWidth="1"/>
    <col min="10749" max="10750" width="8.42578125" style="107" customWidth="1"/>
    <col min="10751" max="10751" width="9.5703125" style="107" customWidth="1"/>
    <col min="10752" max="10752" width="6.42578125" style="107" customWidth="1"/>
    <col min="10753" max="10753" width="7.28515625" style="107" customWidth="1"/>
    <col min="10754" max="10755" width="6.7109375" style="107" customWidth="1"/>
    <col min="10756" max="10756" width="6.140625" style="107" customWidth="1"/>
    <col min="10757" max="10758" width="6.42578125" style="107" customWidth="1"/>
    <col min="10759" max="10759" width="9.7109375" style="107" customWidth="1"/>
    <col min="10760" max="10760" width="12.140625" style="107" customWidth="1"/>
    <col min="10761" max="10761" width="10.28515625" style="107" customWidth="1"/>
    <col min="10762" max="10762" width="9.140625" style="107"/>
    <col min="10763" max="10763" width="14" style="107" customWidth="1"/>
    <col min="10764" max="10764" width="11.7109375" style="107" customWidth="1"/>
    <col min="10765" max="10765" width="7" style="107" customWidth="1"/>
    <col min="10766" max="10766" width="9.85546875" style="107" customWidth="1"/>
    <col min="10767" max="10767" width="5.85546875" style="107" customWidth="1"/>
    <col min="10768" max="10768" width="16.7109375" style="107" customWidth="1"/>
    <col min="10769" max="10769" width="6.28515625" style="107" customWidth="1"/>
    <col min="10770" max="10770" width="6.42578125" style="107" bestFit="1" customWidth="1"/>
    <col min="10771" max="10771" width="5.85546875" style="107" customWidth="1"/>
    <col min="10772" max="10772" width="6.42578125" style="107" bestFit="1" customWidth="1"/>
    <col min="10773" max="11002" width="9.140625" style="107"/>
    <col min="11003" max="11003" width="64.28515625" style="107" customWidth="1"/>
    <col min="11004" max="11004" width="10.7109375" style="107" customWidth="1"/>
    <col min="11005" max="11006" width="8.42578125" style="107" customWidth="1"/>
    <col min="11007" max="11007" width="9.5703125" style="107" customWidth="1"/>
    <col min="11008" max="11008" width="6.42578125" style="107" customWidth="1"/>
    <col min="11009" max="11009" width="7.28515625" style="107" customWidth="1"/>
    <col min="11010" max="11011" width="6.7109375" style="107" customWidth="1"/>
    <col min="11012" max="11012" width="6.140625" style="107" customWidth="1"/>
    <col min="11013" max="11014" width="6.42578125" style="107" customWidth="1"/>
    <col min="11015" max="11015" width="9.7109375" style="107" customWidth="1"/>
    <col min="11016" max="11016" width="12.140625" style="107" customWidth="1"/>
    <col min="11017" max="11017" width="10.28515625" style="107" customWidth="1"/>
    <col min="11018" max="11018" width="9.140625" style="107"/>
    <col min="11019" max="11019" width="14" style="107" customWidth="1"/>
    <col min="11020" max="11020" width="11.7109375" style="107" customWidth="1"/>
    <col min="11021" max="11021" width="7" style="107" customWidth="1"/>
    <col min="11022" max="11022" width="9.85546875" style="107" customWidth="1"/>
    <col min="11023" max="11023" width="5.85546875" style="107" customWidth="1"/>
    <col min="11024" max="11024" width="16.7109375" style="107" customWidth="1"/>
    <col min="11025" max="11025" width="6.28515625" style="107" customWidth="1"/>
    <col min="11026" max="11026" width="6.42578125" style="107" bestFit="1" customWidth="1"/>
    <col min="11027" max="11027" width="5.85546875" style="107" customWidth="1"/>
    <col min="11028" max="11028" width="6.42578125" style="107" bestFit="1" customWidth="1"/>
    <col min="11029" max="11258" width="9.140625" style="107"/>
    <col min="11259" max="11259" width="64.28515625" style="107" customWidth="1"/>
    <col min="11260" max="11260" width="10.7109375" style="107" customWidth="1"/>
    <col min="11261" max="11262" width="8.42578125" style="107" customWidth="1"/>
    <col min="11263" max="11263" width="9.5703125" style="107" customWidth="1"/>
    <col min="11264" max="11264" width="6.42578125" style="107" customWidth="1"/>
    <col min="11265" max="11265" width="7.28515625" style="107" customWidth="1"/>
    <col min="11266" max="11267" width="6.7109375" style="107" customWidth="1"/>
    <col min="11268" max="11268" width="6.140625" style="107" customWidth="1"/>
    <col min="11269" max="11270" width="6.42578125" style="107" customWidth="1"/>
    <col min="11271" max="11271" width="9.7109375" style="107" customWidth="1"/>
    <col min="11272" max="11272" width="12.140625" style="107" customWidth="1"/>
    <col min="11273" max="11273" width="10.28515625" style="107" customWidth="1"/>
    <col min="11274" max="11274" width="9.140625" style="107"/>
    <col min="11275" max="11275" width="14" style="107" customWidth="1"/>
    <col min="11276" max="11276" width="11.7109375" style="107" customWidth="1"/>
    <col min="11277" max="11277" width="7" style="107" customWidth="1"/>
    <col min="11278" max="11278" width="9.85546875" style="107" customWidth="1"/>
    <col min="11279" max="11279" width="5.85546875" style="107" customWidth="1"/>
    <col min="11280" max="11280" width="16.7109375" style="107" customWidth="1"/>
    <col min="11281" max="11281" width="6.28515625" style="107" customWidth="1"/>
    <col min="11282" max="11282" width="6.42578125" style="107" bestFit="1" customWidth="1"/>
    <col min="11283" max="11283" width="5.85546875" style="107" customWidth="1"/>
    <col min="11284" max="11284" width="6.42578125" style="107" bestFit="1" customWidth="1"/>
    <col min="11285" max="11514" width="9.140625" style="107"/>
    <col min="11515" max="11515" width="64.28515625" style="107" customWidth="1"/>
    <col min="11516" max="11516" width="10.7109375" style="107" customWidth="1"/>
    <col min="11517" max="11518" width="8.42578125" style="107" customWidth="1"/>
    <col min="11519" max="11519" width="9.5703125" style="107" customWidth="1"/>
    <col min="11520" max="11520" width="6.42578125" style="107" customWidth="1"/>
    <col min="11521" max="11521" width="7.28515625" style="107" customWidth="1"/>
    <col min="11522" max="11523" width="6.7109375" style="107" customWidth="1"/>
    <col min="11524" max="11524" width="6.140625" style="107" customWidth="1"/>
    <col min="11525" max="11526" width="6.42578125" style="107" customWidth="1"/>
    <col min="11527" max="11527" width="9.7109375" style="107" customWidth="1"/>
    <col min="11528" max="11528" width="12.140625" style="107" customWidth="1"/>
    <col min="11529" max="11529" width="10.28515625" style="107" customWidth="1"/>
    <col min="11530" max="11530" width="9.140625" style="107"/>
    <col min="11531" max="11531" width="14" style="107" customWidth="1"/>
    <col min="11532" max="11532" width="11.7109375" style="107" customWidth="1"/>
    <col min="11533" max="11533" width="7" style="107" customWidth="1"/>
    <col min="11534" max="11534" width="9.85546875" style="107" customWidth="1"/>
    <col min="11535" max="11535" width="5.85546875" style="107" customWidth="1"/>
    <col min="11536" max="11536" width="16.7109375" style="107" customWidth="1"/>
    <col min="11537" max="11537" width="6.28515625" style="107" customWidth="1"/>
    <col min="11538" max="11538" width="6.42578125" style="107" bestFit="1" customWidth="1"/>
    <col min="11539" max="11539" width="5.85546875" style="107" customWidth="1"/>
    <col min="11540" max="11540" width="6.42578125" style="107" bestFit="1" customWidth="1"/>
    <col min="11541" max="11770" width="9.140625" style="107"/>
    <col min="11771" max="11771" width="64.28515625" style="107" customWidth="1"/>
    <col min="11772" max="11772" width="10.7109375" style="107" customWidth="1"/>
    <col min="11773" max="11774" width="8.42578125" style="107" customWidth="1"/>
    <col min="11775" max="11775" width="9.5703125" style="107" customWidth="1"/>
    <col min="11776" max="11776" width="6.42578125" style="107" customWidth="1"/>
    <col min="11777" max="11777" width="7.28515625" style="107" customWidth="1"/>
    <col min="11778" max="11779" width="6.7109375" style="107" customWidth="1"/>
    <col min="11780" max="11780" width="6.140625" style="107" customWidth="1"/>
    <col min="11781" max="11782" width="6.42578125" style="107" customWidth="1"/>
    <col min="11783" max="11783" width="9.7109375" style="107" customWidth="1"/>
    <col min="11784" max="11784" width="12.140625" style="107" customWidth="1"/>
    <col min="11785" max="11785" width="10.28515625" style="107" customWidth="1"/>
    <col min="11786" max="11786" width="9.140625" style="107"/>
    <col min="11787" max="11787" width="14" style="107" customWidth="1"/>
    <col min="11788" max="11788" width="11.7109375" style="107" customWidth="1"/>
    <col min="11789" max="11789" width="7" style="107" customWidth="1"/>
    <col min="11790" max="11790" width="9.85546875" style="107" customWidth="1"/>
    <col min="11791" max="11791" width="5.85546875" style="107" customWidth="1"/>
    <col min="11792" max="11792" width="16.7109375" style="107" customWidth="1"/>
    <col min="11793" max="11793" width="6.28515625" style="107" customWidth="1"/>
    <col min="11794" max="11794" width="6.42578125" style="107" bestFit="1" customWidth="1"/>
    <col min="11795" max="11795" width="5.85546875" style="107" customWidth="1"/>
    <col min="11796" max="11796" width="6.42578125" style="107" bestFit="1" customWidth="1"/>
    <col min="11797" max="12026" width="9.140625" style="107"/>
    <col min="12027" max="12027" width="64.28515625" style="107" customWidth="1"/>
    <col min="12028" max="12028" width="10.7109375" style="107" customWidth="1"/>
    <col min="12029" max="12030" width="8.42578125" style="107" customWidth="1"/>
    <col min="12031" max="12031" width="9.5703125" style="107" customWidth="1"/>
    <col min="12032" max="12032" width="6.42578125" style="107" customWidth="1"/>
    <col min="12033" max="12033" width="7.28515625" style="107" customWidth="1"/>
    <col min="12034" max="12035" width="6.7109375" style="107" customWidth="1"/>
    <col min="12036" max="12036" width="6.140625" style="107" customWidth="1"/>
    <col min="12037" max="12038" width="6.42578125" style="107" customWidth="1"/>
    <col min="12039" max="12039" width="9.7109375" style="107" customWidth="1"/>
    <col min="12040" max="12040" width="12.140625" style="107" customWidth="1"/>
    <col min="12041" max="12041" width="10.28515625" style="107" customWidth="1"/>
    <col min="12042" max="12042" width="9.140625" style="107"/>
    <col min="12043" max="12043" width="14" style="107" customWidth="1"/>
    <col min="12044" max="12044" width="11.7109375" style="107" customWidth="1"/>
    <col min="12045" max="12045" width="7" style="107" customWidth="1"/>
    <col min="12046" max="12046" width="9.85546875" style="107" customWidth="1"/>
    <col min="12047" max="12047" width="5.85546875" style="107" customWidth="1"/>
    <col min="12048" max="12048" width="16.7109375" style="107" customWidth="1"/>
    <col min="12049" max="12049" width="6.28515625" style="107" customWidth="1"/>
    <col min="12050" max="12050" width="6.42578125" style="107" bestFit="1" customWidth="1"/>
    <col min="12051" max="12051" width="5.85546875" style="107" customWidth="1"/>
    <col min="12052" max="12052" width="6.42578125" style="107" bestFit="1" customWidth="1"/>
    <col min="12053" max="12282" width="9.140625" style="107"/>
    <col min="12283" max="12283" width="64.28515625" style="107" customWidth="1"/>
    <col min="12284" max="12284" width="10.7109375" style="107" customWidth="1"/>
    <col min="12285" max="12286" width="8.42578125" style="107" customWidth="1"/>
    <col min="12287" max="12287" width="9.5703125" style="107" customWidth="1"/>
    <col min="12288" max="12288" width="6.42578125" style="107" customWidth="1"/>
    <col min="12289" max="12289" width="7.28515625" style="107" customWidth="1"/>
    <col min="12290" max="12291" width="6.7109375" style="107" customWidth="1"/>
    <col min="12292" max="12292" width="6.140625" style="107" customWidth="1"/>
    <col min="12293" max="12294" width="6.42578125" style="107" customWidth="1"/>
    <col min="12295" max="12295" width="9.7109375" style="107" customWidth="1"/>
    <col min="12296" max="12296" width="12.140625" style="107" customWidth="1"/>
    <col min="12297" max="12297" width="10.28515625" style="107" customWidth="1"/>
    <col min="12298" max="12298" width="9.140625" style="107"/>
    <col min="12299" max="12299" width="14" style="107" customWidth="1"/>
    <col min="12300" max="12300" width="11.7109375" style="107" customWidth="1"/>
    <col min="12301" max="12301" width="7" style="107" customWidth="1"/>
    <col min="12302" max="12302" width="9.85546875" style="107" customWidth="1"/>
    <col min="12303" max="12303" width="5.85546875" style="107" customWidth="1"/>
    <col min="12304" max="12304" width="16.7109375" style="107" customWidth="1"/>
    <col min="12305" max="12305" width="6.28515625" style="107" customWidth="1"/>
    <col min="12306" max="12306" width="6.42578125" style="107" bestFit="1" customWidth="1"/>
    <col min="12307" max="12307" width="5.85546875" style="107" customWidth="1"/>
    <col min="12308" max="12308" width="6.42578125" style="107" bestFit="1" customWidth="1"/>
    <col min="12309" max="12538" width="9.140625" style="107"/>
    <col min="12539" max="12539" width="64.28515625" style="107" customWidth="1"/>
    <col min="12540" max="12540" width="10.7109375" style="107" customWidth="1"/>
    <col min="12541" max="12542" width="8.42578125" style="107" customWidth="1"/>
    <col min="12543" max="12543" width="9.5703125" style="107" customWidth="1"/>
    <col min="12544" max="12544" width="6.42578125" style="107" customWidth="1"/>
    <col min="12545" max="12545" width="7.28515625" style="107" customWidth="1"/>
    <col min="12546" max="12547" width="6.7109375" style="107" customWidth="1"/>
    <col min="12548" max="12548" width="6.140625" style="107" customWidth="1"/>
    <col min="12549" max="12550" width="6.42578125" style="107" customWidth="1"/>
    <col min="12551" max="12551" width="9.7109375" style="107" customWidth="1"/>
    <col min="12552" max="12552" width="12.140625" style="107" customWidth="1"/>
    <col min="12553" max="12553" width="10.28515625" style="107" customWidth="1"/>
    <col min="12554" max="12554" width="9.140625" style="107"/>
    <col min="12555" max="12555" width="14" style="107" customWidth="1"/>
    <col min="12556" max="12556" width="11.7109375" style="107" customWidth="1"/>
    <col min="12557" max="12557" width="7" style="107" customWidth="1"/>
    <col min="12558" max="12558" width="9.85546875" style="107" customWidth="1"/>
    <col min="12559" max="12559" width="5.85546875" style="107" customWidth="1"/>
    <col min="12560" max="12560" width="16.7109375" style="107" customWidth="1"/>
    <col min="12561" max="12561" width="6.28515625" style="107" customWidth="1"/>
    <col min="12562" max="12562" width="6.42578125" style="107" bestFit="1" customWidth="1"/>
    <col min="12563" max="12563" width="5.85546875" style="107" customWidth="1"/>
    <col min="12564" max="12564" width="6.42578125" style="107" bestFit="1" customWidth="1"/>
    <col min="12565" max="12794" width="9.140625" style="107"/>
    <col min="12795" max="12795" width="64.28515625" style="107" customWidth="1"/>
    <col min="12796" max="12796" width="10.7109375" style="107" customWidth="1"/>
    <col min="12797" max="12798" width="8.42578125" style="107" customWidth="1"/>
    <col min="12799" max="12799" width="9.5703125" style="107" customWidth="1"/>
    <col min="12800" max="12800" width="6.42578125" style="107" customWidth="1"/>
    <col min="12801" max="12801" width="7.28515625" style="107" customWidth="1"/>
    <col min="12802" max="12803" width="6.7109375" style="107" customWidth="1"/>
    <col min="12804" max="12804" width="6.140625" style="107" customWidth="1"/>
    <col min="12805" max="12806" width="6.42578125" style="107" customWidth="1"/>
    <col min="12807" max="12807" width="9.7109375" style="107" customWidth="1"/>
    <col min="12808" max="12808" width="12.140625" style="107" customWidth="1"/>
    <col min="12809" max="12809" width="10.28515625" style="107" customWidth="1"/>
    <col min="12810" max="12810" width="9.140625" style="107"/>
    <col min="12811" max="12811" width="14" style="107" customWidth="1"/>
    <col min="12812" max="12812" width="11.7109375" style="107" customWidth="1"/>
    <col min="12813" max="12813" width="7" style="107" customWidth="1"/>
    <col min="12814" max="12814" width="9.85546875" style="107" customWidth="1"/>
    <col min="12815" max="12815" width="5.85546875" style="107" customWidth="1"/>
    <col min="12816" max="12816" width="16.7109375" style="107" customWidth="1"/>
    <col min="12817" max="12817" width="6.28515625" style="107" customWidth="1"/>
    <col min="12818" max="12818" width="6.42578125" style="107" bestFit="1" customWidth="1"/>
    <col min="12819" max="12819" width="5.85546875" style="107" customWidth="1"/>
    <col min="12820" max="12820" width="6.42578125" style="107" bestFit="1" customWidth="1"/>
    <col min="12821" max="13050" width="9.140625" style="107"/>
    <col min="13051" max="13051" width="64.28515625" style="107" customWidth="1"/>
    <col min="13052" max="13052" width="10.7109375" style="107" customWidth="1"/>
    <col min="13053" max="13054" width="8.42578125" style="107" customWidth="1"/>
    <col min="13055" max="13055" width="9.5703125" style="107" customWidth="1"/>
    <col min="13056" max="13056" width="6.42578125" style="107" customWidth="1"/>
    <col min="13057" max="13057" width="7.28515625" style="107" customWidth="1"/>
    <col min="13058" max="13059" width="6.7109375" style="107" customWidth="1"/>
    <col min="13060" max="13060" width="6.140625" style="107" customWidth="1"/>
    <col min="13061" max="13062" width="6.42578125" style="107" customWidth="1"/>
    <col min="13063" max="13063" width="9.7109375" style="107" customWidth="1"/>
    <col min="13064" max="13064" width="12.140625" style="107" customWidth="1"/>
    <col min="13065" max="13065" width="10.28515625" style="107" customWidth="1"/>
    <col min="13066" max="13066" width="9.140625" style="107"/>
    <col min="13067" max="13067" width="14" style="107" customWidth="1"/>
    <col min="13068" max="13068" width="11.7109375" style="107" customWidth="1"/>
    <col min="13069" max="13069" width="7" style="107" customWidth="1"/>
    <col min="13070" max="13070" width="9.85546875" style="107" customWidth="1"/>
    <col min="13071" max="13071" width="5.85546875" style="107" customWidth="1"/>
    <col min="13072" max="13072" width="16.7109375" style="107" customWidth="1"/>
    <col min="13073" max="13073" width="6.28515625" style="107" customWidth="1"/>
    <col min="13074" max="13074" width="6.42578125" style="107" bestFit="1" customWidth="1"/>
    <col min="13075" max="13075" width="5.85546875" style="107" customWidth="1"/>
    <col min="13076" max="13076" width="6.42578125" style="107" bestFit="1" customWidth="1"/>
    <col min="13077" max="13306" width="9.140625" style="107"/>
    <col min="13307" max="13307" width="64.28515625" style="107" customWidth="1"/>
    <col min="13308" max="13308" width="10.7109375" style="107" customWidth="1"/>
    <col min="13309" max="13310" width="8.42578125" style="107" customWidth="1"/>
    <col min="13311" max="13311" width="9.5703125" style="107" customWidth="1"/>
    <col min="13312" max="13312" width="6.42578125" style="107" customWidth="1"/>
    <col min="13313" max="13313" width="7.28515625" style="107" customWidth="1"/>
    <col min="13314" max="13315" width="6.7109375" style="107" customWidth="1"/>
    <col min="13316" max="13316" width="6.140625" style="107" customWidth="1"/>
    <col min="13317" max="13318" width="6.42578125" style="107" customWidth="1"/>
    <col min="13319" max="13319" width="9.7109375" style="107" customWidth="1"/>
    <col min="13320" max="13320" width="12.140625" style="107" customWidth="1"/>
    <col min="13321" max="13321" width="10.28515625" style="107" customWidth="1"/>
    <col min="13322" max="13322" width="9.140625" style="107"/>
    <col min="13323" max="13323" width="14" style="107" customWidth="1"/>
    <col min="13324" max="13324" width="11.7109375" style="107" customWidth="1"/>
    <col min="13325" max="13325" width="7" style="107" customWidth="1"/>
    <col min="13326" max="13326" width="9.85546875" style="107" customWidth="1"/>
    <col min="13327" max="13327" width="5.85546875" style="107" customWidth="1"/>
    <col min="13328" max="13328" width="16.7109375" style="107" customWidth="1"/>
    <col min="13329" max="13329" width="6.28515625" style="107" customWidth="1"/>
    <col min="13330" max="13330" width="6.42578125" style="107" bestFit="1" customWidth="1"/>
    <col min="13331" max="13331" width="5.85546875" style="107" customWidth="1"/>
    <col min="13332" max="13332" width="6.42578125" style="107" bestFit="1" customWidth="1"/>
    <col min="13333" max="13562" width="9.140625" style="107"/>
    <col min="13563" max="13563" width="64.28515625" style="107" customWidth="1"/>
    <col min="13564" max="13564" width="10.7109375" style="107" customWidth="1"/>
    <col min="13565" max="13566" width="8.42578125" style="107" customWidth="1"/>
    <col min="13567" max="13567" width="9.5703125" style="107" customWidth="1"/>
    <col min="13568" max="13568" width="6.42578125" style="107" customWidth="1"/>
    <col min="13569" max="13569" width="7.28515625" style="107" customWidth="1"/>
    <col min="13570" max="13571" width="6.7109375" style="107" customWidth="1"/>
    <col min="13572" max="13572" width="6.140625" style="107" customWidth="1"/>
    <col min="13573" max="13574" width="6.42578125" style="107" customWidth="1"/>
    <col min="13575" max="13575" width="9.7109375" style="107" customWidth="1"/>
    <col min="13576" max="13576" width="12.140625" style="107" customWidth="1"/>
    <col min="13577" max="13577" width="10.28515625" style="107" customWidth="1"/>
    <col min="13578" max="13578" width="9.140625" style="107"/>
    <col min="13579" max="13579" width="14" style="107" customWidth="1"/>
    <col min="13580" max="13580" width="11.7109375" style="107" customWidth="1"/>
    <col min="13581" max="13581" width="7" style="107" customWidth="1"/>
    <col min="13582" max="13582" width="9.85546875" style="107" customWidth="1"/>
    <col min="13583" max="13583" width="5.85546875" style="107" customWidth="1"/>
    <col min="13584" max="13584" width="16.7109375" style="107" customWidth="1"/>
    <col min="13585" max="13585" width="6.28515625" style="107" customWidth="1"/>
    <col min="13586" max="13586" width="6.42578125" style="107" bestFit="1" customWidth="1"/>
    <col min="13587" max="13587" width="5.85546875" style="107" customWidth="1"/>
    <col min="13588" max="13588" width="6.42578125" style="107" bestFit="1" customWidth="1"/>
    <col min="13589" max="13818" width="9.140625" style="107"/>
    <col min="13819" max="13819" width="64.28515625" style="107" customWidth="1"/>
    <col min="13820" max="13820" width="10.7109375" style="107" customWidth="1"/>
    <col min="13821" max="13822" width="8.42578125" style="107" customWidth="1"/>
    <col min="13823" max="13823" width="9.5703125" style="107" customWidth="1"/>
    <col min="13824" max="13824" width="6.42578125" style="107" customWidth="1"/>
    <col min="13825" max="13825" width="7.28515625" style="107" customWidth="1"/>
    <col min="13826" max="13827" width="6.7109375" style="107" customWidth="1"/>
    <col min="13828" max="13828" width="6.140625" style="107" customWidth="1"/>
    <col min="13829" max="13830" width="6.42578125" style="107" customWidth="1"/>
    <col min="13831" max="13831" width="9.7109375" style="107" customWidth="1"/>
    <col min="13832" max="13832" width="12.140625" style="107" customWidth="1"/>
    <col min="13833" max="13833" width="10.28515625" style="107" customWidth="1"/>
    <col min="13834" max="13834" width="9.140625" style="107"/>
    <col min="13835" max="13835" width="14" style="107" customWidth="1"/>
    <col min="13836" max="13836" width="11.7109375" style="107" customWidth="1"/>
    <col min="13837" max="13837" width="7" style="107" customWidth="1"/>
    <col min="13838" max="13838" width="9.85546875" style="107" customWidth="1"/>
    <col min="13839" max="13839" width="5.85546875" style="107" customWidth="1"/>
    <col min="13840" max="13840" width="16.7109375" style="107" customWidth="1"/>
    <col min="13841" max="13841" width="6.28515625" style="107" customWidth="1"/>
    <col min="13842" max="13842" width="6.42578125" style="107" bestFit="1" customWidth="1"/>
    <col min="13843" max="13843" width="5.85546875" style="107" customWidth="1"/>
    <col min="13844" max="13844" width="6.42578125" style="107" bestFit="1" customWidth="1"/>
    <col min="13845" max="14074" width="9.140625" style="107"/>
    <col min="14075" max="14075" width="64.28515625" style="107" customWidth="1"/>
    <col min="14076" max="14076" width="10.7109375" style="107" customWidth="1"/>
    <col min="14077" max="14078" width="8.42578125" style="107" customWidth="1"/>
    <col min="14079" max="14079" width="9.5703125" style="107" customWidth="1"/>
    <col min="14080" max="14080" width="6.42578125" style="107" customWidth="1"/>
    <col min="14081" max="14081" width="7.28515625" style="107" customWidth="1"/>
    <col min="14082" max="14083" width="6.7109375" style="107" customWidth="1"/>
    <col min="14084" max="14084" width="6.140625" style="107" customWidth="1"/>
    <col min="14085" max="14086" width="6.42578125" style="107" customWidth="1"/>
    <col min="14087" max="14087" width="9.7109375" style="107" customWidth="1"/>
    <col min="14088" max="14088" width="12.140625" style="107" customWidth="1"/>
    <col min="14089" max="14089" width="10.28515625" style="107" customWidth="1"/>
    <col min="14090" max="14090" width="9.140625" style="107"/>
    <col min="14091" max="14091" width="14" style="107" customWidth="1"/>
    <col min="14092" max="14092" width="11.7109375" style="107" customWidth="1"/>
    <col min="14093" max="14093" width="7" style="107" customWidth="1"/>
    <col min="14094" max="14094" width="9.85546875" style="107" customWidth="1"/>
    <col min="14095" max="14095" width="5.85546875" style="107" customWidth="1"/>
    <col min="14096" max="14096" width="16.7109375" style="107" customWidth="1"/>
    <col min="14097" max="14097" width="6.28515625" style="107" customWidth="1"/>
    <col min="14098" max="14098" width="6.42578125" style="107" bestFit="1" customWidth="1"/>
    <col min="14099" max="14099" width="5.85546875" style="107" customWidth="1"/>
    <col min="14100" max="14100" width="6.42578125" style="107" bestFit="1" customWidth="1"/>
    <col min="14101" max="14330" width="9.140625" style="107"/>
    <col min="14331" max="14331" width="64.28515625" style="107" customWidth="1"/>
    <col min="14332" max="14332" width="10.7109375" style="107" customWidth="1"/>
    <col min="14333" max="14334" width="8.42578125" style="107" customWidth="1"/>
    <col min="14335" max="14335" width="9.5703125" style="107" customWidth="1"/>
    <col min="14336" max="14336" width="6.42578125" style="107" customWidth="1"/>
    <col min="14337" max="14337" width="7.28515625" style="107" customWidth="1"/>
    <col min="14338" max="14339" width="6.7109375" style="107" customWidth="1"/>
    <col min="14340" max="14340" width="6.140625" style="107" customWidth="1"/>
    <col min="14341" max="14342" width="6.42578125" style="107" customWidth="1"/>
    <col min="14343" max="14343" width="9.7109375" style="107" customWidth="1"/>
    <col min="14344" max="14344" width="12.140625" style="107" customWidth="1"/>
    <col min="14345" max="14345" width="10.28515625" style="107" customWidth="1"/>
    <col min="14346" max="14346" width="9.140625" style="107"/>
    <col min="14347" max="14347" width="14" style="107" customWidth="1"/>
    <col min="14348" max="14348" width="11.7109375" style="107" customWidth="1"/>
    <col min="14349" max="14349" width="7" style="107" customWidth="1"/>
    <col min="14350" max="14350" width="9.85546875" style="107" customWidth="1"/>
    <col min="14351" max="14351" width="5.85546875" style="107" customWidth="1"/>
    <col min="14352" max="14352" width="16.7109375" style="107" customWidth="1"/>
    <col min="14353" max="14353" width="6.28515625" style="107" customWidth="1"/>
    <col min="14354" max="14354" width="6.42578125" style="107" bestFit="1" customWidth="1"/>
    <col min="14355" max="14355" width="5.85546875" style="107" customWidth="1"/>
    <col min="14356" max="14356" width="6.42578125" style="107" bestFit="1" customWidth="1"/>
    <col min="14357" max="14586" width="9.140625" style="107"/>
    <col min="14587" max="14587" width="64.28515625" style="107" customWidth="1"/>
    <col min="14588" max="14588" width="10.7109375" style="107" customWidth="1"/>
    <col min="14589" max="14590" width="8.42578125" style="107" customWidth="1"/>
    <col min="14591" max="14591" width="9.5703125" style="107" customWidth="1"/>
    <col min="14592" max="14592" width="6.42578125" style="107" customWidth="1"/>
    <col min="14593" max="14593" width="7.28515625" style="107" customWidth="1"/>
    <col min="14594" max="14595" width="6.7109375" style="107" customWidth="1"/>
    <col min="14596" max="14596" width="6.140625" style="107" customWidth="1"/>
    <col min="14597" max="14598" width="6.42578125" style="107" customWidth="1"/>
    <col min="14599" max="14599" width="9.7109375" style="107" customWidth="1"/>
    <col min="14600" max="14600" width="12.140625" style="107" customWidth="1"/>
    <col min="14601" max="14601" width="10.28515625" style="107" customWidth="1"/>
    <col min="14602" max="14602" width="9.140625" style="107"/>
    <col min="14603" max="14603" width="14" style="107" customWidth="1"/>
    <col min="14604" max="14604" width="11.7109375" style="107" customWidth="1"/>
    <col min="14605" max="14605" width="7" style="107" customWidth="1"/>
    <col min="14606" max="14606" width="9.85546875" style="107" customWidth="1"/>
    <col min="14607" max="14607" width="5.85546875" style="107" customWidth="1"/>
    <col min="14608" max="14608" width="16.7109375" style="107" customWidth="1"/>
    <col min="14609" max="14609" width="6.28515625" style="107" customWidth="1"/>
    <col min="14610" max="14610" width="6.42578125" style="107" bestFit="1" customWidth="1"/>
    <col min="14611" max="14611" width="5.85546875" style="107" customWidth="1"/>
    <col min="14612" max="14612" width="6.42578125" style="107" bestFit="1" customWidth="1"/>
    <col min="14613" max="14842" width="9.140625" style="107"/>
    <col min="14843" max="14843" width="64.28515625" style="107" customWidth="1"/>
    <col min="14844" max="14844" width="10.7109375" style="107" customWidth="1"/>
    <col min="14845" max="14846" width="8.42578125" style="107" customWidth="1"/>
    <col min="14847" max="14847" width="9.5703125" style="107" customWidth="1"/>
    <col min="14848" max="14848" width="6.42578125" style="107" customWidth="1"/>
    <col min="14849" max="14849" width="7.28515625" style="107" customWidth="1"/>
    <col min="14850" max="14851" width="6.7109375" style="107" customWidth="1"/>
    <col min="14852" max="14852" width="6.140625" style="107" customWidth="1"/>
    <col min="14853" max="14854" width="6.42578125" style="107" customWidth="1"/>
    <col min="14855" max="14855" width="9.7109375" style="107" customWidth="1"/>
    <col min="14856" max="14856" width="12.140625" style="107" customWidth="1"/>
    <col min="14857" max="14857" width="10.28515625" style="107" customWidth="1"/>
    <col min="14858" max="14858" width="9.140625" style="107"/>
    <col min="14859" max="14859" width="14" style="107" customWidth="1"/>
    <col min="14860" max="14860" width="11.7109375" style="107" customWidth="1"/>
    <col min="14861" max="14861" width="7" style="107" customWidth="1"/>
    <col min="14862" max="14862" width="9.85546875" style="107" customWidth="1"/>
    <col min="14863" max="14863" width="5.85546875" style="107" customWidth="1"/>
    <col min="14864" max="14864" width="16.7109375" style="107" customWidth="1"/>
    <col min="14865" max="14865" width="6.28515625" style="107" customWidth="1"/>
    <col min="14866" max="14866" width="6.42578125" style="107" bestFit="1" customWidth="1"/>
    <col min="14867" max="14867" width="5.85546875" style="107" customWidth="1"/>
    <col min="14868" max="14868" width="6.42578125" style="107" bestFit="1" customWidth="1"/>
    <col min="14869" max="15098" width="9.140625" style="107"/>
    <col min="15099" max="15099" width="64.28515625" style="107" customWidth="1"/>
    <col min="15100" max="15100" width="10.7109375" style="107" customWidth="1"/>
    <col min="15101" max="15102" width="8.42578125" style="107" customWidth="1"/>
    <col min="15103" max="15103" width="9.5703125" style="107" customWidth="1"/>
    <col min="15104" max="15104" width="6.42578125" style="107" customWidth="1"/>
    <col min="15105" max="15105" width="7.28515625" style="107" customWidth="1"/>
    <col min="15106" max="15107" width="6.7109375" style="107" customWidth="1"/>
    <col min="15108" max="15108" width="6.140625" style="107" customWidth="1"/>
    <col min="15109" max="15110" width="6.42578125" style="107" customWidth="1"/>
    <col min="15111" max="15111" width="9.7109375" style="107" customWidth="1"/>
    <col min="15112" max="15112" width="12.140625" style="107" customWidth="1"/>
    <col min="15113" max="15113" width="10.28515625" style="107" customWidth="1"/>
    <col min="15114" max="15114" width="9.140625" style="107"/>
    <col min="15115" max="15115" width="14" style="107" customWidth="1"/>
    <col min="15116" max="15116" width="11.7109375" style="107" customWidth="1"/>
    <col min="15117" max="15117" width="7" style="107" customWidth="1"/>
    <col min="15118" max="15118" width="9.85546875" style="107" customWidth="1"/>
    <col min="15119" max="15119" width="5.85546875" style="107" customWidth="1"/>
    <col min="15120" max="15120" width="16.7109375" style="107" customWidth="1"/>
    <col min="15121" max="15121" width="6.28515625" style="107" customWidth="1"/>
    <col min="15122" max="15122" width="6.42578125" style="107" bestFit="1" customWidth="1"/>
    <col min="15123" max="15123" width="5.85546875" style="107" customWidth="1"/>
    <col min="15124" max="15124" width="6.42578125" style="107" bestFit="1" customWidth="1"/>
    <col min="15125" max="15354" width="9.140625" style="107"/>
    <col min="15355" max="15355" width="64.28515625" style="107" customWidth="1"/>
    <col min="15356" max="15356" width="10.7109375" style="107" customWidth="1"/>
    <col min="15357" max="15358" width="8.42578125" style="107" customWidth="1"/>
    <col min="15359" max="15359" width="9.5703125" style="107" customWidth="1"/>
    <col min="15360" max="15360" width="6.42578125" style="107" customWidth="1"/>
    <col min="15361" max="15361" width="7.28515625" style="107" customWidth="1"/>
    <col min="15362" max="15363" width="6.7109375" style="107" customWidth="1"/>
    <col min="15364" max="15364" width="6.140625" style="107" customWidth="1"/>
    <col min="15365" max="15366" width="6.42578125" style="107" customWidth="1"/>
    <col min="15367" max="15367" width="9.7109375" style="107" customWidth="1"/>
    <col min="15368" max="15368" width="12.140625" style="107" customWidth="1"/>
    <col min="15369" max="15369" width="10.28515625" style="107" customWidth="1"/>
    <col min="15370" max="15370" width="9.140625" style="107"/>
    <col min="15371" max="15371" width="14" style="107" customWidth="1"/>
    <col min="15372" max="15372" width="11.7109375" style="107" customWidth="1"/>
    <col min="15373" max="15373" width="7" style="107" customWidth="1"/>
    <col min="15374" max="15374" width="9.85546875" style="107" customWidth="1"/>
    <col min="15375" max="15375" width="5.85546875" style="107" customWidth="1"/>
    <col min="15376" max="15376" width="16.7109375" style="107" customWidth="1"/>
    <col min="15377" max="15377" width="6.28515625" style="107" customWidth="1"/>
    <col min="15378" max="15378" width="6.42578125" style="107" bestFit="1" customWidth="1"/>
    <col min="15379" max="15379" width="5.85546875" style="107" customWidth="1"/>
    <col min="15380" max="15380" width="6.42578125" style="107" bestFit="1" customWidth="1"/>
    <col min="15381" max="15610" width="9.140625" style="107"/>
    <col min="15611" max="15611" width="64.28515625" style="107" customWidth="1"/>
    <col min="15612" max="15612" width="10.7109375" style="107" customWidth="1"/>
    <col min="15613" max="15614" width="8.42578125" style="107" customWidth="1"/>
    <col min="15615" max="15615" width="9.5703125" style="107" customWidth="1"/>
    <col min="15616" max="15616" width="6.42578125" style="107" customWidth="1"/>
    <col min="15617" max="15617" width="7.28515625" style="107" customWidth="1"/>
    <col min="15618" max="15619" width="6.7109375" style="107" customWidth="1"/>
    <col min="15620" max="15620" width="6.140625" style="107" customWidth="1"/>
    <col min="15621" max="15622" width="6.42578125" style="107" customWidth="1"/>
    <col min="15623" max="15623" width="9.7109375" style="107" customWidth="1"/>
    <col min="15624" max="15624" width="12.140625" style="107" customWidth="1"/>
    <col min="15625" max="15625" width="10.28515625" style="107" customWidth="1"/>
    <col min="15626" max="15626" width="9.140625" style="107"/>
    <col min="15627" max="15627" width="14" style="107" customWidth="1"/>
    <col min="15628" max="15628" width="11.7109375" style="107" customWidth="1"/>
    <col min="15629" max="15629" width="7" style="107" customWidth="1"/>
    <col min="15630" max="15630" width="9.85546875" style="107" customWidth="1"/>
    <col min="15631" max="15631" width="5.85546875" style="107" customWidth="1"/>
    <col min="15632" max="15632" width="16.7109375" style="107" customWidth="1"/>
    <col min="15633" max="15633" width="6.28515625" style="107" customWidth="1"/>
    <col min="15634" max="15634" width="6.42578125" style="107" bestFit="1" customWidth="1"/>
    <col min="15635" max="15635" width="5.85546875" style="107" customWidth="1"/>
    <col min="15636" max="15636" width="6.42578125" style="107" bestFit="1" customWidth="1"/>
    <col min="15637" max="15866" width="9.140625" style="107"/>
    <col min="15867" max="15867" width="64.28515625" style="107" customWidth="1"/>
    <col min="15868" max="15868" width="10.7109375" style="107" customWidth="1"/>
    <col min="15869" max="15870" width="8.42578125" style="107" customWidth="1"/>
    <col min="15871" max="15871" width="9.5703125" style="107" customWidth="1"/>
    <col min="15872" max="15872" width="6.42578125" style="107" customWidth="1"/>
    <col min="15873" max="15873" width="7.28515625" style="107" customWidth="1"/>
    <col min="15874" max="15875" width="6.7109375" style="107" customWidth="1"/>
    <col min="15876" max="15876" width="6.140625" style="107" customWidth="1"/>
    <col min="15877" max="15878" width="6.42578125" style="107" customWidth="1"/>
    <col min="15879" max="15879" width="9.7109375" style="107" customWidth="1"/>
    <col min="15880" max="15880" width="12.140625" style="107" customWidth="1"/>
    <col min="15881" max="15881" width="10.28515625" style="107" customWidth="1"/>
    <col min="15882" max="15882" width="9.140625" style="107"/>
    <col min="15883" max="15883" width="14" style="107" customWidth="1"/>
    <col min="15884" max="15884" width="11.7109375" style="107" customWidth="1"/>
    <col min="15885" max="15885" width="7" style="107" customWidth="1"/>
    <col min="15886" max="15886" width="9.85546875" style="107" customWidth="1"/>
    <col min="15887" max="15887" width="5.85546875" style="107" customWidth="1"/>
    <col min="15888" max="15888" width="16.7109375" style="107" customWidth="1"/>
    <col min="15889" max="15889" width="6.28515625" style="107" customWidth="1"/>
    <col min="15890" max="15890" width="6.42578125" style="107" bestFit="1" customWidth="1"/>
    <col min="15891" max="15891" width="5.85546875" style="107" customWidth="1"/>
    <col min="15892" max="15892" width="6.42578125" style="107" bestFit="1" customWidth="1"/>
    <col min="15893" max="16122" width="9.140625" style="107"/>
    <col min="16123" max="16123" width="64.28515625" style="107" customWidth="1"/>
    <col min="16124" max="16124" width="10.7109375" style="107" customWidth="1"/>
    <col min="16125" max="16126" width="8.42578125" style="107" customWidth="1"/>
    <col min="16127" max="16127" width="9.5703125" style="107" customWidth="1"/>
    <col min="16128" max="16128" width="6.42578125" style="107" customWidth="1"/>
    <col min="16129" max="16129" width="7.28515625" style="107" customWidth="1"/>
    <col min="16130" max="16131" width="6.7109375" style="107" customWidth="1"/>
    <col min="16132" max="16132" width="6.140625" style="107" customWidth="1"/>
    <col min="16133" max="16134" width="6.42578125" style="107" customWidth="1"/>
    <col min="16135" max="16135" width="9.7109375" style="107" customWidth="1"/>
    <col min="16136" max="16136" width="12.140625" style="107" customWidth="1"/>
    <col min="16137" max="16137" width="10.28515625" style="107" customWidth="1"/>
    <col min="16138" max="16138" width="9.140625" style="107"/>
    <col min="16139" max="16139" width="14" style="107" customWidth="1"/>
    <col min="16140" max="16140" width="11.7109375" style="107" customWidth="1"/>
    <col min="16141" max="16141" width="7" style="107" customWidth="1"/>
    <col min="16142" max="16142" width="9.85546875" style="107" customWidth="1"/>
    <col min="16143" max="16143" width="5.85546875" style="107" customWidth="1"/>
    <col min="16144" max="16144" width="16.7109375" style="107" customWidth="1"/>
    <col min="16145" max="16145" width="6.28515625" style="107" customWidth="1"/>
    <col min="16146" max="16146" width="6.42578125" style="107" bestFit="1" customWidth="1"/>
    <col min="16147" max="16147" width="5.85546875" style="107" customWidth="1"/>
    <col min="16148" max="16148" width="6.42578125" style="107" bestFit="1" customWidth="1"/>
    <col min="16149" max="16384" width="9.140625" style="107"/>
  </cols>
  <sheetData>
    <row r="1" spans="1:20" ht="75" customHeight="1">
      <c r="A1" s="136"/>
      <c r="B1" s="137"/>
      <c r="C1" s="131" t="s">
        <v>125</v>
      </c>
      <c r="D1" s="138"/>
      <c r="E1" s="137"/>
      <c r="F1" s="137"/>
      <c r="G1" s="137"/>
      <c r="H1" s="137"/>
      <c r="I1" s="137"/>
      <c r="J1" s="137"/>
      <c r="K1" s="137"/>
      <c r="L1" s="137"/>
      <c r="M1" s="137"/>
      <c r="N1" s="137"/>
      <c r="O1" s="137"/>
      <c r="P1" s="137"/>
      <c r="Q1" s="136" t="s">
        <v>62</v>
      </c>
      <c r="R1" s="137"/>
      <c r="S1" s="137"/>
      <c r="T1" s="137"/>
    </row>
    <row r="2" spans="1:20" s="120" customFormat="1" ht="73.5" customHeight="1">
      <c r="A2" s="139" t="s">
        <v>175</v>
      </c>
      <c r="B2" s="140"/>
      <c r="C2" s="140"/>
      <c r="D2" s="140"/>
      <c r="E2" s="140"/>
      <c r="F2" s="140"/>
      <c r="G2" s="140"/>
      <c r="H2" s="140"/>
      <c r="I2" s="140"/>
      <c r="J2" s="140"/>
      <c r="K2" s="140"/>
      <c r="L2" s="140"/>
      <c r="M2" s="140"/>
      <c r="N2" s="140"/>
      <c r="O2" s="140"/>
      <c r="P2" s="140"/>
      <c r="Q2" s="140"/>
      <c r="R2" s="140"/>
      <c r="S2" s="141"/>
      <c r="T2" s="142"/>
    </row>
    <row r="3" spans="1:20" s="120" customFormat="1" ht="98.25" customHeight="1">
      <c r="A3" s="143" t="s">
        <v>75</v>
      </c>
      <c r="B3" s="144"/>
      <c r="C3" s="144"/>
      <c r="D3" s="272" t="s">
        <v>0</v>
      </c>
      <c r="E3" s="272" t="s">
        <v>1</v>
      </c>
      <c r="F3" s="272" t="s">
        <v>61</v>
      </c>
      <c r="G3" s="328" t="s">
        <v>2</v>
      </c>
      <c r="H3" s="328"/>
      <c r="I3" s="328"/>
      <c r="J3" s="328"/>
      <c r="K3" s="328"/>
      <c r="L3" s="328"/>
      <c r="M3" s="328"/>
      <c r="N3" s="275" t="s">
        <v>11</v>
      </c>
      <c r="O3" s="277" t="s">
        <v>12</v>
      </c>
      <c r="P3" s="278"/>
      <c r="Q3" s="279" t="s">
        <v>8</v>
      </c>
      <c r="R3" s="277" t="s">
        <v>13</v>
      </c>
      <c r="S3" s="278"/>
      <c r="T3" s="270" t="s">
        <v>14</v>
      </c>
    </row>
    <row r="4" spans="1:20" s="120" customFormat="1" ht="141.75" customHeight="1">
      <c r="A4" s="145"/>
      <c r="B4" s="146"/>
      <c r="C4" s="146"/>
      <c r="D4" s="272"/>
      <c r="E4" s="272"/>
      <c r="F4" s="273"/>
      <c r="G4" s="91" t="s">
        <v>3</v>
      </c>
      <c r="H4" s="128" t="s">
        <v>4</v>
      </c>
      <c r="I4" s="128" t="s">
        <v>5</v>
      </c>
      <c r="J4" s="128" t="s">
        <v>6</v>
      </c>
      <c r="K4" s="128" t="s">
        <v>60</v>
      </c>
      <c r="L4" s="128" t="s">
        <v>7</v>
      </c>
      <c r="M4" s="128" t="s">
        <v>8</v>
      </c>
      <c r="N4" s="276"/>
      <c r="O4" s="129" t="s">
        <v>9</v>
      </c>
      <c r="P4" s="129" t="s">
        <v>10</v>
      </c>
      <c r="Q4" s="280"/>
      <c r="R4" s="129" t="s">
        <v>9</v>
      </c>
      <c r="S4" s="129" t="s">
        <v>10</v>
      </c>
      <c r="T4" s="271"/>
    </row>
    <row r="5" spans="1:20" s="120" customFormat="1" ht="41.25" customHeight="1">
      <c r="A5" s="95"/>
      <c r="B5" s="96"/>
      <c r="C5" s="96"/>
      <c r="D5" s="130">
        <v>1</v>
      </c>
      <c r="E5" s="130">
        <v>2</v>
      </c>
      <c r="F5" s="130">
        <v>3</v>
      </c>
      <c r="G5" s="130">
        <v>4</v>
      </c>
      <c r="H5" s="130">
        <v>5</v>
      </c>
      <c r="I5" s="130">
        <v>6</v>
      </c>
      <c r="J5" s="130">
        <v>7</v>
      </c>
      <c r="K5" s="130">
        <v>8</v>
      </c>
      <c r="L5" s="130">
        <v>9</v>
      </c>
      <c r="M5" s="130">
        <v>10</v>
      </c>
      <c r="N5" s="130">
        <v>11</v>
      </c>
      <c r="O5" s="130">
        <v>12</v>
      </c>
      <c r="P5" s="130">
        <v>13</v>
      </c>
      <c r="Q5" s="130">
        <v>14</v>
      </c>
      <c r="R5" s="130">
        <v>15</v>
      </c>
      <c r="S5" s="130">
        <v>16</v>
      </c>
      <c r="T5" s="130">
        <v>17</v>
      </c>
    </row>
    <row r="6" spans="1:20" s="120" customFormat="1" ht="46.5" customHeight="1">
      <c r="A6" s="160" t="s">
        <v>15</v>
      </c>
      <c r="B6" s="161"/>
      <c r="C6" s="162"/>
      <c r="D6" s="115">
        <f>SUM(D7:D11)</f>
        <v>0</v>
      </c>
      <c r="E6" s="112">
        <f t="shared" ref="E6:K6" si="0">SUM(E7:E11)</f>
        <v>61</v>
      </c>
      <c r="F6" s="112">
        <f t="shared" si="0"/>
        <v>0</v>
      </c>
      <c r="G6" s="112">
        <f t="shared" si="0"/>
        <v>7</v>
      </c>
      <c r="H6" s="112">
        <f t="shared" si="0"/>
        <v>38</v>
      </c>
      <c r="I6" s="112">
        <f t="shared" si="0"/>
        <v>14</v>
      </c>
      <c r="J6" s="112">
        <f t="shared" si="0"/>
        <v>0</v>
      </c>
      <c r="K6" s="112">
        <f t="shared" si="0"/>
        <v>1</v>
      </c>
      <c r="L6" s="112">
        <f t="shared" ref="L6:T6" si="1">SUM(L7:L11)</f>
        <v>0</v>
      </c>
      <c r="M6" s="112">
        <f>SUM(M7:M11)</f>
        <v>60</v>
      </c>
      <c r="N6" s="115">
        <f>SUM(N7:N11)</f>
        <v>0</v>
      </c>
      <c r="O6" s="112">
        <f>SUM(O7:O11)</f>
        <v>5</v>
      </c>
      <c r="P6" s="112">
        <f t="shared" si="1"/>
        <v>26</v>
      </c>
      <c r="Q6" s="112">
        <f t="shared" si="1"/>
        <v>31</v>
      </c>
      <c r="R6" s="112">
        <f t="shared" si="1"/>
        <v>0</v>
      </c>
      <c r="S6" s="112">
        <f t="shared" si="1"/>
        <v>2</v>
      </c>
      <c r="T6" s="112">
        <f t="shared" si="1"/>
        <v>11</v>
      </c>
    </row>
    <row r="7" spans="1:20" s="120" customFormat="1" ht="46.5" customHeight="1">
      <c r="A7" s="99">
        <v>1</v>
      </c>
      <c r="B7" s="152" t="s">
        <v>16</v>
      </c>
      <c r="C7" s="153"/>
      <c r="D7" s="116">
        <v>0</v>
      </c>
      <c r="E7" s="98">
        <v>26</v>
      </c>
      <c r="F7" s="98"/>
      <c r="G7" s="98">
        <v>7</v>
      </c>
      <c r="H7" s="98">
        <v>14</v>
      </c>
      <c r="I7" s="98">
        <v>5</v>
      </c>
      <c r="J7" s="98"/>
      <c r="K7" s="98"/>
      <c r="L7" s="98"/>
      <c r="M7" s="98">
        <v>26</v>
      </c>
      <c r="N7" s="116"/>
      <c r="O7" s="98">
        <v>1</v>
      </c>
      <c r="P7" s="98">
        <v>15</v>
      </c>
      <c r="Q7" s="98">
        <v>16</v>
      </c>
      <c r="R7" s="98"/>
      <c r="S7" s="98">
        <v>2</v>
      </c>
      <c r="T7" s="98">
        <v>7</v>
      </c>
    </row>
    <row r="8" spans="1:20" s="120" customFormat="1" ht="42" customHeight="1">
      <c r="A8" s="99">
        <v>2</v>
      </c>
      <c r="B8" s="152" t="s">
        <v>63</v>
      </c>
      <c r="C8" s="153"/>
      <c r="D8" s="116">
        <v>0</v>
      </c>
      <c r="E8" s="98">
        <v>30</v>
      </c>
      <c r="F8" s="98"/>
      <c r="G8" s="98"/>
      <c r="H8" s="98">
        <v>22</v>
      </c>
      <c r="I8" s="98">
        <v>7</v>
      </c>
      <c r="J8" s="98"/>
      <c r="K8" s="98"/>
      <c r="L8" s="98"/>
      <c r="M8" s="98">
        <v>29</v>
      </c>
      <c r="N8" s="116"/>
      <c r="O8" s="98">
        <v>4</v>
      </c>
      <c r="P8" s="98">
        <v>10</v>
      </c>
      <c r="Q8" s="98">
        <v>14</v>
      </c>
      <c r="R8" s="98"/>
      <c r="S8" s="98"/>
      <c r="T8" s="98">
        <v>3</v>
      </c>
    </row>
    <row r="9" spans="1:20" s="120" customFormat="1" ht="46.5" customHeight="1">
      <c r="A9" s="99">
        <v>3</v>
      </c>
      <c r="B9" s="152" t="s">
        <v>17</v>
      </c>
      <c r="C9" s="153"/>
      <c r="D9" s="116">
        <v>0</v>
      </c>
      <c r="E9" s="98">
        <v>2</v>
      </c>
      <c r="F9" s="98"/>
      <c r="G9" s="98"/>
      <c r="H9" s="98"/>
      <c r="I9" s="98">
        <v>2</v>
      </c>
      <c r="J9" s="98"/>
      <c r="K9" s="98"/>
      <c r="L9" s="98"/>
      <c r="M9" s="98">
        <v>2</v>
      </c>
      <c r="N9" s="116"/>
      <c r="O9" s="98"/>
      <c r="P9" s="98">
        <v>1</v>
      </c>
      <c r="Q9" s="98">
        <v>1</v>
      </c>
      <c r="R9" s="98"/>
      <c r="S9" s="98"/>
      <c r="T9" s="98">
        <v>1</v>
      </c>
    </row>
    <row r="10" spans="1:20" s="120" customFormat="1" ht="46.5" customHeight="1">
      <c r="A10" s="100">
        <v>4</v>
      </c>
      <c r="B10" s="152" t="s">
        <v>128</v>
      </c>
      <c r="C10" s="325"/>
      <c r="D10" s="116">
        <v>0</v>
      </c>
      <c r="E10" s="98">
        <v>1</v>
      </c>
      <c r="F10" s="98"/>
      <c r="G10" s="98"/>
      <c r="H10" s="98"/>
      <c r="I10" s="98"/>
      <c r="J10" s="98"/>
      <c r="K10" s="98">
        <v>1</v>
      </c>
      <c r="L10" s="98"/>
      <c r="M10" s="98">
        <v>1</v>
      </c>
      <c r="N10" s="116"/>
      <c r="O10" s="98"/>
      <c r="P10" s="98"/>
      <c r="Q10" s="98"/>
      <c r="R10" s="98"/>
      <c r="S10" s="98"/>
      <c r="T10" s="98"/>
    </row>
    <row r="11" spans="1:20" s="120" customFormat="1" ht="41.25" customHeight="1">
      <c r="A11" s="100">
        <v>5</v>
      </c>
      <c r="B11" s="336" t="s">
        <v>58</v>
      </c>
      <c r="C11" s="337"/>
      <c r="D11" s="116">
        <v>0</v>
      </c>
      <c r="E11" s="98">
        <v>2</v>
      </c>
      <c r="F11" s="98"/>
      <c r="G11" s="98"/>
      <c r="H11" s="98">
        <v>2</v>
      </c>
      <c r="I11" s="98"/>
      <c r="J11" s="98"/>
      <c r="K11" s="98"/>
      <c r="L11" s="98"/>
      <c r="M11" s="98">
        <v>2</v>
      </c>
      <c r="N11" s="116"/>
      <c r="O11" s="98"/>
      <c r="P11" s="98"/>
      <c r="Q11" s="98"/>
      <c r="R11" s="98"/>
      <c r="S11" s="98"/>
      <c r="T11" s="98"/>
    </row>
    <row r="12" spans="1:20" s="120" customFormat="1" ht="63" customHeight="1">
      <c r="A12" s="160" t="s">
        <v>18</v>
      </c>
      <c r="B12" s="168"/>
      <c r="C12" s="168"/>
      <c r="D12" s="117">
        <f>SUM(D13:D20)</f>
        <v>0</v>
      </c>
      <c r="E12" s="98">
        <f t="shared" ref="E12:T12" si="2">SUM(E13:E20)</f>
        <v>1</v>
      </c>
      <c r="F12" s="98">
        <f t="shared" si="2"/>
        <v>0</v>
      </c>
      <c r="G12" s="98">
        <f t="shared" si="2"/>
        <v>0</v>
      </c>
      <c r="H12" s="98">
        <f t="shared" si="2"/>
        <v>1</v>
      </c>
      <c r="I12" s="98">
        <f t="shared" si="2"/>
        <v>0</v>
      </c>
      <c r="J12" s="98">
        <f t="shared" si="2"/>
        <v>0</v>
      </c>
      <c r="K12" s="98">
        <f t="shared" si="2"/>
        <v>0</v>
      </c>
      <c r="L12" s="98">
        <f t="shared" si="2"/>
        <v>0</v>
      </c>
      <c r="M12" s="98">
        <f t="shared" si="2"/>
        <v>1</v>
      </c>
      <c r="N12" s="116">
        <f>SUM(N13:N20)</f>
        <v>0</v>
      </c>
      <c r="O12" s="98">
        <f t="shared" si="2"/>
        <v>0</v>
      </c>
      <c r="P12" s="98">
        <f t="shared" si="2"/>
        <v>0</v>
      </c>
      <c r="Q12" s="98">
        <f t="shared" si="2"/>
        <v>0</v>
      </c>
      <c r="R12" s="98">
        <f t="shared" si="2"/>
        <v>0</v>
      </c>
      <c r="S12" s="98">
        <f t="shared" si="2"/>
        <v>0</v>
      </c>
      <c r="T12" s="98">
        <f t="shared" si="2"/>
        <v>0</v>
      </c>
    </row>
    <row r="13" spans="1:20" s="120" customFormat="1" ht="47.25" customHeight="1">
      <c r="A13" s="99">
        <v>1</v>
      </c>
      <c r="B13" s="152" t="s">
        <v>19</v>
      </c>
      <c r="C13" s="153"/>
      <c r="D13" s="116">
        <v>0</v>
      </c>
      <c r="E13" s="98"/>
      <c r="F13" s="98"/>
      <c r="G13" s="98"/>
      <c r="H13" s="98"/>
      <c r="I13" s="98"/>
      <c r="J13" s="98"/>
      <c r="K13" s="98"/>
      <c r="L13" s="98"/>
      <c r="M13" s="98"/>
      <c r="N13" s="116"/>
      <c r="O13" s="98"/>
      <c r="P13" s="98"/>
      <c r="Q13" s="98"/>
      <c r="R13" s="98"/>
      <c r="S13" s="98"/>
      <c r="T13" s="98"/>
    </row>
    <row r="14" spans="1:20" s="120" customFormat="1" ht="54" customHeight="1">
      <c r="A14" s="99">
        <v>2</v>
      </c>
      <c r="B14" s="152" t="s">
        <v>20</v>
      </c>
      <c r="C14" s="153"/>
      <c r="D14" s="116">
        <v>0</v>
      </c>
      <c r="E14" s="98">
        <v>1</v>
      </c>
      <c r="F14" s="98"/>
      <c r="G14" s="98"/>
      <c r="H14" s="98">
        <v>1</v>
      </c>
      <c r="I14" s="98"/>
      <c r="J14" s="98"/>
      <c r="K14" s="98"/>
      <c r="L14" s="98"/>
      <c r="M14" s="98">
        <v>1</v>
      </c>
      <c r="N14" s="116"/>
      <c r="O14" s="98"/>
      <c r="P14" s="98"/>
      <c r="Q14" s="98"/>
      <c r="R14" s="98"/>
      <c r="S14" s="98"/>
      <c r="T14" s="98"/>
    </row>
    <row r="15" spans="1:20" s="120" customFormat="1" ht="42" customHeight="1">
      <c r="A15" s="102">
        <v>3</v>
      </c>
      <c r="B15" s="152" t="s">
        <v>21</v>
      </c>
      <c r="C15" s="153"/>
      <c r="D15" s="116">
        <v>0</v>
      </c>
      <c r="E15" s="98"/>
      <c r="F15" s="98"/>
      <c r="G15" s="98"/>
      <c r="H15" s="98"/>
      <c r="I15" s="98"/>
      <c r="J15" s="98"/>
      <c r="K15" s="98"/>
      <c r="L15" s="98"/>
      <c r="M15" s="98"/>
      <c r="N15" s="116"/>
      <c r="O15" s="98"/>
      <c r="P15" s="98"/>
      <c r="Q15" s="98"/>
      <c r="R15" s="98"/>
      <c r="S15" s="98"/>
      <c r="T15" s="98"/>
    </row>
    <row r="16" spans="1:20" s="120" customFormat="1" ht="57" customHeight="1">
      <c r="A16" s="99">
        <v>4</v>
      </c>
      <c r="B16" s="152" t="s">
        <v>22</v>
      </c>
      <c r="C16" s="153"/>
      <c r="D16" s="116">
        <v>0</v>
      </c>
      <c r="E16" s="98"/>
      <c r="F16" s="98"/>
      <c r="G16" s="98"/>
      <c r="H16" s="98"/>
      <c r="I16" s="98"/>
      <c r="J16" s="98"/>
      <c r="K16" s="98"/>
      <c r="L16" s="98"/>
      <c r="M16" s="98"/>
      <c r="N16" s="116"/>
      <c r="O16" s="98"/>
      <c r="P16" s="98"/>
      <c r="Q16" s="98"/>
      <c r="R16" s="98"/>
      <c r="S16" s="98"/>
      <c r="T16" s="98"/>
    </row>
    <row r="17" spans="1:67" s="120" customFormat="1" ht="38.25" customHeight="1">
      <c r="A17" s="99">
        <v>5</v>
      </c>
      <c r="B17" s="152" t="s">
        <v>23</v>
      </c>
      <c r="C17" s="153"/>
      <c r="D17" s="116">
        <v>0</v>
      </c>
      <c r="E17" s="98"/>
      <c r="F17" s="98"/>
      <c r="G17" s="98"/>
      <c r="H17" s="98"/>
      <c r="I17" s="98"/>
      <c r="J17" s="98"/>
      <c r="K17" s="98"/>
      <c r="L17" s="98"/>
      <c r="M17" s="98"/>
      <c r="N17" s="116"/>
      <c r="O17" s="98"/>
      <c r="P17" s="98"/>
      <c r="Q17" s="98"/>
      <c r="R17" s="98"/>
      <c r="S17" s="98"/>
      <c r="T17" s="98"/>
    </row>
    <row r="18" spans="1:67" s="120" customFormat="1" ht="47.25" customHeight="1">
      <c r="A18" s="102">
        <v>6</v>
      </c>
      <c r="B18" s="152" t="s">
        <v>24</v>
      </c>
      <c r="C18" s="153"/>
      <c r="D18" s="116">
        <v>0</v>
      </c>
      <c r="E18" s="98"/>
      <c r="F18" s="98"/>
      <c r="G18" s="98"/>
      <c r="H18" s="98"/>
      <c r="I18" s="98"/>
      <c r="J18" s="98"/>
      <c r="K18" s="98"/>
      <c r="L18" s="98"/>
      <c r="M18" s="98"/>
      <c r="N18" s="116"/>
      <c r="O18" s="98"/>
      <c r="P18" s="98"/>
      <c r="Q18" s="98"/>
      <c r="R18" s="98"/>
      <c r="S18" s="98"/>
      <c r="T18" s="98"/>
    </row>
    <row r="19" spans="1:67" s="120" customFormat="1" ht="44.25" customHeight="1">
      <c r="A19" s="99">
        <v>7</v>
      </c>
      <c r="B19" s="152" t="s">
        <v>25</v>
      </c>
      <c r="C19" s="153"/>
      <c r="D19" s="116">
        <v>0</v>
      </c>
      <c r="E19" s="98"/>
      <c r="F19" s="98"/>
      <c r="G19" s="98"/>
      <c r="H19" s="98"/>
      <c r="I19" s="98"/>
      <c r="J19" s="98"/>
      <c r="K19" s="98"/>
      <c r="L19" s="98"/>
      <c r="M19" s="98"/>
      <c r="N19" s="116"/>
      <c r="O19" s="98"/>
      <c r="P19" s="98"/>
      <c r="Q19" s="98"/>
      <c r="R19" s="98"/>
      <c r="S19" s="98"/>
      <c r="T19" s="98"/>
    </row>
    <row r="20" spans="1:67" s="120" customFormat="1" ht="45.75" customHeight="1">
      <c r="A20" s="99">
        <v>8</v>
      </c>
      <c r="B20" s="152" t="s">
        <v>26</v>
      </c>
      <c r="C20" s="153"/>
      <c r="D20" s="116">
        <v>0</v>
      </c>
      <c r="E20" s="98"/>
      <c r="F20" s="98"/>
      <c r="G20" s="98"/>
      <c r="H20" s="98"/>
      <c r="I20" s="98"/>
      <c r="J20" s="98"/>
      <c r="K20" s="98"/>
      <c r="L20" s="98"/>
      <c r="M20" s="98"/>
      <c r="N20" s="116"/>
      <c r="O20" s="98"/>
      <c r="P20" s="98"/>
      <c r="Q20" s="98"/>
      <c r="R20" s="98"/>
      <c r="S20" s="98"/>
      <c r="T20" s="98"/>
    </row>
    <row r="21" spans="1:67" s="120" customFormat="1" ht="42" customHeight="1">
      <c r="A21" s="171" t="s">
        <v>27</v>
      </c>
      <c r="B21" s="171"/>
      <c r="C21" s="171"/>
      <c r="D21" s="116">
        <f>SUM(D22:D28)</f>
        <v>0</v>
      </c>
      <c r="E21" s="98">
        <f t="shared" ref="E21:T21" si="3">SUM(E22:E28)</f>
        <v>240</v>
      </c>
      <c r="F21" s="98">
        <f t="shared" si="3"/>
        <v>0</v>
      </c>
      <c r="G21" s="98">
        <f t="shared" si="3"/>
        <v>28</v>
      </c>
      <c r="H21" s="98">
        <f t="shared" si="3"/>
        <v>182</v>
      </c>
      <c r="I21" s="98">
        <f t="shared" si="3"/>
        <v>18</v>
      </c>
      <c r="J21" s="98">
        <f t="shared" si="3"/>
        <v>0</v>
      </c>
      <c r="K21" s="98">
        <f t="shared" si="3"/>
        <v>12</v>
      </c>
      <c r="L21" s="98">
        <f t="shared" si="3"/>
        <v>0</v>
      </c>
      <c r="M21" s="98">
        <f t="shared" si="3"/>
        <v>240</v>
      </c>
      <c r="N21" s="116">
        <f>SUM(N22:N28)</f>
        <v>0</v>
      </c>
      <c r="O21" s="98">
        <f t="shared" si="3"/>
        <v>0</v>
      </c>
      <c r="P21" s="98">
        <f t="shared" si="3"/>
        <v>2</v>
      </c>
      <c r="Q21" s="98">
        <f t="shared" si="3"/>
        <v>2</v>
      </c>
      <c r="R21" s="98">
        <f t="shared" si="3"/>
        <v>0</v>
      </c>
      <c r="S21" s="98">
        <f t="shared" si="3"/>
        <v>1</v>
      </c>
      <c r="T21" s="98">
        <f t="shared" si="3"/>
        <v>1</v>
      </c>
    </row>
    <row r="22" spans="1:67" s="120" customFormat="1" ht="42" customHeight="1">
      <c r="A22" s="126">
        <v>1</v>
      </c>
      <c r="B22" s="339" t="s">
        <v>28</v>
      </c>
      <c r="C22" s="340"/>
      <c r="D22" s="116"/>
      <c r="E22" s="98">
        <v>82</v>
      </c>
      <c r="F22" s="98"/>
      <c r="G22" s="98">
        <v>9</v>
      </c>
      <c r="H22" s="98">
        <v>72</v>
      </c>
      <c r="I22" s="98"/>
      <c r="J22" s="98"/>
      <c r="K22" s="98">
        <v>1</v>
      </c>
      <c r="L22" s="98"/>
      <c r="M22" s="98">
        <v>82</v>
      </c>
      <c r="N22" s="116"/>
      <c r="O22" s="98"/>
      <c r="P22" s="98">
        <v>2</v>
      </c>
      <c r="Q22" s="98">
        <v>2</v>
      </c>
      <c r="R22" s="98"/>
      <c r="S22" s="98">
        <v>1</v>
      </c>
      <c r="T22" s="98">
        <v>1</v>
      </c>
    </row>
    <row r="23" spans="1:67" s="105" customFormat="1" ht="45" customHeight="1">
      <c r="A23" s="126">
        <v>2</v>
      </c>
      <c r="B23" s="339" t="s">
        <v>29</v>
      </c>
      <c r="C23" s="340"/>
      <c r="D23" s="116"/>
      <c r="E23" s="98"/>
      <c r="F23" s="98"/>
      <c r="G23" s="98"/>
      <c r="H23" s="98"/>
      <c r="I23" s="98"/>
      <c r="J23" s="98"/>
      <c r="K23" s="98"/>
      <c r="L23" s="98"/>
      <c r="M23" s="98"/>
      <c r="N23" s="116"/>
      <c r="O23" s="98"/>
      <c r="P23" s="98"/>
      <c r="Q23" s="98"/>
      <c r="R23" s="98"/>
      <c r="S23" s="98"/>
      <c r="T23" s="98"/>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row>
    <row r="24" spans="1:67" s="120" customFormat="1" ht="48" customHeight="1">
      <c r="A24" s="99">
        <v>3</v>
      </c>
      <c r="B24" s="341" t="s">
        <v>30</v>
      </c>
      <c r="C24" s="325"/>
      <c r="D24" s="116"/>
      <c r="E24" s="98"/>
      <c r="F24" s="98"/>
      <c r="G24" s="98"/>
      <c r="H24" s="98"/>
      <c r="I24" s="98"/>
      <c r="J24" s="98"/>
      <c r="K24" s="98"/>
      <c r="L24" s="98"/>
      <c r="M24" s="98"/>
      <c r="N24" s="116"/>
      <c r="O24" s="98"/>
      <c r="P24" s="98"/>
      <c r="Q24" s="98"/>
      <c r="R24" s="98"/>
      <c r="S24" s="98"/>
      <c r="T24" s="98"/>
    </row>
    <row r="25" spans="1:67" s="120" customFormat="1" ht="42" customHeight="1">
      <c r="A25" s="99">
        <v>4</v>
      </c>
      <c r="B25" s="342" t="s">
        <v>31</v>
      </c>
      <c r="C25" s="325"/>
      <c r="D25" s="116"/>
      <c r="E25" s="98">
        <v>45</v>
      </c>
      <c r="F25" s="98"/>
      <c r="G25" s="98">
        <v>5</v>
      </c>
      <c r="H25" s="98">
        <v>39</v>
      </c>
      <c r="I25" s="98"/>
      <c r="J25" s="98"/>
      <c r="K25" s="98">
        <v>1</v>
      </c>
      <c r="L25" s="98"/>
      <c r="M25" s="98">
        <v>45</v>
      </c>
      <c r="N25" s="116"/>
      <c r="O25" s="98"/>
      <c r="P25" s="98"/>
      <c r="Q25" s="98"/>
      <c r="R25" s="98"/>
      <c r="S25" s="98"/>
      <c r="T25" s="98"/>
    </row>
    <row r="26" spans="1:67" s="120" customFormat="1" ht="40.5" customHeight="1">
      <c r="A26" s="126">
        <v>5</v>
      </c>
      <c r="B26" s="342" t="s">
        <v>100</v>
      </c>
      <c r="C26" s="325"/>
      <c r="D26" s="116"/>
      <c r="E26" s="98">
        <v>67</v>
      </c>
      <c r="F26" s="98"/>
      <c r="G26" s="98">
        <v>12</v>
      </c>
      <c r="H26" s="98">
        <v>28</v>
      </c>
      <c r="I26" s="98">
        <v>18</v>
      </c>
      <c r="J26" s="98"/>
      <c r="K26" s="98">
        <v>9</v>
      </c>
      <c r="L26" s="98"/>
      <c r="M26" s="98">
        <v>67</v>
      </c>
      <c r="N26" s="116"/>
      <c r="O26" s="98"/>
      <c r="P26" s="98"/>
      <c r="Q26" s="98"/>
      <c r="R26" s="98"/>
      <c r="S26" s="98"/>
      <c r="T26" s="98"/>
    </row>
    <row r="27" spans="1:67" s="120" customFormat="1" ht="54.75" customHeight="1">
      <c r="A27" s="99">
        <v>6</v>
      </c>
      <c r="B27" s="342" t="s">
        <v>33</v>
      </c>
      <c r="C27" s="325"/>
      <c r="D27" s="116"/>
      <c r="E27" s="98">
        <v>46</v>
      </c>
      <c r="F27" s="98"/>
      <c r="G27" s="98">
        <v>2</v>
      </c>
      <c r="H27" s="98">
        <v>43</v>
      </c>
      <c r="I27" s="98"/>
      <c r="J27" s="98"/>
      <c r="K27" s="98">
        <v>1</v>
      </c>
      <c r="L27" s="98"/>
      <c r="M27" s="98">
        <v>46</v>
      </c>
      <c r="N27" s="116"/>
      <c r="O27" s="98"/>
      <c r="P27" s="98"/>
      <c r="Q27" s="98"/>
      <c r="R27" s="98"/>
      <c r="S27" s="98"/>
      <c r="T27" s="98"/>
    </row>
    <row r="28" spans="1:67" s="120" customFormat="1" ht="49.5" customHeight="1">
      <c r="A28" s="99">
        <v>7</v>
      </c>
      <c r="B28" s="342" t="s">
        <v>34</v>
      </c>
      <c r="C28" s="325"/>
      <c r="D28" s="116"/>
      <c r="E28" s="98"/>
      <c r="F28" s="98"/>
      <c r="G28" s="98"/>
      <c r="H28" s="98"/>
      <c r="I28" s="98"/>
      <c r="J28" s="98"/>
      <c r="K28" s="98"/>
      <c r="L28" s="98"/>
      <c r="M28" s="98"/>
      <c r="N28" s="116"/>
      <c r="O28" s="98"/>
      <c r="P28" s="98"/>
      <c r="Q28" s="98"/>
      <c r="R28" s="98"/>
      <c r="S28" s="98"/>
      <c r="T28" s="98"/>
    </row>
    <row r="29" spans="1:67" s="120" customFormat="1" ht="56.25" customHeight="1">
      <c r="A29" s="171" t="s">
        <v>35</v>
      </c>
      <c r="B29" s="171"/>
      <c r="C29" s="171"/>
      <c r="D29" s="116">
        <f>SUM(D30:D41)</f>
        <v>0</v>
      </c>
      <c r="E29" s="98">
        <f t="shared" ref="E29:T29" si="4">SUM(E30:E41)</f>
        <v>5</v>
      </c>
      <c r="F29" s="98">
        <f t="shared" si="4"/>
        <v>0</v>
      </c>
      <c r="G29" s="98">
        <f t="shared" si="4"/>
        <v>0</v>
      </c>
      <c r="H29" s="98">
        <f t="shared" si="4"/>
        <v>5</v>
      </c>
      <c r="I29" s="98">
        <f t="shared" si="4"/>
        <v>0</v>
      </c>
      <c r="J29" s="98">
        <f t="shared" si="4"/>
        <v>0</v>
      </c>
      <c r="K29" s="98">
        <f t="shared" si="4"/>
        <v>0</v>
      </c>
      <c r="L29" s="98">
        <f t="shared" si="4"/>
        <v>0</v>
      </c>
      <c r="M29" s="98">
        <f t="shared" si="4"/>
        <v>5</v>
      </c>
      <c r="N29" s="116">
        <f>SUM(N30:N41)</f>
        <v>0</v>
      </c>
      <c r="O29" s="98">
        <f t="shared" si="4"/>
        <v>0</v>
      </c>
      <c r="P29" s="98">
        <f t="shared" si="4"/>
        <v>0</v>
      </c>
      <c r="Q29" s="98">
        <f t="shared" si="4"/>
        <v>0</v>
      </c>
      <c r="R29" s="98">
        <f t="shared" si="4"/>
        <v>0</v>
      </c>
      <c r="S29" s="98">
        <f t="shared" si="4"/>
        <v>0</v>
      </c>
      <c r="T29" s="98">
        <f t="shared" si="4"/>
        <v>0</v>
      </c>
    </row>
    <row r="30" spans="1:67" s="120" customFormat="1" ht="44.25" customHeight="1">
      <c r="A30" s="99">
        <v>1</v>
      </c>
      <c r="B30" s="152" t="s">
        <v>36</v>
      </c>
      <c r="C30" s="153"/>
      <c r="D30" s="116"/>
      <c r="E30" s="98">
        <v>3</v>
      </c>
      <c r="F30" s="98"/>
      <c r="G30" s="98"/>
      <c r="H30" s="98">
        <v>3</v>
      </c>
      <c r="I30" s="98"/>
      <c r="J30" s="98"/>
      <c r="K30" s="98"/>
      <c r="L30" s="98"/>
      <c r="M30" s="98">
        <v>3</v>
      </c>
      <c r="N30" s="116"/>
      <c r="O30" s="98"/>
      <c r="P30" s="98"/>
      <c r="Q30" s="98"/>
      <c r="R30" s="98"/>
      <c r="S30" s="98"/>
      <c r="T30" s="98"/>
    </row>
    <row r="31" spans="1:67" s="120" customFormat="1" ht="37.5" customHeight="1">
      <c r="A31" s="99">
        <v>2</v>
      </c>
      <c r="B31" s="152" t="s">
        <v>37</v>
      </c>
      <c r="C31" s="153"/>
      <c r="D31" s="116"/>
      <c r="E31" s="98"/>
      <c r="F31" s="98"/>
      <c r="G31" s="98"/>
      <c r="H31" s="98"/>
      <c r="I31" s="98"/>
      <c r="J31" s="98"/>
      <c r="K31" s="98"/>
      <c r="L31" s="98"/>
      <c r="M31" s="98"/>
      <c r="N31" s="116"/>
      <c r="O31" s="98"/>
      <c r="P31" s="98"/>
      <c r="Q31" s="98"/>
      <c r="R31" s="98"/>
      <c r="S31" s="98"/>
      <c r="T31" s="98"/>
    </row>
    <row r="32" spans="1:67" s="120" customFormat="1" ht="51.75" customHeight="1">
      <c r="A32" s="99">
        <v>3</v>
      </c>
      <c r="B32" s="152" t="s">
        <v>38</v>
      </c>
      <c r="C32" s="153"/>
      <c r="D32" s="116"/>
      <c r="E32" s="98"/>
      <c r="F32" s="98"/>
      <c r="G32" s="98"/>
      <c r="H32" s="98"/>
      <c r="I32" s="98"/>
      <c r="J32" s="98"/>
      <c r="K32" s="98"/>
      <c r="L32" s="98"/>
      <c r="M32" s="98"/>
      <c r="N32" s="116"/>
      <c r="O32" s="98"/>
      <c r="P32" s="98"/>
      <c r="Q32" s="98"/>
      <c r="R32" s="98"/>
      <c r="S32" s="98"/>
      <c r="T32" s="98"/>
    </row>
    <row r="33" spans="1:20" s="120" customFormat="1" ht="52.5" customHeight="1">
      <c r="A33" s="99">
        <v>4</v>
      </c>
      <c r="B33" s="152" t="s">
        <v>39</v>
      </c>
      <c r="C33" s="153"/>
      <c r="D33" s="116"/>
      <c r="E33" s="98">
        <v>2</v>
      </c>
      <c r="F33" s="98"/>
      <c r="G33" s="98"/>
      <c r="H33" s="98">
        <v>2</v>
      </c>
      <c r="I33" s="98"/>
      <c r="J33" s="98"/>
      <c r="K33" s="98"/>
      <c r="L33" s="98"/>
      <c r="M33" s="98">
        <v>2</v>
      </c>
      <c r="N33" s="116"/>
      <c r="O33" s="98"/>
      <c r="P33" s="98"/>
      <c r="Q33" s="98"/>
      <c r="R33" s="98"/>
      <c r="S33" s="98"/>
      <c r="T33" s="98"/>
    </row>
    <row r="34" spans="1:20" s="120" customFormat="1" ht="43.5" customHeight="1">
      <c r="A34" s="99">
        <v>5</v>
      </c>
      <c r="B34" s="152" t="s">
        <v>40</v>
      </c>
      <c r="C34" s="153"/>
      <c r="D34" s="116"/>
      <c r="E34" s="98"/>
      <c r="F34" s="98"/>
      <c r="G34" s="98"/>
      <c r="H34" s="98"/>
      <c r="I34" s="98"/>
      <c r="J34" s="98"/>
      <c r="K34" s="98"/>
      <c r="L34" s="98"/>
      <c r="M34" s="98"/>
      <c r="N34" s="116"/>
      <c r="O34" s="98"/>
      <c r="P34" s="98"/>
      <c r="Q34" s="98"/>
      <c r="R34" s="98"/>
      <c r="S34" s="98"/>
      <c r="T34" s="98"/>
    </row>
    <row r="35" spans="1:20" s="120" customFormat="1" ht="44.25" customHeight="1">
      <c r="A35" s="99">
        <v>6</v>
      </c>
      <c r="B35" s="152" t="s">
        <v>41</v>
      </c>
      <c r="C35" s="153"/>
      <c r="D35" s="116"/>
      <c r="E35" s="98"/>
      <c r="F35" s="98"/>
      <c r="G35" s="98"/>
      <c r="H35" s="98"/>
      <c r="I35" s="98"/>
      <c r="J35" s="98"/>
      <c r="K35" s="98"/>
      <c r="L35" s="98"/>
      <c r="M35" s="98"/>
      <c r="N35" s="116"/>
      <c r="O35" s="98"/>
      <c r="P35" s="98"/>
      <c r="Q35" s="98"/>
      <c r="R35" s="98"/>
      <c r="S35" s="98"/>
      <c r="T35" s="98"/>
    </row>
    <row r="36" spans="1:20" s="120" customFormat="1" ht="44.25" customHeight="1">
      <c r="A36" s="99">
        <v>7</v>
      </c>
      <c r="B36" s="174" t="s">
        <v>42</v>
      </c>
      <c r="C36" s="174"/>
      <c r="D36" s="116"/>
      <c r="E36" s="98"/>
      <c r="F36" s="98"/>
      <c r="G36" s="98"/>
      <c r="H36" s="98"/>
      <c r="I36" s="98"/>
      <c r="J36" s="98"/>
      <c r="K36" s="98"/>
      <c r="L36" s="98"/>
      <c r="M36" s="98"/>
      <c r="N36" s="116"/>
      <c r="O36" s="98"/>
      <c r="P36" s="98"/>
      <c r="Q36" s="98"/>
      <c r="R36" s="98"/>
      <c r="S36" s="98"/>
      <c r="T36" s="98"/>
    </row>
    <row r="37" spans="1:20" s="120" customFormat="1" ht="44.25" customHeight="1">
      <c r="A37" s="99">
        <v>8</v>
      </c>
      <c r="B37" s="152" t="s">
        <v>43</v>
      </c>
      <c r="C37" s="153"/>
      <c r="D37" s="116"/>
      <c r="E37" s="98"/>
      <c r="F37" s="98"/>
      <c r="G37" s="98"/>
      <c r="H37" s="98"/>
      <c r="I37" s="98"/>
      <c r="J37" s="98"/>
      <c r="K37" s="98"/>
      <c r="L37" s="98"/>
      <c r="M37" s="98"/>
      <c r="N37" s="116"/>
      <c r="O37" s="98"/>
      <c r="P37" s="98"/>
      <c r="Q37" s="98"/>
      <c r="R37" s="98"/>
      <c r="S37" s="98"/>
      <c r="T37" s="98"/>
    </row>
    <row r="38" spans="1:20" s="120" customFormat="1" ht="44.25" customHeight="1">
      <c r="A38" s="99">
        <v>9</v>
      </c>
      <c r="B38" s="152" t="s">
        <v>44</v>
      </c>
      <c r="C38" s="153"/>
      <c r="D38" s="116"/>
      <c r="E38" s="98"/>
      <c r="F38" s="98"/>
      <c r="G38" s="98"/>
      <c r="H38" s="98"/>
      <c r="I38" s="98"/>
      <c r="J38" s="98"/>
      <c r="K38" s="98"/>
      <c r="L38" s="98"/>
      <c r="M38" s="98"/>
      <c r="N38" s="116"/>
      <c r="O38" s="98"/>
      <c r="P38" s="98"/>
      <c r="Q38" s="98"/>
      <c r="R38" s="98"/>
      <c r="S38" s="98"/>
      <c r="T38" s="98"/>
    </row>
    <row r="39" spans="1:20" s="120" customFormat="1" ht="61.5" customHeight="1">
      <c r="A39" s="99">
        <v>10</v>
      </c>
      <c r="B39" s="152" t="s">
        <v>45</v>
      </c>
      <c r="C39" s="153"/>
      <c r="D39" s="116"/>
      <c r="E39" s="98"/>
      <c r="F39" s="98"/>
      <c r="G39" s="98"/>
      <c r="H39" s="98"/>
      <c r="I39" s="98"/>
      <c r="J39" s="98"/>
      <c r="K39" s="98"/>
      <c r="L39" s="98"/>
      <c r="M39" s="98"/>
      <c r="N39" s="116"/>
      <c r="O39" s="98"/>
      <c r="P39" s="98"/>
      <c r="Q39" s="98"/>
      <c r="R39" s="98"/>
      <c r="S39" s="98"/>
      <c r="T39" s="98"/>
    </row>
    <row r="40" spans="1:20" s="120" customFormat="1" ht="52.5" customHeight="1">
      <c r="A40" s="99">
        <v>11</v>
      </c>
      <c r="B40" s="152" t="s">
        <v>74</v>
      </c>
      <c r="C40" s="153"/>
      <c r="D40" s="116"/>
      <c r="E40" s="98"/>
      <c r="F40" s="98"/>
      <c r="G40" s="98"/>
      <c r="H40" s="98"/>
      <c r="I40" s="98"/>
      <c r="J40" s="98"/>
      <c r="K40" s="98"/>
      <c r="L40" s="98"/>
      <c r="M40" s="98"/>
      <c r="N40" s="116"/>
      <c r="O40" s="98"/>
      <c r="P40" s="98"/>
      <c r="Q40" s="98"/>
      <c r="R40" s="98"/>
      <c r="S40" s="98"/>
      <c r="T40" s="98"/>
    </row>
    <row r="41" spans="1:20" s="120" customFormat="1" ht="61.5" customHeight="1">
      <c r="A41" s="99">
        <v>12</v>
      </c>
      <c r="B41" s="152" t="s">
        <v>46</v>
      </c>
      <c r="C41" s="153"/>
      <c r="D41" s="116"/>
      <c r="E41" s="98"/>
      <c r="F41" s="98"/>
      <c r="G41" s="98"/>
      <c r="H41" s="98"/>
      <c r="I41" s="98"/>
      <c r="J41" s="98"/>
      <c r="K41" s="98"/>
      <c r="L41" s="98"/>
      <c r="M41" s="98"/>
      <c r="N41" s="116"/>
      <c r="O41" s="98"/>
      <c r="P41" s="98"/>
      <c r="Q41" s="98"/>
      <c r="R41" s="98"/>
      <c r="S41" s="98"/>
      <c r="T41" s="98"/>
    </row>
    <row r="42" spans="1:20" s="120" customFormat="1" ht="67.5" customHeight="1">
      <c r="A42" s="175" t="s">
        <v>47</v>
      </c>
      <c r="B42" s="176"/>
      <c r="C42" s="176"/>
      <c r="D42" s="116">
        <f t="shared" ref="D42:T42" si="5">SUM(D43)</f>
        <v>4</v>
      </c>
      <c r="E42" s="98">
        <f t="shared" si="5"/>
        <v>12</v>
      </c>
      <c r="F42" s="98">
        <f t="shared" si="5"/>
        <v>1</v>
      </c>
      <c r="G42" s="98">
        <f t="shared" si="5"/>
        <v>4</v>
      </c>
      <c r="H42" s="98">
        <f t="shared" si="5"/>
        <v>3</v>
      </c>
      <c r="I42" s="98">
        <f t="shared" si="5"/>
        <v>0</v>
      </c>
      <c r="J42" s="98">
        <f t="shared" si="5"/>
        <v>0</v>
      </c>
      <c r="K42" s="98">
        <f t="shared" si="5"/>
        <v>5</v>
      </c>
      <c r="L42" s="98">
        <f t="shared" si="5"/>
        <v>0</v>
      </c>
      <c r="M42" s="98">
        <f t="shared" si="5"/>
        <v>12</v>
      </c>
      <c r="N42" s="116">
        <f t="shared" si="5"/>
        <v>3</v>
      </c>
      <c r="O42" s="98">
        <f t="shared" si="5"/>
        <v>0</v>
      </c>
      <c r="P42" s="98">
        <f t="shared" si="5"/>
        <v>5</v>
      </c>
      <c r="Q42" s="98">
        <f t="shared" si="5"/>
        <v>5</v>
      </c>
      <c r="R42" s="98">
        <f t="shared" si="5"/>
        <v>0</v>
      </c>
      <c r="S42" s="98">
        <f t="shared" si="5"/>
        <v>0</v>
      </c>
      <c r="T42" s="98">
        <f t="shared" si="5"/>
        <v>2</v>
      </c>
    </row>
    <row r="43" spans="1:20" s="120" customFormat="1" ht="74.25" customHeight="1">
      <c r="A43" s="99">
        <v>1</v>
      </c>
      <c r="B43" s="343" t="s">
        <v>48</v>
      </c>
      <c r="C43" s="343"/>
      <c r="D43" s="116">
        <v>4</v>
      </c>
      <c r="E43" s="98">
        <v>12</v>
      </c>
      <c r="F43" s="98">
        <v>1</v>
      </c>
      <c r="G43" s="98">
        <v>4</v>
      </c>
      <c r="H43" s="98">
        <v>3</v>
      </c>
      <c r="I43" s="98"/>
      <c r="J43" s="98"/>
      <c r="K43" s="98">
        <v>5</v>
      </c>
      <c r="L43" s="98"/>
      <c r="M43" s="98">
        <v>12</v>
      </c>
      <c r="N43" s="116">
        <v>3</v>
      </c>
      <c r="O43" s="98"/>
      <c r="P43" s="98">
        <v>5</v>
      </c>
      <c r="Q43" s="98">
        <v>5</v>
      </c>
      <c r="R43" s="98"/>
      <c r="S43" s="98"/>
      <c r="T43" s="98">
        <v>2</v>
      </c>
    </row>
    <row r="44" spans="1:20" s="120" customFormat="1" ht="67.5" customHeight="1">
      <c r="A44" s="175" t="s">
        <v>49</v>
      </c>
      <c r="B44" s="171"/>
      <c r="C44" s="171"/>
      <c r="D44" s="116">
        <f>SUM(D45:D53)</f>
        <v>5</v>
      </c>
      <c r="E44" s="98">
        <f>SUM(E45:E53)</f>
        <v>55</v>
      </c>
      <c r="F44" s="98">
        <f t="shared" ref="F44:T44" si="6">SUM(F45:F53)</f>
        <v>0</v>
      </c>
      <c r="G44" s="98">
        <f t="shared" si="6"/>
        <v>17</v>
      </c>
      <c r="H44" s="98">
        <f t="shared" si="6"/>
        <v>24</v>
      </c>
      <c r="I44" s="98">
        <f t="shared" si="6"/>
        <v>0</v>
      </c>
      <c r="J44" s="98">
        <f t="shared" si="6"/>
        <v>0</v>
      </c>
      <c r="K44" s="98">
        <f t="shared" si="6"/>
        <v>2</v>
      </c>
      <c r="L44" s="98">
        <f t="shared" si="6"/>
        <v>0</v>
      </c>
      <c r="M44" s="98">
        <f t="shared" si="6"/>
        <v>43</v>
      </c>
      <c r="N44" s="116">
        <f>SUM(N45:N53)</f>
        <v>17</v>
      </c>
      <c r="O44" s="98">
        <f t="shared" si="6"/>
        <v>0</v>
      </c>
      <c r="P44" s="98">
        <f t="shared" si="6"/>
        <v>2</v>
      </c>
      <c r="Q44" s="98">
        <f t="shared" si="6"/>
        <v>2</v>
      </c>
      <c r="R44" s="98">
        <f t="shared" si="6"/>
        <v>0</v>
      </c>
      <c r="S44" s="98">
        <f t="shared" si="6"/>
        <v>0</v>
      </c>
      <c r="T44" s="98">
        <f t="shared" si="6"/>
        <v>0</v>
      </c>
    </row>
    <row r="45" spans="1:20" s="120" customFormat="1" ht="40.5" customHeight="1">
      <c r="A45" s="99">
        <v>1</v>
      </c>
      <c r="B45" s="152" t="s">
        <v>86</v>
      </c>
      <c r="C45" s="153"/>
      <c r="D45" s="116"/>
      <c r="E45" s="98">
        <v>2</v>
      </c>
      <c r="F45" s="98"/>
      <c r="G45" s="98">
        <v>1</v>
      </c>
      <c r="H45" s="98"/>
      <c r="I45" s="98"/>
      <c r="J45" s="98"/>
      <c r="K45" s="98"/>
      <c r="L45" s="98"/>
      <c r="M45" s="98">
        <v>1</v>
      </c>
      <c r="N45" s="116">
        <v>1</v>
      </c>
      <c r="O45" s="98"/>
      <c r="P45" s="98"/>
      <c r="Q45" s="98"/>
      <c r="R45" s="98"/>
      <c r="S45" s="98"/>
      <c r="T45" s="98"/>
    </row>
    <row r="46" spans="1:20" s="120" customFormat="1" ht="54" customHeight="1">
      <c r="A46" s="99">
        <v>2</v>
      </c>
      <c r="B46" s="152" t="s">
        <v>51</v>
      </c>
      <c r="C46" s="153"/>
      <c r="D46" s="116"/>
      <c r="E46" s="98"/>
      <c r="F46" s="98"/>
      <c r="G46" s="98"/>
      <c r="H46" s="98"/>
      <c r="I46" s="98"/>
      <c r="J46" s="98"/>
      <c r="K46" s="98"/>
      <c r="L46" s="98"/>
      <c r="M46" s="98"/>
      <c r="N46" s="116"/>
      <c r="O46" s="98"/>
      <c r="P46" s="98"/>
      <c r="Q46" s="98"/>
      <c r="R46" s="98"/>
      <c r="S46" s="98"/>
      <c r="T46" s="98"/>
    </row>
    <row r="47" spans="1:20" s="120" customFormat="1" ht="42.75" customHeight="1">
      <c r="A47" s="99">
        <v>3</v>
      </c>
      <c r="B47" s="152" t="s">
        <v>129</v>
      </c>
      <c r="C47" s="153"/>
      <c r="D47" s="116"/>
      <c r="E47" s="98">
        <v>1</v>
      </c>
      <c r="F47" s="98"/>
      <c r="G47" s="98"/>
      <c r="H47" s="98"/>
      <c r="I47" s="98"/>
      <c r="J47" s="98"/>
      <c r="K47" s="98"/>
      <c r="L47" s="98"/>
      <c r="M47" s="98"/>
      <c r="N47" s="116">
        <v>1</v>
      </c>
      <c r="O47" s="98"/>
      <c r="P47" s="98"/>
      <c r="Q47" s="98"/>
      <c r="R47" s="98"/>
      <c r="S47" s="98"/>
      <c r="T47" s="98"/>
    </row>
    <row r="48" spans="1:20" s="120" customFormat="1" ht="41.25" customHeight="1">
      <c r="A48" s="99">
        <v>4</v>
      </c>
      <c r="B48" s="152" t="s">
        <v>87</v>
      </c>
      <c r="C48" s="153"/>
      <c r="D48" s="116">
        <v>5</v>
      </c>
      <c r="E48" s="98">
        <v>20</v>
      </c>
      <c r="F48" s="98"/>
      <c r="G48" s="98">
        <v>7</v>
      </c>
      <c r="H48" s="98">
        <v>6</v>
      </c>
      <c r="I48" s="98"/>
      <c r="J48" s="98"/>
      <c r="K48" s="98"/>
      <c r="L48" s="98"/>
      <c r="M48" s="98">
        <v>13</v>
      </c>
      <c r="N48" s="116">
        <v>12</v>
      </c>
      <c r="O48" s="98"/>
      <c r="P48" s="98">
        <v>1</v>
      </c>
      <c r="Q48" s="98">
        <v>1</v>
      </c>
      <c r="R48" s="98"/>
      <c r="S48" s="98"/>
      <c r="T48" s="98"/>
    </row>
    <row r="49" spans="1:20" s="120" customFormat="1" ht="41.25" customHeight="1">
      <c r="A49" s="99">
        <v>5</v>
      </c>
      <c r="B49" s="152" t="s">
        <v>54</v>
      </c>
      <c r="C49" s="153"/>
      <c r="D49" s="116"/>
      <c r="E49" s="98"/>
      <c r="F49" s="98"/>
      <c r="G49" s="98"/>
      <c r="H49" s="98"/>
      <c r="I49" s="98"/>
      <c r="J49" s="98"/>
      <c r="K49" s="98"/>
      <c r="L49" s="98"/>
      <c r="M49" s="98"/>
      <c r="N49" s="116"/>
      <c r="O49" s="98"/>
      <c r="P49" s="98"/>
      <c r="Q49" s="98"/>
      <c r="R49" s="98"/>
      <c r="S49" s="98"/>
      <c r="T49" s="98"/>
    </row>
    <row r="50" spans="1:20" s="120" customFormat="1" ht="43.5" customHeight="1">
      <c r="A50" s="99">
        <v>6</v>
      </c>
      <c r="B50" s="152" t="s">
        <v>65</v>
      </c>
      <c r="C50" s="153"/>
      <c r="D50" s="116"/>
      <c r="E50" s="98"/>
      <c r="F50" s="98"/>
      <c r="G50" s="98"/>
      <c r="H50" s="98"/>
      <c r="I50" s="98"/>
      <c r="J50" s="98"/>
      <c r="K50" s="98"/>
      <c r="L50" s="98"/>
      <c r="M50" s="98"/>
      <c r="N50" s="116"/>
      <c r="O50" s="98"/>
      <c r="P50" s="98"/>
      <c r="Q50" s="98"/>
      <c r="R50" s="98"/>
      <c r="S50" s="98"/>
      <c r="T50" s="98"/>
    </row>
    <row r="51" spans="1:20" s="120" customFormat="1" ht="39.75" customHeight="1">
      <c r="A51" s="99">
        <v>7</v>
      </c>
      <c r="B51" s="152" t="s">
        <v>96</v>
      </c>
      <c r="C51" s="153"/>
      <c r="D51" s="116"/>
      <c r="E51" s="98">
        <v>2</v>
      </c>
      <c r="F51" s="98"/>
      <c r="G51" s="98"/>
      <c r="H51" s="98">
        <v>1</v>
      </c>
      <c r="I51" s="98"/>
      <c r="J51" s="98"/>
      <c r="K51" s="98"/>
      <c r="L51" s="98"/>
      <c r="M51" s="98">
        <v>1</v>
      </c>
      <c r="N51" s="116">
        <v>1</v>
      </c>
      <c r="O51" s="98"/>
      <c r="P51" s="98">
        <v>1</v>
      </c>
      <c r="Q51" s="98">
        <v>1</v>
      </c>
      <c r="R51" s="98"/>
      <c r="S51" s="98"/>
      <c r="T51" s="98"/>
    </row>
    <row r="52" spans="1:20" s="120" customFormat="1" ht="27.75" customHeight="1">
      <c r="A52" s="99">
        <v>8</v>
      </c>
      <c r="B52" s="152" t="s">
        <v>56</v>
      </c>
      <c r="C52" s="153"/>
      <c r="D52" s="116"/>
      <c r="E52" s="98">
        <v>29</v>
      </c>
      <c r="F52" s="98"/>
      <c r="G52" s="98">
        <v>9</v>
      </c>
      <c r="H52" s="98">
        <v>16</v>
      </c>
      <c r="I52" s="98"/>
      <c r="J52" s="98"/>
      <c r="K52" s="98">
        <v>2</v>
      </c>
      <c r="L52" s="98"/>
      <c r="M52" s="98">
        <v>27</v>
      </c>
      <c r="N52" s="116">
        <v>2</v>
      </c>
      <c r="O52" s="98"/>
      <c r="P52" s="98"/>
      <c r="Q52" s="98"/>
      <c r="R52" s="98"/>
      <c r="S52" s="98"/>
      <c r="T52" s="98"/>
    </row>
    <row r="53" spans="1:20" s="120" customFormat="1" ht="27.75" customHeight="1">
      <c r="A53" s="99">
        <v>9</v>
      </c>
      <c r="B53" s="152" t="s">
        <v>57</v>
      </c>
      <c r="C53" s="153"/>
      <c r="D53" s="116"/>
      <c r="E53" s="98">
        <v>1</v>
      </c>
      <c r="F53" s="98"/>
      <c r="G53" s="98"/>
      <c r="H53" s="98">
        <v>1</v>
      </c>
      <c r="I53" s="98"/>
      <c r="J53" s="98"/>
      <c r="K53" s="98"/>
      <c r="L53" s="98"/>
      <c r="M53" s="98">
        <v>1</v>
      </c>
      <c r="N53" s="116"/>
      <c r="O53" s="98"/>
      <c r="P53" s="98"/>
      <c r="Q53" s="98"/>
      <c r="R53" s="98"/>
      <c r="S53" s="98"/>
      <c r="T53" s="98"/>
    </row>
    <row r="54" spans="1:20" s="120" customFormat="1" ht="27.75" customHeight="1">
      <c r="A54" s="180" t="s">
        <v>64</v>
      </c>
      <c r="B54" s="181"/>
      <c r="C54" s="182"/>
      <c r="D54" s="106">
        <f>SUM(D6+D12+D21+D29+D42+D44)</f>
        <v>9</v>
      </c>
      <c r="E54" s="106">
        <f t="shared" ref="E54:T54" si="7">SUM(E6+E12+E21+E29+E42+E44)</f>
        <v>374</v>
      </c>
      <c r="F54" s="106">
        <f>SUM(F6+F12+F21+F29+F42+F44)</f>
        <v>1</v>
      </c>
      <c r="G54" s="106">
        <f t="shared" si="7"/>
        <v>56</v>
      </c>
      <c r="H54" s="106">
        <f t="shared" si="7"/>
        <v>253</v>
      </c>
      <c r="I54" s="106">
        <f t="shared" si="7"/>
        <v>32</v>
      </c>
      <c r="J54" s="106">
        <f t="shared" si="7"/>
        <v>0</v>
      </c>
      <c r="K54" s="106">
        <f t="shared" si="7"/>
        <v>20</v>
      </c>
      <c r="L54" s="106">
        <f t="shared" si="7"/>
        <v>0</v>
      </c>
      <c r="M54" s="106">
        <f>SUM(M6+M12+M21+M29+M42+M44)</f>
        <v>361</v>
      </c>
      <c r="N54" s="106">
        <f>SUM(N6+N12+N21+N29+N42+N44)</f>
        <v>20</v>
      </c>
      <c r="O54" s="106">
        <f t="shared" si="7"/>
        <v>5</v>
      </c>
      <c r="P54" s="106">
        <f t="shared" si="7"/>
        <v>35</v>
      </c>
      <c r="Q54" s="106">
        <f t="shared" si="7"/>
        <v>40</v>
      </c>
      <c r="R54" s="106">
        <f t="shared" si="7"/>
        <v>0</v>
      </c>
      <c r="S54" s="106">
        <f t="shared" si="7"/>
        <v>3</v>
      </c>
      <c r="T54" s="106">
        <f t="shared" si="7"/>
        <v>14</v>
      </c>
    </row>
    <row r="56" spans="1:20" ht="17.25">
      <c r="B56" s="109" t="s">
        <v>161</v>
      </c>
      <c r="C56" s="109"/>
    </row>
    <row r="57" spans="1:20" ht="17.25">
      <c r="B57" s="109"/>
      <c r="C57" s="109"/>
    </row>
    <row r="58" spans="1:20" ht="17.25">
      <c r="B58" s="109"/>
      <c r="C58" s="109"/>
    </row>
    <row r="59" spans="1:20">
      <c r="A59" s="118"/>
      <c r="D59" s="107"/>
      <c r="K59" s="118"/>
      <c r="N59" s="107"/>
    </row>
    <row r="60" spans="1:20" ht="93.75" customHeight="1">
      <c r="A60" s="118"/>
      <c r="D60" s="107"/>
      <c r="K60" s="118"/>
      <c r="N60" s="107"/>
    </row>
    <row r="61" spans="1:20" ht="54" customHeight="1">
      <c r="A61" s="118"/>
      <c r="D61" s="107"/>
      <c r="K61" s="118"/>
      <c r="N61" s="107"/>
    </row>
    <row r="62" spans="1:20" ht="52.5" customHeight="1">
      <c r="A62" s="118"/>
      <c r="D62" s="107"/>
      <c r="K62" s="118"/>
      <c r="N62" s="107"/>
    </row>
    <row r="63" spans="1:20">
      <c r="A63" s="118"/>
      <c r="D63" s="107"/>
      <c r="K63" s="118"/>
      <c r="N63" s="107"/>
    </row>
    <row r="64" spans="1:20">
      <c r="A64" s="118"/>
      <c r="D64" s="107"/>
      <c r="K64" s="118"/>
      <c r="N64" s="107"/>
    </row>
    <row r="65" spans="1:11" s="107" customFormat="1">
      <c r="A65" s="118"/>
      <c r="K65" s="118"/>
    </row>
    <row r="66" spans="1:11" s="107" customFormat="1">
      <c r="A66" s="118"/>
      <c r="K66" s="118"/>
    </row>
    <row r="67" spans="1:11" s="107" customFormat="1">
      <c r="A67" s="118"/>
      <c r="K67" s="118"/>
    </row>
  </sheetData>
  <mergeCells count="63">
    <mergeCell ref="A54:C54"/>
    <mergeCell ref="A42:C42"/>
    <mergeCell ref="B48:C48"/>
    <mergeCell ref="B37:C37"/>
    <mergeCell ref="B50:C50"/>
    <mergeCell ref="B51:C51"/>
    <mergeCell ref="B52:C52"/>
    <mergeCell ref="B53:C53"/>
    <mergeCell ref="B43:C43"/>
    <mergeCell ref="A44:C44"/>
    <mergeCell ref="B49:C49"/>
    <mergeCell ref="B38:C38"/>
    <mergeCell ref="B39:C39"/>
    <mergeCell ref="B40:C40"/>
    <mergeCell ref="B41:C41"/>
    <mergeCell ref="B45:C45"/>
    <mergeCell ref="B46:C46"/>
    <mergeCell ref="B47:C47"/>
    <mergeCell ref="B32:C32"/>
    <mergeCell ref="B33:C33"/>
    <mergeCell ref="B34:C34"/>
    <mergeCell ref="B35:C35"/>
    <mergeCell ref="B36:C36"/>
    <mergeCell ref="B16:C16"/>
    <mergeCell ref="B17:C17"/>
    <mergeCell ref="B18:C18"/>
    <mergeCell ref="B19:C19"/>
    <mergeCell ref="B31:C31"/>
    <mergeCell ref="B20:C20"/>
    <mergeCell ref="A21:C21"/>
    <mergeCell ref="B22:C22"/>
    <mergeCell ref="B23:C23"/>
    <mergeCell ref="B24:C24"/>
    <mergeCell ref="B25:C25"/>
    <mergeCell ref="B26:C26"/>
    <mergeCell ref="B27:C27"/>
    <mergeCell ref="B28:C28"/>
    <mergeCell ref="A29:C29"/>
    <mergeCell ref="B30:C30"/>
    <mergeCell ref="B11:C11"/>
    <mergeCell ref="A12:C12"/>
    <mergeCell ref="B13:C13"/>
    <mergeCell ref="B14:C14"/>
    <mergeCell ref="B15:C15"/>
    <mergeCell ref="A6:C6"/>
    <mergeCell ref="B7:C7"/>
    <mergeCell ref="B8:C8"/>
    <mergeCell ref="B9:C9"/>
    <mergeCell ref="B10:C10"/>
    <mergeCell ref="A1:B1"/>
    <mergeCell ref="D1:P1"/>
    <mergeCell ref="Q1:T1"/>
    <mergeCell ref="A2:T2"/>
    <mergeCell ref="A3:C4"/>
    <mergeCell ref="D3:D4"/>
    <mergeCell ref="E3:E4"/>
    <mergeCell ref="F3:F4"/>
    <mergeCell ref="G3:M3"/>
    <mergeCell ref="N3:N4"/>
    <mergeCell ref="O3:P3"/>
    <mergeCell ref="Q3:Q4"/>
    <mergeCell ref="R3:S3"/>
    <mergeCell ref="T3:T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58"/>
  <sheetViews>
    <sheetView zoomScale="80" zoomScaleNormal="80" workbookViewId="0">
      <selection activeCell="A2" sqref="A2:T2"/>
    </sheetView>
  </sheetViews>
  <sheetFormatPr defaultRowHeight="15"/>
  <cols>
    <col min="1" max="2" width="9.140625" style="17" customWidth="1"/>
    <col min="3" max="3" width="64.28515625" style="17" customWidth="1"/>
    <col min="4" max="4" width="12" style="17" customWidth="1"/>
    <col min="5" max="6" width="8.42578125" style="17" customWidth="1"/>
    <col min="7" max="7" width="11.28515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7" width="14.140625" style="17" customWidth="1"/>
    <col min="18" max="18" width="9.140625" style="17" customWidth="1"/>
    <col min="19" max="20" width="13.28515625" style="17" customWidth="1"/>
    <col min="21" max="250" width="9.140625" style="17"/>
    <col min="251" max="251" width="64.28515625" style="17" customWidth="1"/>
    <col min="252" max="252" width="12" style="17" customWidth="1"/>
    <col min="253" max="254" width="8.42578125" style="17" customWidth="1"/>
    <col min="255" max="255" width="11.28515625" style="17" customWidth="1"/>
    <col min="256" max="256" width="6.42578125" style="17" customWidth="1"/>
    <col min="257" max="257" width="7.28515625" style="17" customWidth="1"/>
    <col min="258" max="259" width="6.7109375" style="17" customWidth="1"/>
    <col min="260" max="260" width="6.140625" style="17" customWidth="1"/>
    <col min="261" max="262" width="6.42578125" style="17" customWidth="1"/>
    <col min="263" max="263" width="8" style="17" customWidth="1"/>
    <col min="264" max="265" width="14.140625" style="17" customWidth="1"/>
    <col min="266" max="266" width="9.140625" style="17"/>
    <col min="267" max="268" width="13.28515625" style="17" customWidth="1"/>
    <col min="269" max="276" width="11.5703125" style="17" customWidth="1"/>
    <col min="277" max="506" width="9.140625" style="17"/>
    <col min="507" max="507" width="64.28515625" style="17" customWidth="1"/>
    <col min="508" max="508" width="12" style="17" customWidth="1"/>
    <col min="509" max="510" width="8.42578125" style="17" customWidth="1"/>
    <col min="511" max="511" width="11.28515625" style="17" customWidth="1"/>
    <col min="512" max="512" width="6.42578125" style="17" customWidth="1"/>
    <col min="513" max="513" width="7.28515625" style="17" customWidth="1"/>
    <col min="514" max="515" width="6.7109375" style="17" customWidth="1"/>
    <col min="516" max="516" width="6.140625" style="17" customWidth="1"/>
    <col min="517" max="518" width="6.42578125" style="17" customWidth="1"/>
    <col min="519" max="519" width="8" style="17" customWidth="1"/>
    <col min="520" max="521" width="14.140625" style="17" customWidth="1"/>
    <col min="522" max="522" width="9.140625" style="17"/>
    <col min="523" max="524" width="13.28515625" style="17" customWidth="1"/>
    <col min="525" max="532" width="11.5703125" style="17" customWidth="1"/>
    <col min="533" max="762" width="9.140625" style="17"/>
    <col min="763" max="763" width="64.28515625" style="17" customWidth="1"/>
    <col min="764" max="764" width="12" style="17" customWidth="1"/>
    <col min="765" max="766" width="8.42578125" style="17" customWidth="1"/>
    <col min="767" max="767" width="11.28515625" style="17" customWidth="1"/>
    <col min="768" max="768" width="6.42578125" style="17" customWidth="1"/>
    <col min="769" max="769" width="7.28515625" style="17" customWidth="1"/>
    <col min="770" max="771" width="6.7109375" style="17" customWidth="1"/>
    <col min="772" max="772" width="6.140625" style="17" customWidth="1"/>
    <col min="773" max="774" width="6.42578125" style="17" customWidth="1"/>
    <col min="775" max="775" width="8" style="17" customWidth="1"/>
    <col min="776" max="777" width="14.140625" style="17" customWidth="1"/>
    <col min="778" max="778" width="9.140625" style="17"/>
    <col min="779" max="780" width="13.28515625" style="17" customWidth="1"/>
    <col min="781" max="788" width="11.5703125" style="17" customWidth="1"/>
    <col min="789" max="1018" width="9.140625" style="17"/>
    <col min="1019" max="1019" width="64.28515625" style="17" customWidth="1"/>
    <col min="1020" max="1020" width="12" style="17" customWidth="1"/>
    <col min="1021" max="1022" width="8.42578125" style="17" customWidth="1"/>
    <col min="1023" max="1023" width="11.28515625" style="17" customWidth="1"/>
    <col min="1024" max="1024" width="6.42578125" style="17" customWidth="1"/>
    <col min="1025" max="1025" width="7.28515625" style="17" customWidth="1"/>
    <col min="1026" max="1027" width="6.7109375" style="17" customWidth="1"/>
    <col min="1028" max="1028" width="6.140625" style="17" customWidth="1"/>
    <col min="1029" max="1030" width="6.42578125" style="17" customWidth="1"/>
    <col min="1031" max="1031" width="8" style="17" customWidth="1"/>
    <col min="1032" max="1033" width="14.140625" style="17" customWidth="1"/>
    <col min="1034" max="1034" width="9.140625" style="17"/>
    <col min="1035" max="1036" width="13.28515625" style="17" customWidth="1"/>
    <col min="1037" max="1044" width="11.5703125" style="17" customWidth="1"/>
    <col min="1045" max="1274" width="9.140625" style="17"/>
    <col min="1275" max="1275" width="64.28515625" style="17" customWidth="1"/>
    <col min="1276" max="1276" width="12" style="17" customWidth="1"/>
    <col min="1277" max="1278" width="8.42578125" style="17" customWidth="1"/>
    <col min="1279" max="1279" width="11.28515625" style="17" customWidth="1"/>
    <col min="1280" max="1280" width="6.42578125" style="17" customWidth="1"/>
    <col min="1281" max="1281" width="7.28515625" style="17" customWidth="1"/>
    <col min="1282" max="1283" width="6.7109375" style="17" customWidth="1"/>
    <col min="1284" max="1284" width="6.140625" style="17" customWidth="1"/>
    <col min="1285" max="1286" width="6.42578125" style="17" customWidth="1"/>
    <col min="1287" max="1287" width="8" style="17" customWidth="1"/>
    <col min="1288" max="1289" width="14.140625" style="17" customWidth="1"/>
    <col min="1290" max="1290" width="9.140625" style="17"/>
    <col min="1291" max="1292" width="13.28515625" style="17" customWidth="1"/>
    <col min="1293" max="1300" width="11.5703125" style="17" customWidth="1"/>
    <col min="1301" max="1530" width="9.140625" style="17"/>
    <col min="1531" max="1531" width="64.28515625" style="17" customWidth="1"/>
    <col min="1532" max="1532" width="12" style="17" customWidth="1"/>
    <col min="1533" max="1534" width="8.42578125" style="17" customWidth="1"/>
    <col min="1535" max="1535" width="11.28515625" style="17" customWidth="1"/>
    <col min="1536" max="1536" width="6.42578125" style="17" customWidth="1"/>
    <col min="1537" max="1537" width="7.28515625" style="17" customWidth="1"/>
    <col min="1538" max="1539" width="6.7109375" style="17" customWidth="1"/>
    <col min="1540" max="1540" width="6.140625" style="17" customWidth="1"/>
    <col min="1541" max="1542" width="6.42578125" style="17" customWidth="1"/>
    <col min="1543" max="1543" width="8" style="17" customWidth="1"/>
    <col min="1544" max="1545" width="14.140625" style="17" customWidth="1"/>
    <col min="1546" max="1546" width="9.140625" style="17"/>
    <col min="1547" max="1548" width="13.28515625" style="17" customWidth="1"/>
    <col min="1549" max="1556" width="11.5703125" style="17" customWidth="1"/>
    <col min="1557" max="1786" width="9.140625" style="17"/>
    <col min="1787" max="1787" width="64.28515625" style="17" customWidth="1"/>
    <col min="1788" max="1788" width="12" style="17" customWidth="1"/>
    <col min="1789" max="1790" width="8.42578125" style="17" customWidth="1"/>
    <col min="1791" max="1791" width="11.28515625" style="17" customWidth="1"/>
    <col min="1792" max="1792" width="6.42578125" style="17" customWidth="1"/>
    <col min="1793" max="1793" width="7.28515625" style="17" customWidth="1"/>
    <col min="1794" max="1795" width="6.7109375" style="17" customWidth="1"/>
    <col min="1796" max="1796" width="6.140625" style="17" customWidth="1"/>
    <col min="1797" max="1798" width="6.42578125" style="17" customWidth="1"/>
    <col min="1799" max="1799" width="8" style="17" customWidth="1"/>
    <col min="1800" max="1801" width="14.140625" style="17" customWidth="1"/>
    <col min="1802" max="1802" width="9.140625" style="17"/>
    <col min="1803" max="1804" width="13.28515625" style="17" customWidth="1"/>
    <col min="1805" max="1812" width="11.5703125" style="17" customWidth="1"/>
    <col min="1813" max="2042" width="9.140625" style="17"/>
    <col min="2043" max="2043" width="64.28515625" style="17" customWidth="1"/>
    <col min="2044" max="2044" width="12" style="17" customWidth="1"/>
    <col min="2045" max="2046" width="8.42578125" style="17" customWidth="1"/>
    <col min="2047" max="2047" width="11.28515625" style="17" customWidth="1"/>
    <col min="2048" max="2048" width="6.42578125" style="17" customWidth="1"/>
    <col min="2049" max="2049" width="7.28515625" style="17" customWidth="1"/>
    <col min="2050" max="2051" width="6.7109375" style="17" customWidth="1"/>
    <col min="2052" max="2052" width="6.140625" style="17" customWidth="1"/>
    <col min="2053" max="2054" width="6.42578125" style="17" customWidth="1"/>
    <col min="2055" max="2055" width="8" style="17" customWidth="1"/>
    <col min="2056" max="2057" width="14.140625" style="17" customWidth="1"/>
    <col min="2058" max="2058" width="9.140625" style="17"/>
    <col min="2059" max="2060" width="13.28515625" style="17" customWidth="1"/>
    <col min="2061" max="2068" width="11.5703125" style="17" customWidth="1"/>
    <col min="2069" max="2298" width="9.140625" style="17"/>
    <col min="2299" max="2299" width="64.28515625" style="17" customWidth="1"/>
    <col min="2300" max="2300" width="12" style="17" customWidth="1"/>
    <col min="2301" max="2302" width="8.42578125" style="17" customWidth="1"/>
    <col min="2303" max="2303" width="11.28515625" style="17" customWidth="1"/>
    <col min="2304" max="2304" width="6.42578125" style="17" customWidth="1"/>
    <col min="2305" max="2305" width="7.28515625" style="17" customWidth="1"/>
    <col min="2306" max="2307" width="6.7109375" style="17" customWidth="1"/>
    <col min="2308" max="2308" width="6.140625" style="17" customWidth="1"/>
    <col min="2309" max="2310" width="6.42578125" style="17" customWidth="1"/>
    <col min="2311" max="2311" width="8" style="17" customWidth="1"/>
    <col min="2312" max="2313" width="14.140625" style="17" customWidth="1"/>
    <col min="2314" max="2314" width="9.140625" style="17"/>
    <col min="2315" max="2316" width="13.28515625" style="17" customWidth="1"/>
    <col min="2317" max="2324" width="11.5703125" style="17" customWidth="1"/>
    <col min="2325" max="2554" width="9.140625" style="17"/>
    <col min="2555" max="2555" width="64.28515625" style="17" customWidth="1"/>
    <col min="2556" max="2556" width="12" style="17" customWidth="1"/>
    <col min="2557" max="2558" width="8.42578125" style="17" customWidth="1"/>
    <col min="2559" max="2559" width="11.28515625" style="17" customWidth="1"/>
    <col min="2560" max="2560" width="6.42578125" style="17" customWidth="1"/>
    <col min="2561" max="2561" width="7.28515625" style="17" customWidth="1"/>
    <col min="2562" max="2563" width="6.7109375" style="17" customWidth="1"/>
    <col min="2564" max="2564" width="6.140625" style="17" customWidth="1"/>
    <col min="2565" max="2566" width="6.42578125" style="17" customWidth="1"/>
    <col min="2567" max="2567" width="8" style="17" customWidth="1"/>
    <col min="2568" max="2569" width="14.140625" style="17" customWidth="1"/>
    <col min="2570" max="2570" width="9.140625" style="17"/>
    <col min="2571" max="2572" width="13.28515625" style="17" customWidth="1"/>
    <col min="2573" max="2580" width="11.5703125" style="17" customWidth="1"/>
    <col min="2581" max="2810" width="9.140625" style="17"/>
    <col min="2811" max="2811" width="64.28515625" style="17" customWidth="1"/>
    <col min="2812" max="2812" width="12" style="17" customWidth="1"/>
    <col min="2813" max="2814" width="8.42578125" style="17" customWidth="1"/>
    <col min="2815" max="2815" width="11.28515625" style="17" customWidth="1"/>
    <col min="2816" max="2816" width="6.42578125" style="17" customWidth="1"/>
    <col min="2817" max="2817" width="7.28515625" style="17" customWidth="1"/>
    <col min="2818" max="2819" width="6.7109375" style="17" customWidth="1"/>
    <col min="2820" max="2820" width="6.140625" style="17" customWidth="1"/>
    <col min="2821" max="2822" width="6.42578125" style="17" customWidth="1"/>
    <col min="2823" max="2823" width="8" style="17" customWidth="1"/>
    <col min="2824" max="2825" width="14.140625" style="17" customWidth="1"/>
    <col min="2826" max="2826" width="9.140625" style="17"/>
    <col min="2827" max="2828" width="13.28515625" style="17" customWidth="1"/>
    <col min="2829" max="2836" width="11.5703125" style="17" customWidth="1"/>
    <col min="2837" max="3066" width="9.140625" style="17"/>
    <col min="3067" max="3067" width="64.28515625" style="17" customWidth="1"/>
    <col min="3068" max="3068" width="12" style="17" customWidth="1"/>
    <col min="3069" max="3070" width="8.42578125" style="17" customWidth="1"/>
    <col min="3071" max="3071" width="11.28515625" style="17" customWidth="1"/>
    <col min="3072" max="3072" width="6.42578125" style="17" customWidth="1"/>
    <col min="3073" max="3073" width="7.28515625" style="17" customWidth="1"/>
    <col min="3074" max="3075" width="6.7109375" style="17" customWidth="1"/>
    <col min="3076" max="3076" width="6.140625" style="17" customWidth="1"/>
    <col min="3077" max="3078" width="6.42578125" style="17" customWidth="1"/>
    <col min="3079" max="3079" width="8" style="17" customWidth="1"/>
    <col min="3080" max="3081" width="14.140625" style="17" customWidth="1"/>
    <col min="3082" max="3082" width="9.140625" style="17"/>
    <col min="3083" max="3084" width="13.28515625" style="17" customWidth="1"/>
    <col min="3085" max="3092" width="11.5703125" style="17" customWidth="1"/>
    <col min="3093" max="3322" width="9.140625" style="17"/>
    <col min="3323" max="3323" width="64.28515625" style="17" customWidth="1"/>
    <col min="3324" max="3324" width="12" style="17" customWidth="1"/>
    <col min="3325" max="3326" width="8.42578125" style="17" customWidth="1"/>
    <col min="3327" max="3327" width="11.28515625" style="17" customWidth="1"/>
    <col min="3328" max="3328" width="6.42578125" style="17" customWidth="1"/>
    <col min="3329" max="3329" width="7.28515625" style="17" customWidth="1"/>
    <col min="3330" max="3331" width="6.7109375" style="17" customWidth="1"/>
    <col min="3332" max="3332" width="6.140625" style="17" customWidth="1"/>
    <col min="3333" max="3334" width="6.42578125" style="17" customWidth="1"/>
    <col min="3335" max="3335" width="8" style="17" customWidth="1"/>
    <col min="3336" max="3337" width="14.140625" style="17" customWidth="1"/>
    <col min="3338" max="3338" width="9.140625" style="17"/>
    <col min="3339" max="3340" width="13.28515625" style="17" customWidth="1"/>
    <col min="3341" max="3348" width="11.5703125" style="17" customWidth="1"/>
    <col min="3349" max="3578" width="9.140625" style="17"/>
    <col min="3579" max="3579" width="64.28515625" style="17" customWidth="1"/>
    <col min="3580" max="3580" width="12" style="17" customWidth="1"/>
    <col min="3581" max="3582" width="8.42578125" style="17" customWidth="1"/>
    <col min="3583" max="3583" width="11.28515625" style="17" customWidth="1"/>
    <col min="3584" max="3584" width="6.42578125" style="17" customWidth="1"/>
    <col min="3585" max="3585" width="7.28515625" style="17" customWidth="1"/>
    <col min="3586" max="3587" width="6.7109375" style="17" customWidth="1"/>
    <col min="3588" max="3588" width="6.140625" style="17" customWidth="1"/>
    <col min="3589" max="3590" width="6.42578125" style="17" customWidth="1"/>
    <col min="3591" max="3591" width="8" style="17" customWidth="1"/>
    <col min="3592" max="3593" width="14.140625" style="17" customWidth="1"/>
    <col min="3594" max="3594" width="9.140625" style="17"/>
    <col min="3595" max="3596" width="13.28515625" style="17" customWidth="1"/>
    <col min="3597" max="3604" width="11.5703125" style="17" customWidth="1"/>
    <col min="3605" max="3834" width="9.140625" style="17"/>
    <col min="3835" max="3835" width="64.28515625" style="17" customWidth="1"/>
    <col min="3836" max="3836" width="12" style="17" customWidth="1"/>
    <col min="3837" max="3838" width="8.42578125" style="17" customWidth="1"/>
    <col min="3839" max="3839" width="11.28515625" style="17" customWidth="1"/>
    <col min="3840" max="3840" width="6.42578125" style="17" customWidth="1"/>
    <col min="3841" max="3841" width="7.28515625" style="17" customWidth="1"/>
    <col min="3842" max="3843" width="6.7109375" style="17" customWidth="1"/>
    <col min="3844" max="3844" width="6.140625" style="17" customWidth="1"/>
    <col min="3845" max="3846" width="6.42578125" style="17" customWidth="1"/>
    <col min="3847" max="3847" width="8" style="17" customWidth="1"/>
    <col min="3848" max="3849" width="14.140625" style="17" customWidth="1"/>
    <col min="3850" max="3850" width="9.140625" style="17"/>
    <col min="3851" max="3852" width="13.28515625" style="17" customWidth="1"/>
    <col min="3853" max="3860" width="11.5703125" style="17" customWidth="1"/>
    <col min="3861" max="4090" width="9.140625" style="17"/>
    <col min="4091" max="4091" width="64.28515625" style="17" customWidth="1"/>
    <col min="4092" max="4092" width="12" style="17" customWidth="1"/>
    <col min="4093" max="4094" width="8.42578125" style="17" customWidth="1"/>
    <col min="4095" max="4095" width="11.28515625" style="17" customWidth="1"/>
    <col min="4096" max="4096" width="6.42578125" style="17" customWidth="1"/>
    <col min="4097" max="4097" width="7.28515625" style="17" customWidth="1"/>
    <col min="4098" max="4099" width="6.7109375" style="17" customWidth="1"/>
    <col min="4100" max="4100" width="6.140625" style="17" customWidth="1"/>
    <col min="4101" max="4102" width="6.42578125" style="17" customWidth="1"/>
    <col min="4103" max="4103" width="8" style="17" customWidth="1"/>
    <col min="4104" max="4105" width="14.140625" style="17" customWidth="1"/>
    <col min="4106" max="4106" width="9.140625" style="17"/>
    <col min="4107" max="4108" width="13.28515625" style="17" customWidth="1"/>
    <col min="4109" max="4116" width="11.5703125" style="17" customWidth="1"/>
    <col min="4117" max="4346" width="9.140625" style="17"/>
    <col min="4347" max="4347" width="64.28515625" style="17" customWidth="1"/>
    <col min="4348" max="4348" width="12" style="17" customWidth="1"/>
    <col min="4349" max="4350" width="8.42578125" style="17" customWidth="1"/>
    <col min="4351" max="4351" width="11.28515625" style="17" customWidth="1"/>
    <col min="4352" max="4352" width="6.42578125" style="17" customWidth="1"/>
    <col min="4353" max="4353" width="7.28515625" style="17" customWidth="1"/>
    <col min="4354" max="4355" width="6.7109375" style="17" customWidth="1"/>
    <col min="4356" max="4356" width="6.140625" style="17" customWidth="1"/>
    <col min="4357" max="4358" width="6.42578125" style="17" customWidth="1"/>
    <col min="4359" max="4359" width="8" style="17" customWidth="1"/>
    <col min="4360" max="4361" width="14.140625" style="17" customWidth="1"/>
    <col min="4362" max="4362" width="9.140625" style="17"/>
    <col min="4363" max="4364" width="13.28515625" style="17" customWidth="1"/>
    <col min="4365" max="4372" width="11.5703125" style="17" customWidth="1"/>
    <col min="4373" max="4602" width="9.140625" style="17"/>
    <col min="4603" max="4603" width="64.28515625" style="17" customWidth="1"/>
    <col min="4604" max="4604" width="12" style="17" customWidth="1"/>
    <col min="4605" max="4606" width="8.42578125" style="17" customWidth="1"/>
    <col min="4607" max="4607" width="11.28515625" style="17" customWidth="1"/>
    <col min="4608" max="4608" width="6.42578125" style="17" customWidth="1"/>
    <col min="4609" max="4609" width="7.28515625" style="17" customWidth="1"/>
    <col min="4610" max="4611" width="6.7109375" style="17" customWidth="1"/>
    <col min="4612" max="4612" width="6.140625" style="17" customWidth="1"/>
    <col min="4613" max="4614" width="6.42578125" style="17" customWidth="1"/>
    <col min="4615" max="4615" width="8" style="17" customWidth="1"/>
    <col min="4616" max="4617" width="14.140625" style="17" customWidth="1"/>
    <col min="4618" max="4618" width="9.140625" style="17"/>
    <col min="4619" max="4620" width="13.28515625" style="17" customWidth="1"/>
    <col min="4621" max="4628" width="11.5703125" style="17" customWidth="1"/>
    <col min="4629" max="4858" width="9.140625" style="17"/>
    <col min="4859" max="4859" width="64.28515625" style="17" customWidth="1"/>
    <col min="4860" max="4860" width="12" style="17" customWidth="1"/>
    <col min="4861" max="4862" width="8.42578125" style="17" customWidth="1"/>
    <col min="4863" max="4863" width="11.28515625" style="17" customWidth="1"/>
    <col min="4864" max="4864" width="6.42578125" style="17" customWidth="1"/>
    <col min="4865" max="4865" width="7.28515625" style="17" customWidth="1"/>
    <col min="4866" max="4867" width="6.7109375" style="17" customWidth="1"/>
    <col min="4868" max="4868" width="6.140625" style="17" customWidth="1"/>
    <col min="4869" max="4870" width="6.42578125" style="17" customWidth="1"/>
    <col min="4871" max="4871" width="8" style="17" customWidth="1"/>
    <col min="4872" max="4873" width="14.140625" style="17" customWidth="1"/>
    <col min="4874" max="4874" width="9.140625" style="17"/>
    <col min="4875" max="4876" width="13.28515625" style="17" customWidth="1"/>
    <col min="4877" max="4884" width="11.5703125" style="17" customWidth="1"/>
    <col min="4885" max="5114" width="9.140625" style="17"/>
    <col min="5115" max="5115" width="64.28515625" style="17" customWidth="1"/>
    <col min="5116" max="5116" width="12" style="17" customWidth="1"/>
    <col min="5117" max="5118" width="8.42578125" style="17" customWidth="1"/>
    <col min="5119" max="5119" width="11.28515625" style="17" customWidth="1"/>
    <col min="5120" max="5120" width="6.42578125" style="17" customWidth="1"/>
    <col min="5121" max="5121" width="7.28515625" style="17" customWidth="1"/>
    <col min="5122" max="5123" width="6.7109375" style="17" customWidth="1"/>
    <col min="5124" max="5124" width="6.140625" style="17" customWidth="1"/>
    <col min="5125" max="5126" width="6.42578125" style="17" customWidth="1"/>
    <col min="5127" max="5127" width="8" style="17" customWidth="1"/>
    <col min="5128" max="5129" width="14.140625" style="17" customWidth="1"/>
    <col min="5130" max="5130" width="9.140625" style="17"/>
    <col min="5131" max="5132" width="13.28515625" style="17" customWidth="1"/>
    <col min="5133" max="5140" width="11.5703125" style="17" customWidth="1"/>
    <col min="5141" max="5370" width="9.140625" style="17"/>
    <col min="5371" max="5371" width="64.28515625" style="17" customWidth="1"/>
    <col min="5372" max="5372" width="12" style="17" customWidth="1"/>
    <col min="5373" max="5374" width="8.42578125" style="17" customWidth="1"/>
    <col min="5375" max="5375" width="11.28515625" style="17" customWidth="1"/>
    <col min="5376" max="5376" width="6.42578125" style="17" customWidth="1"/>
    <col min="5377" max="5377" width="7.28515625" style="17" customWidth="1"/>
    <col min="5378" max="5379" width="6.7109375" style="17" customWidth="1"/>
    <col min="5380" max="5380" width="6.140625" style="17" customWidth="1"/>
    <col min="5381" max="5382" width="6.42578125" style="17" customWidth="1"/>
    <col min="5383" max="5383" width="8" style="17" customWidth="1"/>
    <col min="5384" max="5385" width="14.140625" style="17" customWidth="1"/>
    <col min="5386" max="5386" width="9.140625" style="17"/>
    <col min="5387" max="5388" width="13.28515625" style="17" customWidth="1"/>
    <col min="5389" max="5396" width="11.5703125" style="17" customWidth="1"/>
    <col min="5397" max="5626" width="9.140625" style="17"/>
    <col min="5627" max="5627" width="64.28515625" style="17" customWidth="1"/>
    <col min="5628" max="5628" width="12" style="17" customWidth="1"/>
    <col min="5629" max="5630" width="8.42578125" style="17" customWidth="1"/>
    <col min="5631" max="5631" width="11.28515625" style="17" customWidth="1"/>
    <col min="5632" max="5632" width="6.42578125" style="17" customWidth="1"/>
    <col min="5633" max="5633" width="7.28515625" style="17" customWidth="1"/>
    <col min="5634" max="5635" width="6.7109375" style="17" customWidth="1"/>
    <col min="5636" max="5636" width="6.140625" style="17" customWidth="1"/>
    <col min="5637" max="5638" width="6.42578125" style="17" customWidth="1"/>
    <col min="5639" max="5639" width="8" style="17" customWidth="1"/>
    <col min="5640" max="5641" width="14.140625" style="17" customWidth="1"/>
    <col min="5642" max="5642" width="9.140625" style="17"/>
    <col min="5643" max="5644" width="13.28515625" style="17" customWidth="1"/>
    <col min="5645" max="5652" width="11.5703125" style="17" customWidth="1"/>
    <col min="5653" max="5882" width="9.140625" style="17"/>
    <col min="5883" max="5883" width="64.28515625" style="17" customWidth="1"/>
    <col min="5884" max="5884" width="12" style="17" customWidth="1"/>
    <col min="5885" max="5886" width="8.42578125" style="17" customWidth="1"/>
    <col min="5887" max="5887" width="11.28515625" style="17" customWidth="1"/>
    <col min="5888" max="5888" width="6.42578125" style="17" customWidth="1"/>
    <col min="5889" max="5889" width="7.28515625" style="17" customWidth="1"/>
    <col min="5890" max="5891" width="6.7109375" style="17" customWidth="1"/>
    <col min="5892" max="5892" width="6.140625" style="17" customWidth="1"/>
    <col min="5893" max="5894" width="6.42578125" style="17" customWidth="1"/>
    <col min="5895" max="5895" width="8" style="17" customWidth="1"/>
    <col min="5896" max="5897" width="14.140625" style="17" customWidth="1"/>
    <col min="5898" max="5898" width="9.140625" style="17"/>
    <col min="5899" max="5900" width="13.28515625" style="17" customWidth="1"/>
    <col min="5901" max="5908" width="11.5703125" style="17" customWidth="1"/>
    <col min="5909" max="6138" width="9.140625" style="17"/>
    <col min="6139" max="6139" width="64.28515625" style="17" customWidth="1"/>
    <col min="6140" max="6140" width="12" style="17" customWidth="1"/>
    <col min="6141" max="6142" width="8.42578125" style="17" customWidth="1"/>
    <col min="6143" max="6143" width="11.28515625" style="17" customWidth="1"/>
    <col min="6144" max="6144" width="6.42578125" style="17" customWidth="1"/>
    <col min="6145" max="6145" width="7.28515625" style="17" customWidth="1"/>
    <col min="6146" max="6147" width="6.7109375" style="17" customWidth="1"/>
    <col min="6148" max="6148" width="6.140625" style="17" customWidth="1"/>
    <col min="6149" max="6150" width="6.42578125" style="17" customWidth="1"/>
    <col min="6151" max="6151" width="8" style="17" customWidth="1"/>
    <col min="6152" max="6153" width="14.140625" style="17" customWidth="1"/>
    <col min="6154" max="6154" width="9.140625" style="17"/>
    <col min="6155" max="6156" width="13.28515625" style="17" customWidth="1"/>
    <col min="6157" max="6164" width="11.5703125" style="17" customWidth="1"/>
    <col min="6165" max="6394" width="9.140625" style="17"/>
    <col min="6395" max="6395" width="64.28515625" style="17" customWidth="1"/>
    <col min="6396" max="6396" width="12" style="17" customWidth="1"/>
    <col min="6397" max="6398" width="8.42578125" style="17" customWidth="1"/>
    <col min="6399" max="6399" width="11.28515625" style="17" customWidth="1"/>
    <col min="6400" max="6400" width="6.42578125" style="17" customWidth="1"/>
    <col min="6401" max="6401" width="7.28515625" style="17" customWidth="1"/>
    <col min="6402" max="6403" width="6.7109375" style="17" customWidth="1"/>
    <col min="6404" max="6404" width="6.140625" style="17" customWidth="1"/>
    <col min="6405" max="6406" width="6.42578125" style="17" customWidth="1"/>
    <col min="6407" max="6407" width="8" style="17" customWidth="1"/>
    <col min="6408" max="6409" width="14.140625" style="17" customWidth="1"/>
    <col min="6410" max="6410" width="9.140625" style="17"/>
    <col min="6411" max="6412" width="13.28515625" style="17" customWidth="1"/>
    <col min="6413" max="6420" width="11.5703125" style="17" customWidth="1"/>
    <col min="6421" max="6650" width="9.140625" style="17"/>
    <col min="6651" max="6651" width="64.28515625" style="17" customWidth="1"/>
    <col min="6652" max="6652" width="12" style="17" customWidth="1"/>
    <col min="6653" max="6654" width="8.42578125" style="17" customWidth="1"/>
    <col min="6655" max="6655" width="11.28515625" style="17" customWidth="1"/>
    <col min="6656" max="6656" width="6.42578125" style="17" customWidth="1"/>
    <col min="6657" max="6657" width="7.28515625" style="17" customWidth="1"/>
    <col min="6658" max="6659" width="6.7109375" style="17" customWidth="1"/>
    <col min="6660" max="6660" width="6.140625" style="17" customWidth="1"/>
    <col min="6661" max="6662" width="6.42578125" style="17" customWidth="1"/>
    <col min="6663" max="6663" width="8" style="17" customWidth="1"/>
    <col min="6664" max="6665" width="14.140625" style="17" customWidth="1"/>
    <col min="6666" max="6666" width="9.140625" style="17"/>
    <col min="6667" max="6668" width="13.28515625" style="17" customWidth="1"/>
    <col min="6669" max="6676" width="11.5703125" style="17" customWidth="1"/>
    <col min="6677" max="6906" width="9.140625" style="17"/>
    <col min="6907" max="6907" width="64.28515625" style="17" customWidth="1"/>
    <col min="6908" max="6908" width="12" style="17" customWidth="1"/>
    <col min="6909" max="6910" width="8.42578125" style="17" customWidth="1"/>
    <col min="6911" max="6911" width="11.28515625" style="17" customWidth="1"/>
    <col min="6912" max="6912" width="6.42578125" style="17" customWidth="1"/>
    <col min="6913" max="6913" width="7.28515625" style="17" customWidth="1"/>
    <col min="6914" max="6915" width="6.7109375" style="17" customWidth="1"/>
    <col min="6916" max="6916" width="6.140625" style="17" customWidth="1"/>
    <col min="6917" max="6918" width="6.42578125" style="17" customWidth="1"/>
    <col min="6919" max="6919" width="8" style="17" customWidth="1"/>
    <col min="6920" max="6921" width="14.140625" style="17" customWidth="1"/>
    <col min="6922" max="6922" width="9.140625" style="17"/>
    <col min="6923" max="6924" width="13.28515625" style="17" customWidth="1"/>
    <col min="6925" max="6932" width="11.5703125" style="17" customWidth="1"/>
    <col min="6933" max="7162" width="9.140625" style="17"/>
    <col min="7163" max="7163" width="64.28515625" style="17" customWidth="1"/>
    <col min="7164" max="7164" width="12" style="17" customWidth="1"/>
    <col min="7165" max="7166" width="8.42578125" style="17" customWidth="1"/>
    <col min="7167" max="7167" width="11.28515625" style="17" customWidth="1"/>
    <col min="7168" max="7168" width="6.42578125" style="17" customWidth="1"/>
    <col min="7169" max="7169" width="7.28515625" style="17" customWidth="1"/>
    <col min="7170" max="7171" width="6.7109375" style="17" customWidth="1"/>
    <col min="7172" max="7172" width="6.140625" style="17" customWidth="1"/>
    <col min="7173" max="7174" width="6.42578125" style="17" customWidth="1"/>
    <col min="7175" max="7175" width="8" style="17" customWidth="1"/>
    <col min="7176" max="7177" width="14.140625" style="17" customWidth="1"/>
    <col min="7178" max="7178" width="9.140625" style="17"/>
    <col min="7179" max="7180" width="13.28515625" style="17" customWidth="1"/>
    <col min="7181" max="7188" width="11.5703125" style="17" customWidth="1"/>
    <col min="7189" max="7418" width="9.140625" style="17"/>
    <col min="7419" max="7419" width="64.28515625" style="17" customWidth="1"/>
    <col min="7420" max="7420" width="12" style="17" customWidth="1"/>
    <col min="7421" max="7422" width="8.42578125" style="17" customWidth="1"/>
    <col min="7423" max="7423" width="11.28515625" style="17" customWidth="1"/>
    <col min="7424" max="7424" width="6.42578125" style="17" customWidth="1"/>
    <col min="7425" max="7425" width="7.28515625" style="17" customWidth="1"/>
    <col min="7426" max="7427" width="6.7109375" style="17" customWidth="1"/>
    <col min="7428" max="7428" width="6.140625" style="17" customWidth="1"/>
    <col min="7429" max="7430" width="6.42578125" style="17" customWidth="1"/>
    <col min="7431" max="7431" width="8" style="17" customWidth="1"/>
    <col min="7432" max="7433" width="14.140625" style="17" customWidth="1"/>
    <col min="7434" max="7434" width="9.140625" style="17"/>
    <col min="7435" max="7436" width="13.28515625" style="17" customWidth="1"/>
    <col min="7437" max="7444" width="11.5703125" style="17" customWidth="1"/>
    <col min="7445" max="7674" width="9.140625" style="17"/>
    <col min="7675" max="7675" width="64.28515625" style="17" customWidth="1"/>
    <col min="7676" max="7676" width="12" style="17" customWidth="1"/>
    <col min="7677" max="7678" width="8.42578125" style="17" customWidth="1"/>
    <col min="7679" max="7679" width="11.28515625" style="17" customWidth="1"/>
    <col min="7680" max="7680" width="6.42578125" style="17" customWidth="1"/>
    <col min="7681" max="7681" width="7.28515625" style="17" customWidth="1"/>
    <col min="7682" max="7683" width="6.7109375" style="17" customWidth="1"/>
    <col min="7684" max="7684" width="6.140625" style="17" customWidth="1"/>
    <col min="7685" max="7686" width="6.42578125" style="17" customWidth="1"/>
    <col min="7687" max="7687" width="8" style="17" customWidth="1"/>
    <col min="7688" max="7689" width="14.140625" style="17" customWidth="1"/>
    <col min="7690" max="7690" width="9.140625" style="17"/>
    <col min="7691" max="7692" width="13.28515625" style="17" customWidth="1"/>
    <col min="7693" max="7700" width="11.5703125" style="17" customWidth="1"/>
    <col min="7701" max="7930" width="9.140625" style="17"/>
    <col min="7931" max="7931" width="64.28515625" style="17" customWidth="1"/>
    <col min="7932" max="7932" width="12" style="17" customWidth="1"/>
    <col min="7933" max="7934" width="8.42578125" style="17" customWidth="1"/>
    <col min="7935" max="7935" width="11.28515625" style="17" customWidth="1"/>
    <col min="7936" max="7936" width="6.42578125" style="17" customWidth="1"/>
    <col min="7937" max="7937" width="7.28515625" style="17" customWidth="1"/>
    <col min="7938" max="7939" width="6.7109375" style="17" customWidth="1"/>
    <col min="7940" max="7940" width="6.140625" style="17" customWidth="1"/>
    <col min="7941" max="7942" width="6.42578125" style="17" customWidth="1"/>
    <col min="7943" max="7943" width="8" style="17" customWidth="1"/>
    <col min="7944" max="7945" width="14.140625" style="17" customWidth="1"/>
    <col min="7946" max="7946" width="9.140625" style="17"/>
    <col min="7947" max="7948" width="13.28515625" style="17" customWidth="1"/>
    <col min="7949" max="7956" width="11.5703125" style="17" customWidth="1"/>
    <col min="7957" max="8186" width="9.140625" style="17"/>
    <col min="8187" max="8187" width="64.28515625" style="17" customWidth="1"/>
    <col min="8188" max="8188" width="12" style="17" customWidth="1"/>
    <col min="8189" max="8190" width="8.42578125" style="17" customWidth="1"/>
    <col min="8191" max="8191" width="11.28515625" style="17" customWidth="1"/>
    <col min="8192" max="8192" width="6.42578125" style="17" customWidth="1"/>
    <col min="8193" max="8193" width="7.28515625" style="17" customWidth="1"/>
    <col min="8194" max="8195" width="6.7109375" style="17" customWidth="1"/>
    <col min="8196" max="8196" width="6.140625" style="17" customWidth="1"/>
    <col min="8197" max="8198" width="6.42578125" style="17" customWidth="1"/>
    <col min="8199" max="8199" width="8" style="17" customWidth="1"/>
    <col min="8200" max="8201" width="14.140625" style="17" customWidth="1"/>
    <col min="8202" max="8202" width="9.140625" style="17"/>
    <col min="8203" max="8204" width="13.28515625" style="17" customWidth="1"/>
    <col min="8205" max="8212" width="11.5703125" style="17" customWidth="1"/>
    <col min="8213" max="8442" width="9.140625" style="17"/>
    <col min="8443" max="8443" width="64.28515625" style="17" customWidth="1"/>
    <col min="8444" max="8444" width="12" style="17" customWidth="1"/>
    <col min="8445" max="8446" width="8.42578125" style="17" customWidth="1"/>
    <col min="8447" max="8447" width="11.28515625" style="17" customWidth="1"/>
    <col min="8448" max="8448" width="6.42578125" style="17" customWidth="1"/>
    <col min="8449" max="8449" width="7.28515625" style="17" customWidth="1"/>
    <col min="8450" max="8451" width="6.7109375" style="17" customWidth="1"/>
    <col min="8452" max="8452" width="6.140625" style="17" customWidth="1"/>
    <col min="8453" max="8454" width="6.42578125" style="17" customWidth="1"/>
    <col min="8455" max="8455" width="8" style="17" customWidth="1"/>
    <col min="8456" max="8457" width="14.140625" style="17" customWidth="1"/>
    <col min="8458" max="8458" width="9.140625" style="17"/>
    <col min="8459" max="8460" width="13.28515625" style="17" customWidth="1"/>
    <col min="8461" max="8468" width="11.5703125" style="17" customWidth="1"/>
    <col min="8469" max="8698" width="9.140625" style="17"/>
    <col min="8699" max="8699" width="64.28515625" style="17" customWidth="1"/>
    <col min="8700" max="8700" width="12" style="17" customWidth="1"/>
    <col min="8701" max="8702" width="8.42578125" style="17" customWidth="1"/>
    <col min="8703" max="8703" width="11.28515625" style="17" customWidth="1"/>
    <col min="8704" max="8704" width="6.42578125" style="17" customWidth="1"/>
    <col min="8705" max="8705" width="7.28515625" style="17" customWidth="1"/>
    <col min="8706" max="8707" width="6.7109375" style="17" customWidth="1"/>
    <col min="8708" max="8708" width="6.140625" style="17" customWidth="1"/>
    <col min="8709" max="8710" width="6.42578125" style="17" customWidth="1"/>
    <col min="8711" max="8711" width="8" style="17" customWidth="1"/>
    <col min="8712" max="8713" width="14.140625" style="17" customWidth="1"/>
    <col min="8714" max="8714" width="9.140625" style="17"/>
    <col min="8715" max="8716" width="13.28515625" style="17" customWidth="1"/>
    <col min="8717" max="8724" width="11.5703125" style="17" customWidth="1"/>
    <col min="8725" max="8954" width="9.140625" style="17"/>
    <col min="8955" max="8955" width="64.28515625" style="17" customWidth="1"/>
    <col min="8956" max="8956" width="12" style="17" customWidth="1"/>
    <col min="8957" max="8958" width="8.42578125" style="17" customWidth="1"/>
    <col min="8959" max="8959" width="11.28515625" style="17" customWidth="1"/>
    <col min="8960" max="8960" width="6.42578125" style="17" customWidth="1"/>
    <col min="8961" max="8961" width="7.28515625" style="17" customWidth="1"/>
    <col min="8962" max="8963" width="6.7109375" style="17" customWidth="1"/>
    <col min="8964" max="8964" width="6.140625" style="17" customWidth="1"/>
    <col min="8965" max="8966" width="6.42578125" style="17" customWidth="1"/>
    <col min="8967" max="8967" width="8" style="17" customWidth="1"/>
    <col min="8968" max="8969" width="14.140625" style="17" customWidth="1"/>
    <col min="8970" max="8970" width="9.140625" style="17"/>
    <col min="8971" max="8972" width="13.28515625" style="17" customWidth="1"/>
    <col min="8973" max="8980" width="11.5703125" style="17" customWidth="1"/>
    <col min="8981" max="9210" width="9.140625" style="17"/>
    <col min="9211" max="9211" width="64.28515625" style="17" customWidth="1"/>
    <col min="9212" max="9212" width="12" style="17" customWidth="1"/>
    <col min="9213" max="9214" width="8.42578125" style="17" customWidth="1"/>
    <col min="9215" max="9215" width="11.28515625" style="17" customWidth="1"/>
    <col min="9216" max="9216" width="6.42578125" style="17" customWidth="1"/>
    <col min="9217" max="9217" width="7.28515625" style="17" customWidth="1"/>
    <col min="9218" max="9219" width="6.7109375" style="17" customWidth="1"/>
    <col min="9220" max="9220" width="6.140625" style="17" customWidth="1"/>
    <col min="9221" max="9222" width="6.42578125" style="17" customWidth="1"/>
    <col min="9223" max="9223" width="8" style="17" customWidth="1"/>
    <col min="9224" max="9225" width="14.140625" style="17" customWidth="1"/>
    <col min="9226" max="9226" width="9.140625" style="17"/>
    <col min="9227" max="9228" width="13.28515625" style="17" customWidth="1"/>
    <col min="9229" max="9236" width="11.5703125" style="17" customWidth="1"/>
    <col min="9237" max="9466" width="9.140625" style="17"/>
    <col min="9467" max="9467" width="64.28515625" style="17" customWidth="1"/>
    <col min="9468" max="9468" width="12" style="17" customWidth="1"/>
    <col min="9469" max="9470" width="8.42578125" style="17" customWidth="1"/>
    <col min="9471" max="9471" width="11.28515625" style="17" customWidth="1"/>
    <col min="9472" max="9472" width="6.42578125" style="17" customWidth="1"/>
    <col min="9473" max="9473" width="7.28515625" style="17" customWidth="1"/>
    <col min="9474" max="9475" width="6.7109375" style="17" customWidth="1"/>
    <col min="9476" max="9476" width="6.140625" style="17" customWidth="1"/>
    <col min="9477" max="9478" width="6.42578125" style="17" customWidth="1"/>
    <col min="9479" max="9479" width="8" style="17" customWidth="1"/>
    <col min="9480" max="9481" width="14.140625" style="17" customWidth="1"/>
    <col min="9482" max="9482" width="9.140625" style="17"/>
    <col min="9483" max="9484" width="13.28515625" style="17" customWidth="1"/>
    <col min="9485" max="9492" width="11.5703125" style="17" customWidth="1"/>
    <col min="9493" max="9722" width="9.140625" style="17"/>
    <col min="9723" max="9723" width="64.28515625" style="17" customWidth="1"/>
    <col min="9724" max="9724" width="12" style="17" customWidth="1"/>
    <col min="9725" max="9726" width="8.42578125" style="17" customWidth="1"/>
    <col min="9727" max="9727" width="11.28515625" style="17" customWidth="1"/>
    <col min="9728" max="9728" width="6.42578125" style="17" customWidth="1"/>
    <col min="9729" max="9729" width="7.28515625" style="17" customWidth="1"/>
    <col min="9730" max="9731" width="6.7109375" style="17" customWidth="1"/>
    <col min="9732" max="9732" width="6.140625" style="17" customWidth="1"/>
    <col min="9733" max="9734" width="6.42578125" style="17" customWidth="1"/>
    <col min="9735" max="9735" width="8" style="17" customWidth="1"/>
    <col min="9736" max="9737" width="14.140625" style="17" customWidth="1"/>
    <col min="9738" max="9738" width="9.140625" style="17"/>
    <col min="9739" max="9740" width="13.28515625" style="17" customWidth="1"/>
    <col min="9741" max="9748" width="11.5703125" style="17" customWidth="1"/>
    <col min="9749" max="9978" width="9.140625" style="17"/>
    <col min="9979" max="9979" width="64.28515625" style="17" customWidth="1"/>
    <col min="9980" max="9980" width="12" style="17" customWidth="1"/>
    <col min="9981" max="9982" width="8.42578125" style="17" customWidth="1"/>
    <col min="9983" max="9983" width="11.28515625" style="17" customWidth="1"/>
    <col min="9984" max="9984" width="6.42578125" style="17" customWidth="1"/>
    <col min="9985" max="9985" width="7.28515625" style="17" customWidth="1"/>
    <col min="9986" max="9987" width="6.7109375" style="17" customWidth="1"/>
    <col min="9988" max="9988" width="6.140625" style="17" customWidth="1"/>
    <col min="9989" max="9990" width="6.42578125" style="17" customWidth="1"/>
    <col min="9991" max="9991" width="8" style="17" customWidth="1"/>
    <col min="9992" max="9993" width="14.140625" style="17" customWidth="1"/>
    <col min="9994" max="9994" width="9.140625" style="17"/>
    <col min="9995" max="9996" width="13.28515625" style="17" customWidth="1"/>
    <col min="9997" max="10004" width="11.5703125" style="17" customWidth="1"/>
    <col min="10005" max="10234" width="9.140625" style="17"/>
    <col min="10235" max="10235" width="64.28515625" style="17" customWidth="1"/>
    <col min="10236" max="10236" width="12" style="17" customWidth="1"/>
    <col min="10237" max="10238" width="8.42578125" style="17" customWidth="1"/>
    <col min="10239" max="10239" width="11.28515625" style="17" customWidth="1"/>
    <col min="10240" max="10240" width="6.42578125" style="17" customWidth="1"/>
    <col min="10241" max="10241" width="7.28515625" style="17" customWidth="1"/>
    <col min="10242" max="10243" width="6.7109375" style="17" customWidth="1"/>
    <col min="10244" max="10244" width="6.140625" style="17" customWidth="1"/>
    <col min="10245" max="10246" width="6.42578125" style="17" customWidth="1"/>
    <col min="10247" max="10247" width="8" style="17" customWidth="1"/>
    <col min="10248" max="10249" width="14.140625" style="17" customWidth="1"/>
    <col min="10250" max="10250" width="9.140625" style="17"/>
    <col min="10251" max="10252" width="13.28515625" style="17" customWidth="1"/>
    <col min="10253" max="10260" width="11.5703125" style="17" customWidth="1"/>
    <col min="10261" max="10490" width="9.140625" style="17"/>
    <col min="10491" max="10491" width="64.28515625" style="17" customWidth="1"/>
    <col min="10492" max="10492" width="12" style="17" customWidth="1"/>
    <col min="10493" max="10494" width="8.42578125" style="17" customWidth="1"/>
    <col min="10495" max="10495" width="11.28515625" style="17" customWidth="1"/>
    <col min="10496" max="10496" width="6.42578125" style="17" customWidth="1"/>
    <col min="10497" max="10497" width="7.28515625" style="17" customWidth="1"/>
    <col min="10498" max="10499" width="6.7109375" style="17" customWidth="1"/>
    <col min="10500" max="10500" width="6.140625" style="17" customWidth="1"/>
    <col min="10501" max="10502" width="6.42578125" style="17" customWidth="1"/>
    <col min="10503" max="10503" width="8" style="17" customWidth="1"/>
    <col min="10504" max="10505" width="14.140625" style="17" customWidth="1"/>
    <col min="10506" max="10506" width="9.140625" style="17"/>
    <col min="10507" max="10508" width="13.28515625" style="17" customWidth="1"/>
    <col min="10509" max="10516" width="11.5703125" style="17" customWidth="1"/>
    <col min="10517" max="10746" width="9.140625" style="17"/>
    <col min="10747" max="10747" width="64.28515625" style="17" customWidth="1"/>
    <col min="10748" max="10748" width="12" style="17" customWidth="1"/>
    <col min="10749" max="10750" width="8.42578125" style="17" customWidth="1"/>
    <col min="10751" max="10751" width="11.28515625" style="17" customWidth="1"/>
    <col min="10752" max="10752" width="6.42578125" style="17" customWidth="1"/>
    <col min="10753" max="10753" width="7.28515625" style="17" customWidth="1"/>
    <col min="10754" max="10755" width="6.7109375" style="17" customWidth="1"/>
    <col min="10756" max="10756" width="6.140625" style="17" customWidth="1"/>
    <col min="10757" max="10758" width="6.42578125" style="17" customWidth="1"/>
    <col min="10759" max="10759" width="8" style="17" customWidth="1"/>
    <col min="10760" max="10761" width="14.140625" style="17" customWidth="1"/>
    <col min="10762" max="10762" width="9.140625" style="17"/>
    <col min="10763" max="10764" width="13.28515625" style="17" customWidth="1"/>
    <col min="10765" max="10772" width="11.5703125" style="17" customWidth="1"/>
    <col min="10773" max="11002" width="9.140625" style="17"/>
    <col min="11003" max="11003" width="64.28515625" style="17" customWidth="1"/>
    <col min="11004" max="11004" width="12" style="17" customWidth="1"/>
    <col min="11005" max="11006" width="8.42578125" style="17" customWidth="1"/>
    <col min="11007" max="11007" width="11.28515625" style="17" customWidth="1"/>
    <col min="11008" max="11008" width="6.42578125" style="17" customWidth="1"/>
    <col min="11009" max="11009" width="7.28515625" style="17" customWidth="1"/>
    <col min="11010" max="11011" width="6.7109375" style="17" customWidth="1"/>
    <col min="11012" max="11012" width="6.140625" style="17" customWidth="1"/>
    <col min="11013" max="11014" width="6.42578125" style="17" customWidth="1"/>
    <col min="11015" max="11015" width="8" style="17" customWidth="1"/>
    <col min="11016" max="11017" width="14.140625" style="17" customWidth="1"/>
    <col min="11018" max="11018" width="9.140625" style="17"/>
    <col min="11019" max="11020" width="13.28515625" style="17" customWidth="1"/>
    <col min="11021" max="11028" width="11.5703125" style="17" customWidth="1"/>
    <col min="11029" max="11258" width="9.140625" style="17"/>
    <col min="11259" max="11259" width="64.28515625" style="17" customWidth="1"/>
    <col min="11260" max="11260" width="12" style="17" customWidth="1"/>
    <col min="11261" max="11262" width="8.42578125" style="17" customWidth="1"/>
    <col min="11263" max="11263" width="11.28515625" style="17" customWidth="1"/>
    <col min="11264" max="11264" width="6.42578125" style="17" customWidth="1"/>
    <col min="11265" max="11265" width="7.28515625" style="17" customWidth="1"/>
    <col min="11266" max="11267" width="6.7109375" style="17" customWidth="1"/>
    <col min="11268" max="11268" width="6.140625" style="17" customWidth="1"/>
    <col min="11269" max="11270" width="6.42578125" style="17" customWidth="1"/>
    <col min="11271" max="11271" width="8" style="17" customWidth="1"/>
    <col min="11272" max="11273" width="14.140625" style="17" customWidth="1"/>
    <col min="11274" max="11274" width="9.140625" style="17"/>
    <col min="11275" max="11276" width="13.28515625" style="17" customWidth="1"/>
    <col min="11277" max="11284" width="11.5703125" style="17" customWidth="1"/>
    <col min="11285" max="11514" width="9.140625" style="17"/>
    <col min="11515" max="11515" width="64.28515625" style="17" customWidth="1"/>
    <col min="11516" max="11516" width="12" style="17" customWidth="1"/>
    <col min="11517" max="11518" width="8.42578125" style="17" customWidth="1"/>
    <col min="11519" max="11519" width="11.28515625" style="17" customWidth="1"/>
    <col min="11520" max="11520" width="6.42578125" style="17" customWidth="1"/>
    <col min="11521" max="11521" width="7.28515625" style="17" customWidth="1"/>
    <col min="11522" max="11523" width="6.7109375" style="17" customWidth="1"/>
    <col min="11524" max="11524" width="6.140625" style="17" customWidth="1"/>
    <col min="11525" max="11526" width="6.42578125" style="17" customWidth="1"/>
    <col min="11527" max="11527" width="8" style="17" customWidth="1"/>
    <col min="11528" max="11529" width="14.140625" style="17" customWidth="1"/>
    <col min="11530" max="11530" width="9.140625" style="17"/>
    <col min="11531" max="11532" width="13.28515625" style="17" customWidth="1"/>
    <col min="11533" max="11540" width="11.5703125" style="17" customWidth="1"/>
    <col min="11541" max="11770" width="9.140625" style="17"/>
    <col min="11771" max="11771" width="64.28515625" style="17" customWidth="1"/>
    <col min="11772" max="11772" width="12" style="17" customWidth="1"/>
    <col min="11773" max="11774" width="8.42578125" style="17" customWidth="1"/>
    <col min="11775" max="11775" width="11.28515625" style="17" customWidth="1"/>
    <col min="11776" max="11776" width="6.42578125" style="17" customWidth="1"/>
    <col min="11777" max="11777" width="7.28515625" style="17" customWidth="1"/>
    <col min="11778" max="11779" width="6.7109375" style="17" customWidth="1"/>
    <col min="11780" max="11780" width="6.140625" style="17" customWidth="1"/>
    <col min="11781" max="11782" width="6.42578125" style="17" customWidth="1"/>
    <col min="11783" max="11783" width="8" style="17" customWidth="1"/>
    <col min="11784" max="11785" width="14.140625" style="17" customWidth="1"/>
    <col min="11786" max="11786" width="9.140625" style="17"/>
    <col min="11787" max="11788" width="13.28515625" style="17" customWidth="1"/>
    <col min="11789" max="11796" width="11.5703125" style="17" customWidth="1"/>
    <col min="11797" max="12026" width="9.140625" style="17"/>
    <col min="12027" max="12027" width="64.28515625" style="17" customWidth="1"/>
    <col min="12028" max="12028" width="12" style="17" customWidth="1"/>
    <col min="12029" max="12030" width="8.42578125" style="17" customWidth="1"/>
    <col min="12031" max="12031" width="11.28515625" style="17" customWidth="1"/>
    <col min="12032" max="12032" width="6.42578125" style="17" customWidth="1"/>
    <col min="12033" max="12033" width="7.28515625" style="17" customWidth="1"/>
    <col min="12034" max="12035" width="6.7109375" style="17" customWidth="1"/>
    <col min="12036" max="12036" width="6.140625" style="17" customWidth="1"/>
    <col min="12037" max="12038" width="6.42578125" style="17" customWidth="1"/>
    <col min="12039" max="12039" width="8" style="17" customWidth="1"/>
    <col min="12040" max="12041" width="14.140625" style="17" customWidth="1"/>
    <col min="12042" max="12042" width="9.140625" style="17"/>
    <col min="12043" max="12044" width="13.28515625" style="17" customWidth="1"/>
    <col min="12045" max="12052" width="11.5703125" style="17" customWidth="1"/>
    <col min="12053" max="12282" width="9.140625" style="17"/>
    <col min="12283" max="12283" width="64.28515625" style="17" customWidth="1"/>
    <col min="12284" max="12284" width="12" style="17" customWidth="1"/>
    <col min="12285" max="12286" width="8.42578125" style="17" customWidth="1"/>
    <col min="12287" max="12287" width="11.28515625" style="17" customWidth="1"/>
    <col min="12288" max="12288" width="6.42578125" style="17" customWidth="1"/>
    <col min="12289" max="12289" width="7.28515625" style="17" customWidth="1"/>
    <col min="12290" max="12291" width="6.7109375" style="17" customWidth="1"/>
    <col min="12292" max="12292" width="6.140625" style="17" customWidth="1"/>
    <col min="12293" max="12294" width="6.42578125" style="17" customWidth="1"/>
    <col min="12295" max="12295" width="8" style="17" customWidth="1"/>
    <col min="12296" max="12297" width="14.140625" style="17" customWidth="1"/>
    <col min="12298" max="12298" width="9.140625" style="17"/>
    <col min="12299" max="12300" width="13.28515625" style="17" customWidth="1"/>
    <col min="12301" max="12308" width="11.5703125" style="17" customWidth="1"/>
    <col min="12309" max="12538" width="9.140625" style="17"/>
    <col min="12539" max="12539" width="64.28515625" style="17" customWidth="1"/>
    <col min="12540" max="12540" width="12" style="17" customWidth="1"/>
    <col min="12541" max="12542" width="8.42578125" style="17" customWidth="1"/>
    <col min="12543" max="12543" width="11.28515625" style="17" customWidth="1"/>
    <col min="12544" max="12544" width="6.42578125" style="17" customWidth="1"/>
    <col min="12545" max="12545" width="7.28515625" style="17" customWidth="1"/>
    <col min="12546" max="12547" width="6.7109375" style="17" customWidth="1"/>
    <col min="12548" max="12548" width="6.140625" style="17" customWidth="1"/>
    <col min="12549" max="12550" width="6.42578125" style="17" customWidth="1"/>
    <col min="12551" max="12551" width="8" style="17" customWidth="1"/>
    <col min="12552" max="12553" width="14.140625" style="17" customWidth="1"/>
    <col min="12554" max="12554" width="9.140625" style="17"/>
    <col min="12555" max="12556" width="13.28515625" style="17" customWidth="1"/>
    <col min="12557" max="12564" width="11.5703125" style="17" customWidth="1"/>
    <col min="12565" max="12794" width="9.140625" style="17"/>
    <col min="12795" max="12795" width="64.28515625" style="17" customWidth="1"/>
    <col min="12796" max="12796" width="12" style="17" customWidth="1"/>
    <col min="12797" max="12798" width="8.42578125" style="17" customWidth="1"/>
    <col min="12799" max="12799" width="11.28515625" style="17" customWidth="1"/>
    <col min="12800" max="12800" width="6.42578125" style="17" customWidth="1"/>
    <col min="12801" max="12801" width="7.28515625" style="17" customWidth="1"/>
    <col min="12802" max="12803" width="6.7109375" style="17" customWidth="1"/>
    <col min="12804" max="12804" width="6.140625" style="17" customWidth="1"/>
    <col min="12805" max="12806" width="6.42578125" style="17" customWidth="1"/>
    <col min="12807" max="12807" width="8" style="17" customWidth="1"/>
    <col min="12808" max="12809" width="14.140625" style="17" customWidth="1"/>
    <col min="12810" max="12810" width="9.140625" style="17"/>
    <col min="12811" max="12812" width="13.28515625" style="17" customWidth="1"/>
    <col min="12813" max="12820" width="11.5703125" style="17" customWidth="1"/>
    <col min="12821" max="13050" width="9.140625" style="17"/>
    <col min="13051" max="13051" width="64.28515625" style="17" customWidth="1"/>
    <col min="13052" max="13052" width="12" style="17" customWidth="1"/>
    <col min="13053" max="13054" width="8.42578125" style="17" customWidth="1"/>
    <col min="13055" max="13055" width="11.28515625" style="17" customWidth="1"/>
    <col min="13056" max="13056" width="6.42578125" style="17" customWidth="1"/>
    <col min="13057" max="13057" width="7.28515625" style="17" customWidth="1"/>
    <col min="13058" max="13059" width="6.7109375" style="17" customWidth="1"/>
    <col min="13060" max="13060" width="6.140625" style="17" customWidth="1"/>
    <col min="13061" max="13062" width="6.42578125" style="17" customWidth="1"/>
    <col min="13063" max="13063" width="8" style="17" customWidth="1"/>
    <col min="13064" max="13065" width="14.140625" style="17" customWidth="1"/>
    <col min="13066" max="13066" width="9.140625" style="17"/>
    <col min="13067" max="13068" width="13.28515625" style="17" customWidth="1"/>
    <col min="13069" max="13076" width="11.5703125" style="17" customWidth="1"/>
    <col min="13077" max="13306" width="9.140625" style="17"/>
    <col min="13307" max="13307" width="64.28515625" style="17" customWidth="1"/>
    <col min="13308" max="13308" width="12" style="17" customWidth="1"/>
    <col min="13309" max="13310" width="8.42578125" style="17" customWidth="1"/>
    <col min="13311" max="13311" width="11.28515625" style="17" customWidth="1"/>
    <col min="13312" max="13312" width="6.42578125" style="17" customWidth="1"/>
    <col min="13313" max="13313" width="7.28515625" style="17" customWidth="1"/>
    <col min="13314" max="13315" width="6.7109375" style="17" customWidth="1"/>
    <col min="13316" max="13316" width="6.140625" style="17" customWidth="1"/>
    <col min="13317" max="13318" width="6.42578125" style="17" customWidth="1"/>
    <col min="13319" max="13319" width="8" style="17" customWidth="1"/>
    <col min="13320" max="13321" width="14.140625" style="17" customWidth="1"/>
    <col min="13322" max="13322" width="9.140625" style="17"/>
    <col min="13323" max="13324" width="13.28515625" style="17" customWidth="1"/>
    <col min="13325" max="13332" width="11.5703125" style="17" customWidth="1"/>
    <col min="13333" max="13562" width="9.140625" style="17"/>
    <col min="13563" max="13563" width="64.28515625" style="17" customWidth="1"/>
    <col min="13564" max="13564" width="12" style="17" customWidth="1"/>
    <col min="13565" max="13566" width="8.42578125" style="17" customWidth="1"/>
    <col min="13567" max="13567" width="11.28515625" style="17" customWidth="1"/>
    <col min="13568" max="13568" width="6.42578125" style="17" customWidth="1"/>
    <col min="13569" max="13569" width="7.28515625" style="17" customWidth="1"/>
    <col min="13570" max="13571" width="6.7109375" style="17" customWidth="1"/>
    <col min="13572" max="13572" width="6.140625" style="17" customWidth="1"/>
    <col min="13573" max="13574" width="6.42578125" style="17" customWidth="1"/>
    <col min="13575" max="13575" width="8" style="17" customWidth="1"/>
    <col min="13576" max="13577" width="14.140625" style="17" customWidth="1"/>
    <col min="13578" max="13578" width="9.140625" style="17"/>
    <col min="13579" max="13580" width="13.28515625" style="17" customWidth="1"/>
    <col min="13581" max="13588" width="11.5703125" style="17" customWidth="1"/>
    <col min="13589" max="13818" width="9.140625" style="17"/>
    <col min="13819" max="13819" width="64.28515625" style="17" customWidth="1"/>
    <col min="13820" max="13820" width="12" style="17" customWidth="1"/>
    <col min="13821" max="13822" width="8.42578125" style="17" customWidth="1"/>
    <col min="13823" max="13823" width="11.28515625" style="17" customWidth="1"/>
    <col min="13824" max="13824" width="6.42578125" style="17" customWidth="1"/>
    <col min="13825" max="13825" width="7.28515625" style="17" customWidth="1"/>
    <col min="13826" max="13827" width="6.7109375" style="17" customWidth="1"/>
    <col min="13828" max="13828" width="6.140625" style="17" customWidth="1"/>
    <col min="13829" max="13830" width="6.42578125" style="17" customWidth="1"/>
    <col min="13831" max="13831" width="8" style="17" customWidth="1"/>
    <col min="13832" max="13833" width="14.140625" style="17" customWidth="1"/>
    <col min="13834" max="13834" width="9.140625" style="17"/>
    <col min="13835" max="13836" width="13.28515625" style="17" customWidth="1"/>
    <col min="13837" max="13844" width="11.5703125" style="17" customWidth="1"/>
    <col min="13845" max="14074" width="9.140625" style="17"/>
    <col min="14075" max="14075" width="64.28515625" style="17" customWidth="1"/>
    <col min="14076" max="14076" width="12" style="17" customWidth="1"/>
    <col min="14077" max="14078" width="8.42578125" style="17" customWidth="1"/>
    <col min="14079" max="14079" width="11.28515625" style="17" customWidth="1"/>
    <col min="14080" max="14080" width="6.42578125" style="17" customWidth="1"/>
    <col min="14081" max="14081" width="7.28515625" style="17" customWidth="1"/>
    <col min="14082" max="14083" width="6.7109375" style="17" customWidth="1"/>
    <col min="14084" max="14084" width="6.140625" style="17" customWidth="1"/>
    <col min="14085" max="14086" width="6.42578125" style="17" customWidth="1"/>
    <col min="14087" max="14087" width="8" style="17" customWidth="1"/>
    <col min="14088" max="14089" width="14.140625" style="17" customWidth="1"/>
    <col min="14090" max="14090" width="9.140625" style="17"/>
    <col min="14091" max="14092" width="13.28515625" style="17" customWidth="1"/>
    <col min="14093" max="14100" width="11.5703125" style="17" customWidth="1"/>
    <col min="14101" max="14330" width="9.140625" style="17"/>
    <col min="14331" max="14331" width="64.28515625" style="17" customWidth="1"/>
    <col min="14332" max="14332" width="12" style="17" customWidth="1"/>
    <col min="14333" max="14334" width="8.42578125" style="17" customWidth="1"/>
    <col min="14335" max="14335" width="11.28515625" style="17" customWidth="1"/>
    <col min="14336" max="14336" width="6.42578125" style="17" customWidth="1"/>
    <col min="14337" max="14337" width="7.28515625" style="17" customWidth="1"/>
    <col min="14338" max="14339" width="6.7109375" style="17" customWidth="1"/>
    <col min="14340" max="14340" width="6.140625" style="17" customWidth="1"/>
    <col min="14341" max="14342" width="6.42578125" style="17" customWidth="1"/>
    <col min="14343" max="14343" width="8" style="17" customWidth="1"/>
    <col min="14344" max="14345" width="14.140625" style="17" customWidth="1"/>
    <col min="14346" max="14346" width="9.140625" style="17"/>
    <col min="14347" max="14348" width="13.28515625" style="17" customWidth="1"/>
    <col min="14349" max="14356" width="11.5703125" style="17" customWidth="1"/>
    <col min="14357" max="14586" width="9.140625" style="17"/>
    <col min="14587" max="14587" width="64.28515625" style="17" customWidth="1"/>
    <col min="14588" max="14588" width="12" style="17" customWidth="1"/>
    <col min="14589" max="14590" width="8.42578125" style="17" customWidth="1"/>
    <col min="14591" max="14591" width="11.28515625" style="17" customWidth="1"/>
    <col min="14592" max="14592" width="6.42578125" style="17" customWidth="1"/>
    <col min="14593" max="14593" width="7.28515625" style="17" customWidth="1"/>
    <col min="14594" max="14595" width="6.7109375" style="17" customWidth="1"/>
    <col min="14596" max="14596" width="6.140625" style="17" customWidth="1"/>
    <col min="14597" max="14598" width="6.42578125" style="17" customWidth="1"/>
    <col min="14599" max="14599" width="8" style="17" customWidth="1"/>
    <col min="14600" max="14601" width="14.140625" style="17" customWidth="1"/>
    <col min="14602" max="14602" width="9.140625" style="17"/>
    <col min="14603" max="14604" width="13.28515625" style="17" customWidth="1"/>
    <col min="14605" max="14612" width="11.5703125" style="17" customWidth="1"/>
    <col min="14613" max="14842" width="9.140625" style="17"/>
    <col min="14843" max="14843" width="64.28515625" style="17" customWidth="1"/>
    <col min="14844" max="14844" width="12" style="17" customWidth="1"/>
    <col min="14845" max="14846" width="8.42578125" style="17" customWidth="1"/>
    <col min="14847" max="14847" width="11.28515625" style="17" customWidth="1"/>
    <col min="14848" max="14848" width="6.42578125" style="17" customWidth="1"/>
    <col min="14849" max="14849" width="7.28515625" style="17" customWidth="1"/>
    <col min="14850" max="14851" width="6.7109375" style="17" customWidth="1"/>
    <col min="14852" max="14852" width="6.140625" style="17" customWidth="1"/>
    <col min="14853" max="14854" width="6.42578125" style="17" customWidth="1"/>
    <col min="14855" max="14855" width="8" style="17" customWidth="1"/>
    <col min="14856" max="14857" width="14.140625" style="17" customWidth="1"/>
    <col min="14858" max="14858" width="9.140625" style="17"/>
    <col min="14859" max="14860" width="13.28515625" style="17" customWidth="1"/>
    <col min="14861" max="14868" width="11.5703125" style="17" customWidth="1"/>
    <col min="14869" max="15098" width="9.140625" style="17"/>
    <col min="15099" max="15099" width="64.28515625" style="17" customWidth="1"/>
    <col min="15100" max="15100" width="12" style="17" customWidth="1"/>
    <col min="15101" max="15102" width="8.42578125" style="17" customWidth="1"/>
    <col min="15103" max="15103" width="11.28515625" style="17" customWidth="1"/>
    <col min="15104" max="15104" width="6.42578125" style="17" customWidth="1"/>
    <col min="15105" max="15105" width="7.28515625" style="17" customWidth="1"/>
    <col min="15106" max="15107" width="6.7109375" style="17" customWidth="1"/>
    <col min="15108" max="15108" width="6.140625" style="17" customWidth="1"/>
    <col min="15109" max="15110" width="6.42578125" style="17" customWidth="1"/>
    <col min="15111" max="15111" width="8" style="17" customWidth="1"/>
    <col min="15112" max="15113" width="14.140625" style="17" customWidth="1"/>
    <col min="15114" max="15114" width="9.140625" style="17"/>
    <col min="15115" max="15116" width="13.28515625" style="17" customWidth="1"/>
    <col min="15117" max="15124" width="11.5703125" style="17" customWidth="1"/>
    <col min="15125" max="15354" width="9.140625" style="17"/>
    <col min="15355" max="15355" width="64.28515625" style="17" customWidth="1"/>
    <col min="15356" max="15356" width="12" style="17" customWidth="1"/>
    <col min="15357" max="15358" width="8.42578125" style="17" customWidth="1"/>
    <col min="15359" max="15359" width="11.28515625" style="17" customWidth="1"/>
    <col min="15360" max="15360" width="6.42578125" style="17" customWidth="1"/>
    <col min="15361" max="15361" width="7.28515625" style="17" customWidth="1"/>
    <col min="15362" max="15363" width="6.7109375" style="17" customWidth="1"/>
    <col min="15364" max="15364" width="6.140625" style="17" customWidth="1"/>
    <col min="15365" max="15366" width="6.42578125" style="17" customWidth="1"/>
    <col min="15367" max="15367" width="8" style="17" customWidth="1"/>
    <col min="15368" max="15369" width="14.140625" style="17" customWidth="1"/>
    <col min="15370" max="15370" width="9.140625" style="17"/>
    <col min="15371" max="15372" width="13.28515625" style="17" customWidth="1"/>
    <col min="15373" max="15380" width="11.5703125" style="17" customWidth="1"/>
    <col min="15381" max="15610" width="9.140625" style="17"/>
    <col min="15611" max="15611" width="64.28515625" style="17" customWidth="1"/>
    <col min="15612" max="15612" width="12" style="17" customWidth="1"/>
    <col min="15613" max="15614" width="8.42578125" style="17" customWidth="1"/>
    <col min="15615" max="15615" width="11.28515625" style="17" customWidth="1"/>
    <col min="15616" max="15616" width="6.42578125" style="17" customWidth="1"/>
    <col min="15617" max="15617" width="7.28515625" style="17" customWidth="1"/>
    <col min="15618" max="15619" width="6.7109375" style="17" customWidth="1"/>
    <col min="15620" max="15620" width="6.140625" style="17" customWidth="1"/>
    <col min="15621" max="15622" width="6.42578125" style="17" customWidth="1"/>
    <col min="15623" max="15623" width="8" style="17" customWidth="1"/>
    <col min="15624" max="15625" width="14.140625" style="17" customWidth="1"/>
    <col min="15626" max="15626" width="9.140625" style="17"/>
    <col min="15627" max="15628" width="13.28515625" style="17" customWidth="1"/>
    <col min="15629" max="15636" width="11.5703125" style="17" customWidth="1"/>
    <col min="15637" max="15866" width="9.140625" style="17"/>
    <col min="15867" max="15867" width="64.28515625" style="17" customWidth="1"/>
    <col min="15868" max="15868" width="12" style="17" customWidth="1"/>
    <col min="15869" max="15870" width="8.42578125" style="17" customWidth="1"/>
    <col min="15871" max="15871" width="11.28515625" style="17" customWidth="1"/>
    <col min="15872" max="15872" width="6.42578125" style="17" customWidth="1"/>
    <col min="15873" max="15873" width="7.28515625" style="17" customWidth="1"/>
    <col min="15874" max="15875" width="6.7109375" style="17" customWidth="1"/>
    <col min="15876" max="15876" width="6.140625" style="17" customWidth="1"/>
    <col min="15877" max="15878" width="6.42578125" style="17" customWidth="1"/>
    <col min="15879" max="15879" width="8" style="17" customWidth="1"/>
    <col min="15880" max="15881" width="14.140625" style="17" customWidth="1"/>
    <col min="15882" max="15882" width="9.140625" style="17"/>
    <col min="15883" max="15884" width="13.28515625" style="17" customWidth="1"/>
    <col min="15885" max="15892" width="11.5703125" style="17" customWidth="1"/>
    <col min="15893" max="16122" width="9.140625" style="17"/>
    <col min="16123" max="16123" width="64.28515625" style="17" customWidth="1"/>
    <col min="16124" max="16124" width="12" style="17" customWidth="1"/>
    <col min="16125" max="16126" width="8.42578125" style="17" customWidth="1"/>
    <col min="16127" max="16127" width="11.28515625" style="17" customWidth="1"/>
    <col min="16128" max="16128" width="6.42578125" style="17" customWidth="1"/>
    <col min="16129" max="16129" width="7.28515625" style="17" customWidth="1"/>
    <col min="16130" max="16131" width="6.7109375" style="17" customWidth="1"/>
    <col min="16132" max="16132" width="6.140625" style="17" customWidth="1"/>
    <col min="16133" max="16134" width="6.42578125" style="17" customWidth="1"/>
    <col min="16135" max="16135" width="8" style="17" customWidth="1"/>
    <col min="16136" max="16137" width="14.140625" style="17" customWidth="1"/>
    <col min="16138" max="16138" width="9.140625" style="17"/>
    <col min="16139" max="16140" width="13.28515625" style="17" customWidth="1"/>
    <col min="16141" max="16148" width="11.5703125" style="17" customWidth="1"/>
    <col min="16149" max="16384" width="9.140625" style="17"/>
  </cols>
  <sheetData>
    <row r="1" spans="1:20" ht="94.5" customHeight="1">
      <c r="A1" s="213"/>
      <c r="B1" s="214"/>
      <c r="C1" s="20"/>
      <c r="D1" s="215"/>
      <c r="E1" s="214"/>
      <c r="F1" s="214"/>
      <c r="G1" s="214"/>
      <c r="H1" s="214"/>
      <c r="I1" s="214"/>
      <c r="J1" s="214"/>
      <c r="K1" s="214"/>
      <c r="L1" s="214"/>
      <c r="M1" s="214"/>
      <c r="N1" s="214"/>
      <c r="O1" s="214"/>
      <c r="P1" s="214"/>
      <c r="Q1" s="213" t="s">
        <v>62</v>
      </c>
      <c r="R1" s="214"/>
      <c r="S1" s="214"/>
      <c r="T1" s="214"/>
    </row>
    <row r="2" spans="1:20" s="25" customFormat="1" ht="114.75" customHeight="1">
      <c r="A2" s="216" t="s">
        <v>164</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41.75" customHeight="1">
      <c r="A4" s="221"/>
      <c r="B4" s="222"/>
      <c r="C4" s="222"/>
      <c r="D4" s="230"/>
      <c r="E4" s="230"/>
      <c r="F4" s="231"/>
      <c r="G4" s="9" t="s">
        <v>3</v>
      </c>
      <c r="H4" s="81" t="s">
        <v>4</v>
      </c>
      <c r="I4" s="81" t="s">
        <v>5</v>
      </c>
      <c r="J4" s="81" t="s">
        <v>6</v>
      </c>
      <c r="K4" s="81" t="s">
        <v>60</v>
      </c>
      <c r="L4" s="81" t="s">
        <v>7</v>
      </c>
      <c r="M4" s="81" t="s">
        <v>8</v>
      </c>
      <c r="N4" s="234"/>
      <c r="O4" s="80" t="s">
        <v>9</v>
      </c>
      <c r="P4" s="80" t="s">
        <v>10</v>
      </c>
      <c r="Q4" s="238"/>
      <c r="R4" s="80" t="s">
        <v>9</v>
      </c>
      <c r="S4" s="80" t="s">
        <v>10</v>
      </c>
      <c r="T4" s="240"/>
    </row>
    <row r="5" spans="1:20" s="25" customFormat="1" ht="41.25" customHeight="1">
      <c r="A5" s="10"/>
      <c r="B5" s="11"/>
      <c r="C5" s="11"/>
      <c r="D5" s="82">
        <v>1</v>
      </c>
      <c r="E5" s="82">
        <v>2</v>
      </c>
      <c r="F5" s="82">
        <v>3</v>
      </c>
      <c r="G5" s="82">
        <v>4</v>
      </c>
      <c r="H5" s="82">
        <v>5</v>
      </c>
      <c r="I5" s="82">
        <v>6</v>
      </c>
      <c r="J5" s="82">
        <v>7</v>
      </c>
      <c r="K5" s="82">
        <v>8</v>
      </c>
      <c r="L5" s="82">
        <v>9</v>
      </c>
      <c r="M5" s="82">
        <v>10</v>
      </c>
      <c r="N5" s="82">
        <v>11</v>
      </c>
      <c r="O5" s="82">
        <v>12</v>
      </c>
      <c r="P5" s="82">
        <v>13</v>
      </c>
      <c r="Q5" s="82">
        <v>14</v>
      </c>
      <c r="R5" s="82">
        <v>15</v>
      </c>
      <c r="S5" s="82">
        <v>16</v>
      </c>
      <c r="T5" s="82">
        <v>17</v>
      </c>
    </row>
    <row r="6" spans="1:20" s="25" customFormat="1" ht="53.25" customHeight="1">
      <c r="A6" s="204" t="s">
        <v>15</v>
      </c>
      <c r="B6" s="205"/>
      <c r="C6" s="206"/>
      <c r="D6" s="21">
        <f>SUM(D7:D11)</f>
        <v>1</v>
      </c>
      <c r="E6" s="21">
        <f t="shared" ref="E6:T6" si="0">SUM(E7:E11)</f>
        <v>56</v>
      </c>
      <c r="F6" s="21">
        <f t="shared" si="0"/>
        <v>0</v>
      </c>
      <c r="G6" s="21">
        <f t="shared" si="0"/>
        <v>3</v>
      </c>
      <c r="H6" s="21">
        <f t="shared" si="0"/>
        <v>49</v>
      </c>
      <c r="I6" s="21">
        <f t="shared" si="0"/>
        <v>2</v>
      </c>
      <c r="J6" s="21">
        <f t="shared" si="0"/>
        <v>0</v>
      </c>
      <c r="K6" s="21">
        <f t="shared" si="0"/>
        <v>0</v>
      </c>
      <c r="L6" s="21">
        <f t="shared" si="0"/>
        <v>0</v>
      </c>
      <c r="M6" s="21">
        <f t="shared" si="0"/>
        <v>54</v>
      </c>
      <c r="N6" s="21">
        <f t="shared" si="0"/>
        <v>1</v>
      </c>
      <c r="O6" s="21">
        <f t="shared" si="0"/>
        <v>0</v>
      </c>
      <c r="P6" s="21">
        <f t="shared" si="0"/>
        <v>12</v>
      </c>
      <c r="Q6" s="21">
        <f t="shared" si="0"/>
        <v>12</v>
      </c>
      <c r="R6" s="21">
        <f t="shared" si="0"/>
        <v>1</v>
      </c>
      <c r="S6" s="21">
        <f t="shared" si="0"/>
        <v>5</v>
      </c>
      <c r="T6" s="21">
        <f t="shared" si="0"/>
        <v>2</v>
      </c>
    </row>
    <row r="7" spans="1:20" s="25" customFormat="1" ht="46.5" customHeight="1">
      <c r="A7" s="12">
        <v>1</v>
      </c>
      <c r="B7" s="207" t="s">
        <v>16</v>
      </c>
      <c r="C7" s="208"/>
      <c r="D7" s="70"/>
      <c r="E7" s="70">
        <v>35</v>
      </c>
      <c r="F7" s="70"/>
      <c r="G7" s="70">
        <v>1</v>
      </c>
      <c r="H7" s="70">
        <v>32</v>
      </c>
      <c r="I7" s="70">
        <v>1</v>
      </c>
      <c r="J7" s="70"/>
      <c r="K7" s="70"/>
      <c r="L7" s="70"/>
      <c r="M7" s="70">
        <v>34</v>
      </c>
      <c r="N7" s="70"/>
      <c r="O7" s="70"/>
      <c r="P7" s="71">
        <v>7</v>
      </c>
      <c r="Q7" s="71">
        <v>7</v>
      </c>
      <c r="R7" s="73">
        <v>1</v>
      </c>
      <c r="S7" s="73">
        <v>2</v>
      </c>
      <c r="T7" s="73">
        <v>1</v>
      </c>
    </row>
    <row r="8" spans="1:20" s="25" customFormat="1" ht="42" customHeight="1">
      <c r="A8" s="12">
        <v>2</v>
      </c>
      <c r="B8" s="207" t="s">
        <v>63</v>
      </c>
      <c r="C8" s="208"/>
      <c r="D8" s="70">
        <v>1</v>
      </c>
      <c r="E8" s="70">
        <v>19</v>
      </c>
      <c r="F8" s="70"/>
      <c r="G8" s="70">
        <v>2</v>
      </c>
      <c r="H8" s="70">
        <v>16</v>
      </c>
      <c r="I8" s="70">
        <v>1</v>
      </c>
      <c r="J8" s="70"/>
      <c r="K8" s="70"/>
      <c r="L8" s="70"/>
      <c r="M8" s="70">
        <v>19</v>
      </c>
      <c r="N8" s="70"/>
      <c r="O8" s="70"/>
      <c r="P8" s="70">
        <v>5</v>
      </c>
      <c r="Q8" s="70">
        <v>5</v>
      </c>
      <c r="R8" s="73"/>
      <c r="S8" s="73">
        <v>3</v>
      </c>
      <c r="T8" s="73">
        <v>1</v>
      </c>
    </row>
    <row r="9" spans="1:20" s="25" customFormat="1" ht="46.5" customHeight="1">
      <c r="A9" s="12">
        <v>3</v>
      </c>
      <c r="B9" s="207" t="s">
        <v>17</v>
      </c>
      <c r="C9" s="208"/>
      <c r="D9" s="70"/>
      <c r="E9" s="70">
        <v>1</v>
      </c>
      <c r="F9" s="70"/>
      <c r="G9" s="70"/>
      <c r="H9" s="70">
        <v>1</v>
      </c>
      <c r="I9" s="70"/>
      <c r="J9" s="70"/>
      <c r="K9" s="70"/>
      <c r="L9" s="70"/>
      <c r="M9" s="70">
        <v>1</v>
      </c>
      <c r="N9" s="70"/>
      <c r="O9" s="70"/>
      <c r="P9" s="71"/>
      <c r="Q9" s="71"/>
      <c r="R9" s="73"/>
      <c r="S9" s="73"/>
      <c r="T9" s="73"/>
    </row>
    <row r="10" spans="1:20" s="25" customFormat="1" ht="46.5" customHeight="1">
      <c r="A10" s="13">
        <v>4</v>
      </c>
      <c r="B10" s="207" t="s">
        <v>59</v>
      </c>
      <c r="C10" s="209"/>
      <c r="D10" s="70"/>
      <c r="E10" s="70">
        <v>1</v>
      </c>
      <c r="F10" s="70"/>
      <c r="G10" s="70"/>
      <c r="H10" s="70"/>
      <c r="I10" s="70"/>
      <c r="J10" s="70"/>
      <c r="K10" s="70"/>
      <c r="L10" s="70"/>
      <c r="M10" s="70"/>
      <c r="N10" s="70">
        <v>1</v>
      </c>
      <c r="O10" s="70"/>
      <c r="P10" s="71"/>
      <c r="Q10" s="71"/>
      <c r="R10" s="73"/>
      <c r="S10" s="73"/>
      <c r="T10" s="73"/>
    </row>
    <row r="11" spans="1:20" s="25" customFormat="1" ht="41.25" customHeight="1">
      <c r="A11" s="13">
        <v>5</v>
      </c>
      <c r="B11" s="210" t="s">
        <v>58</v>
      </c>
      <c r="C11" s="211"/>
      <c r="D11" s="71"/>
      <c r="E11" s="70"/>
      <c r="F11" s="70"/>
      <c r="G11" s="70"/>
      <c r="H11" s="70"/>
      <c r="I11" s="70"/>
      <c r="J11" s="70"/>
      <c r="K11" s="70"/>
      <c r="L11" s="70"/>
      <c r="M11" s="70"/>
      <c r="N11" s="70"/>
      <c r="O11" s="70"/>
      <c r="P11" s="71"/>
      <c r="Q11" s="71"/>
      <c r="R11" s="73"/>
      <c r="S11" s="73"/>
      <c r="T11" s="73"/>
    </row>
    <row r="12" spans="1:20" s="25" customFormat="1" ht="63" customHeight="1">
      <c r="A12" s="204" t="s">
        <v>18</v>
      </c>
      <c r="B12" s="212"/>
      <c r="C12" s="212"/>
      <c r="D12" s="18">
        <f>SUM(D13:D20)</f>
        <v>0</v>
      </c>
      <c r="E12" s="18">
        <f t="shared" ref="E12:T12" si="1">SUM(E13:E20)</f>
        <v>1</v>
      </c>
      <c r="F12" s="18">
        <f t="shared" si="1"/>
        <v>0</v>
      </c>
      <c r="G12" s="18">
        <f t="shared" si="1"/>
        <v>1</v>
      </c>
      <c r="H12" s="18">
        <f t="shared" si="1"/>
        <v>0</v>
      </c>
      <c r="I12" s="18">
        <f t="shared" si="1"/>
        <v>0</v>
      </c>
      <c r="J12" s="18">
        <f t="shared" si="1"/>
        <v>0</v>
      </c>
      <c r="K12" s="18">
        <f t="shared" si="1"/>
        <v>0</v>
      </c>
      <c r="L12" s="18">
        <f t="shared" si="1"/>
        <v>0</v>
      </c>
      <c r="M12" s="18">
        <f t="shared" si="1"/>
        <v>1</v>
      </c>
      <c r="N12" s="18">
        <f t="shared" si="1"/>
        <v>0</v>
      </c>
      <c r="O12" s="18">
        <f t="shared" si="1"/>
        <v>0</v>
      </c>
      <c r="P12" s="18">
        <f t="shared" si="1"/>
        <v>0</v>
      </c>
      <c r="Q12" s="18">
        <f t="shared" si="1"/>
        <v>0</v>
      </c>
      <c r="R12" s="18">
        <f t="shared" si="1"/>
        <v>0</v>
      </c>
      <c r="S12" s="18">
        <f t="shared" si="1"/>
        <v>0</v>
      </c>
      <c r="T12" s="18">
        <f t="shared" si="1"/>
        <v>0</v>
      </c>
    </row>
    <row r="13" spans="1:20" s="25" customFormat="1" ht="47.25" customHeight="1">
      <c r="A13" s="12">
        <v>1</v>
      </c>
      <c r="B13" s="183" t="s">
        <v>19</v>
      </c>
      <c r="C13" s="184"/>
      <c r="D13" s="70"/>
      <c r="E13" s="70">
        <v>1</v>
      </c>
      <c r="F13" s="70"/>
      <c r="G13" s="70">
        <v>1</v>
      </c>
      <c r="H13" s="70"/>
      <c r="I13" s="70"/>
      <c r="J13" s="70"/>
      <c r="K13" s="70"/>
      <c r="L13" s="70"/>
      <c r="M13" s="70">
        <v>1</v>
      </c>
      <c r="N13" s="70"/>
      <c r="O13" s="70"/>
      <c r="P13" s="71"/>
      <c r="Q13" s="71"/>
      <c r="R13" s="73"/>
      <c r="S13" s="73"/>
      <c r="T13" s="18"/>
    </row>
    <row r="14" spans="1:20" s="25" customFormat="1" ht="54" customHeight="1">
      <c r="A14" s="12">
        <v>2</v>
      </c>
      <c r="B14" s="183" t="s">
        <v>20</v>
      </c>
      <c r="C14" s="184"/>
      <c r="D14" s="70"/>
      <c r="E14" s="70"/>
      <c r="F14" s="70"/>
      <c r="G14" s="70"/>
      <c r="H14" s="70"/>
      <c r="I14" s="70"/>
      <c r="J14" s="70"/>
      <c r="K14" s="70"/>
      <c r="L14" s="70"/>
      <c r="M14" s="70"/>
      <c r="N14" s="70"/>
      <c r="O14" s="70"/>
      <c r="P14" s="71"/>
      <c r="Q14" s="71"/>
      <c r="R14" s="73"/>
      <c r="S14" s="73"/>
      <c r="T14" s="18"/>
    </row>
    <row r="15" spans="1:20" s="25" customFormat="1" ht="42" customHeight="1">
      <c r="A15" s="14">
        <v>3</v>
      </c>
      <c r="B15" s="183" t="s">
        <v>21</v>
      </c>
      <c r="C15" s="184"/>
      <c r="D15" s="70"/>
      <c r="E15" s="70"/>
      <c r="F15" s="70"/>
      <c r="G15" s="70"/>
      <c r="H15" s="70"/>
      <c r="I15" s="70"/>
      <c r="J15" s="70"/>
      <c r="K15" s="70"/>
      <c r="L15" s="70"/>
      <c r="M15" s="70"/>
      <c r="N15" s="70"/>
      <c r="O15" s="70"/>
      <c r="P15" s="71"/>
      <c r="Q15" s="71"/>
      <c r="R15" s="73"/>
      <c r="S15" s="73"/>
      <c r="T15" s="18"/>
    </row>
    <row r="16" spans="1:20" s="25" customFormat="1" ht="57" customHeight="1">
      <c r="A16" s="12">
        <v>4</v>
      </c>
      <c r="B16" s="183" t="s">
        <v>22</v>
      </c>
      <c r="C16" s="184"/>
      <c r="D16" s="70"/>
      <c r="E16" s="70"/>
      <c r="F16" s="70"/>
      <c r="G16" s="70"/>
      <c r="H16" s="70"/>
      <c r="I16" s="70"/>
      <c r="J16" s="70"/>
      <c r="K16" s="70"/>
      <c r="L16" s="70"/>
      <c r="M16" s="70"/>
      <c r="N16" s="70"/>
      <c r="O16" s="70"/>
      <c r="P16" s="71"/>
      <c r="Q16" s="71"/>
      <c r="R16" s="73"/>
      <c r="S16" s="73"/>
      <c r="T16" s="18"/>
    </row>
    <row r="17" spans="1:49" s="25" customFormat="1" ht="38.25" customHeight="1">
      <c r="A17" s="12">
        <v>5</v>
      </c>
      <c r="B17" s="183" t="s">
        <v>23</v>
      </c>
      <c r="C17" s="184"/>
      <c r="D17" s="70"/>
      <c r="E17" s="70"/>
      <c r="F17" s="70"/>
      <c r="G17" s="70"/>
      <c r="H17" s="70"/>
      <c r="I17" s="70"/>
      <c r="J17" s="70"/>
      <c r="K17" s="70"/>
      <c r="L17" s="70"/>
      <c r="M17" s="70"/>
      <c r="N17" s="70"/>
      <c r="O17" s="70"/>
      <c r="P17" s="71"/>
      <c r="Q17" s="71"/>
      <c r="R17" s="73"/>
      <c r="S17" s="73"/>
      <c r="T17" s="18"/>
    </row>
    <row r="18" spans="1:49" s="25" customFormat="1" ht="47.25" customHeight="1">
      <c r="A18" s="14">
        <v>6</v>
      </c>
      <c r="B18" s="183" t="s">
        <v>24</v>
      </c>
      <c r="C18" s="184"/>
      <c r="D18" s="70"/>
      <c r="E18" s="70"/>
      <c r="F18" s="70"/>
      <c r="G18" s="70"/>
      <c r="H18" s="70"/>
      <c r="I18" s="70"/>
      <c r="J18" s="70"/>
      <c r="K18" s="70"/>
      <c r="L18" s="70"/>
      <c r="M18" s="70"/>
      <c r="N18" s="70"/>
      <c r="O18" s="70"/>
      <c r="P18" s="71"/>
      <c r="Q18" s="71"/>
      <c r="R18" s="73"/>
      <c r="S18" s="73"/>
      <c r="T18" s="18"/>
    </row>
    <row r="19" spans="1:49" s="25" customFormat="1" ht="44.25" customHeight="1">
      <c r="A19" s="12">
        <v>7</v>
      </c>
      <c r="B19" s="183" t="s">
        <v>25</v>
      </c>
      <c r="C19" s="184"/>
      <c r="D19" s="70"/>
      <c r="E19" s="70"/>
      <c r="F19" s="70"/>
      <c r="G19" s="70"/>
      <c r="H19" s="70"/>
      <c r="I19" s="70"/>
      <c r="J19" s="70"/>
      <c r="K19" s="70"/>
      <c r="L19" s="70"/>
      <c r="M19" s="70"/>
      <c r="N19" s="70"/>
      <c r="O19" s="70"/>
      <c r="P19" s="71"/>
      <c r="Q19" s="71"/>
      <c r="R19" s="73"/>
      <c r="S19" s="73"/>
      <c r="T19" s="18"/>
    </row>
    <row r="20" spans="1:49" s="25" customFormat="1" ht="45.75" customHeight="1">
      <c r="A20" s="12">
        <v>8</v>
      </c>
      <c r="B20" s="183" t="s">
        <v>26</v>
      </c>
      <c r="C20" s="184"/>
      <c r="D20" s="70"/>
      <c r="E20" s="70"/>
      <c r="F20" s="70"/>
      <c r="G20" s="70"/>
      <c r="H20" s="70"/>
      <c r="I20" s="70"/>
      <c r="J20" s="70"/>
      <c r="K20" s="70"/>
      <c r="L20" s="70"/>
      <c r="M20" s="70"/>
      <c r="N20" s="70"/>
      <c r="O20" s="70"/>
      <c r="P20" s="71"/>
      <c r="Q20" s="71"/>
      <c r="R20" s="73"/>
      <c r="S20" s="73"/>
      <c r="T20" s="18">
        <v>0</v>
      </c>
    </row>
    <row r="21" spans="1:49" s="25" customFormat="1" ht="42" customHeight="1">
      <c r="A21" s="191" t="s">
        <v>27</v>
      </c>
      <c r="B21" s="191"/>
      <c r="C21" s="191"/>
      <c r="D21" s="18">
        <f>SUM(D22:D28)</f>
        <v>0</v>
      </c>
      <c r="E21" s="18">
        <f t="shared" ref="E21:T21" si="2">SUM(E22:E28)</f>
        <v>246</v>
      </c>
      <c r="F21" s="18">
        <f t="shared" si="2"/>
        <v>0</v>
      </c>
      <c r="G21" s="18">
        <f t="shared" si="2"/>
        <v>1</v>
      </c>
      <c r="H21" s="18">
        <f t="shared" si="2"/>
        <v>245</v>
      </c>
      <c r="I21" s="18">
        <f t="shared" si="2"/>
        <v>0</v>
      </c>
      <c r="J21" s="18">
        <f t="shared" si="2"/>
        <v>0</v>
      </c>
      <c r="K21" s="18">
        <f t="shared" si="2"/>
        <v>0</v>
      </c>
      <c r="L21" s="18">
        <f t="shared" si="2"/>
        <v>0</v>
      </c>
      <c r="M21" s="18">
        <f>SUM(M22:M28)</f>
        <v>246</v>
      </c>
      <c r="N21" s="18">
        <f t="shared" si="2"/>
        <v>0</v>
      </c>
      <c r="O21" s="18">
        <f t="shared" si="2"/>
        <v>0</v>
      </c>
      <c r="P21" s="18">
        <f t="shared" si="2"/>
        <v>0</v>
      </c>
      <c r="Q21" s="18">
        <f t="shared" si="2"/>
        <v>0</v>
      </c>
      <c r="R21" s="18">
        <f t="shared" si="2"/>
        <v>0</v>
      </c>
      <c r="S21" s="18">
        <f t="shared" si="2"/>
        <v>0</v>
      </c>
      <c r="T21" s="18">
        <f t="shared" si="2"/>
        <v>0</v>
      </c>
    </row>
    <row r="22" spans="1:49" s="25" customFormat="1" ht="42" customHeight="1">
      <c r="A22" s="79">
        <v>1</v>
      </c>
      <c r="B22" s="195" t="s">
        <v>28</v>
      </c>
      <c r="C22" s="196"/>
      <c r="D22" s="70"/>
      <c r="E22" s="70">
        <v>92</v>
      </c>
      <c r="F22" s="70"/>
      <c r="G22" s="70">
        <v>1</v>
      </c>
      <c r="H22" s="70">
        <v>91</v>
      </c>
      <c r="I22" s="70"/>
      <c r="J22" s="70"/>
      <c r="K22" s="70"/>
      <c r="L22" s="70"/>
      <c r="M22" s="70">
        <v>92</v>
      </c>
      <c r="N22" s="70"/>
      <c r="O22" s="70"/>
      <c r="P22" s="71"/>
      <c r="Q22" s="71"/>
      <c r="R22" s="73"/>
      <c r="S22" s="73"/>
      <c r="T22" s="18"/>
    </row>
    <row r="23" spans="1:49" s="16" customFormat="1" ht="45" customHeight="1">
      <c r="A23" s="79">
        <v>2</v>
      </c>
      <c r="B23" s="195" t="s">
        <v>29</v>
      </c>
      <c r="C23" s="196"/>
      <c r="D23" s="83"/>
      <c r="E23" s="83"/>
      <c r="F23" s="83"/>
      <c r="G23" s="83"/>
      <c r="H23" s="83"/>
      <c r="I23" s="83"/>
      <c r="J23" s="83"/>
      <c r="K23" s="83"/>
      <c r="L23" s="83"/>
      <c r="M23" s="83"/>
      <c r="N23" s="83"/>
      <c r="O23" s="83"/>
      <c r="P23" s="83"/>
      <c r="Q23" s="83"/>
      <c r="R23" s="83"/>
      <c r="S23" s="83"/>
      <c r="T23" s="18"/>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row>
    <row r="24" spans="1:49" s="25" customFormat="1" ht="48" customHeight="1">
      <c r="A24" s="12">
        <v>3</v>
      </c>
      <c r="B24" s="197" t="s">
        <v>30</v>
      </c>
      <c r="C24" s="193"/>
      <c r="D24" s="70"/>
      <c r="E24" s="70"/>
      <c r="F24" s="70"/>
      <c r="G24" s="70"/>
      <c r="H24" s="70"/>
      <c r="I24" s="70"/>
      <c r="J24" s="70"/>
      <c r="K24" s="70"/>
      <c r="L24" s="70"/>
      <c r="M24" s="70"/>
      <c r="N24" s="70"/>
      <c r="O24" s="70"/>
      <c r="P24" s="71"/>
      <c r="Q24" s="71"/>
      <c r="R24" s="73"/>
      <c r="S24" s="73"/>
      <c r="T24" s="18"/>
    </row>
    <row r="25" spans="1:49" s="25" customFormat="1" ht="42" customHeight="1">
      <c r="A25" s="12">
        <v>4</v>
      </c>
      <c r="B25" s="192" t="s">
        <v>31</v>
      </c>
      <c r="C25" s="193"/>
      <c r="D25" s="70"/>
      <c r="E25" s="70">
        <v>45</v>
      </c>
      <c r="F25" s="70"/>
      <c r="G25" s="70"/>
      <c r="H25" s="70">
        <v>45</v>
      </c>
      <c r="I25" s="70"/>
      <c r="J25" s="70"/>
      <c r="K25" s="70"/>
      <c r="L25" s="70"/>
      <c r="M25" s="70">
        <v>45</v>
      </c>
      <c r="N25" s="70"/>
      <c r="O25" s="70"/>
      <c r="P25" s="71"/>
      <c r="Q25" s="71"/>
      <c r="R25" s="73"/>
      <c r="S25" s="73"/>
      <c r="T25" s="18"/>
    </row>
    <row r="26" spans="1:49" s="25" customFormat="1" ht="55.5" customHeight="1">
      <c r="A26" s="79">
        <v>5</v>
      </c>
      <c r="B26" s="192" t="s">
        <v>32</v>
      </c>
      <c r="C26" s="193"/>
      <c r="D26" s="70"/>
      <c r="E26" s="70">
        <v>62</v>
      </c>
      <c r="F26" s="70"/>
      <c r="G26" s="70"/>
      <c r="H26" s="70">
        <v>62</v>
      </c>
      <c r="I26" s="70"/>
      <c r="J26" s="70"/>
      <c r="K26" s="70"/>
      <c r="L26" s="70"/>
      <c r="M26" s="70">
        <v>62</v>
      </c>
      <c r="N26" s="70"/>
      <c r="O26" s="70"/>
      <c r="P26" s="71"/>
      <c r="Q26" s="71"/>
      <c r="R26" s="73"/>
      <c r="S26" s="73"/>
      <c r="T26" s="18"/>
    </row>
    <row r="27" spans="1:49" s="25" customFormat="1" ht="69.75" customHeight="1">
      <c r="A27" s="12">
        <v>6</v>
      </c>
      <c r="B27" s="192" t="s">
        <v>33</v>
      </c>
      <c r="C27" s="193"/>
      <c r="D27" s="70"/>
      <c r="E27" s="70">
        <v>47</v>
      </c>
      <c r="F27" s="70"/>
      <c r="G27" s="70"/>
      <c r="H27" s="70">
        <v>47</v>
      </c>
      <c r="I27" s="70"/>
      <c r="J27" s="70"/>
      <c r="K27" s="70"/>
      <c r="L27" s="70"/>
      <c r="M27" s="70">
        <v>47</v>
      </c>
      <c r="N27" s="70"/>
      <c r="O27" s="70"/>
      <c r="P27" s="71"/>
      <c r="Q27" s="71"/>
      <c r="R27" s="73"/>
      <c r="S27" s="73"/>
      <c r="T27" s="18"/>
    </row>
    <row r="28" spans="1:49" s="25" customFormat="1" ht="71.25" customHeight="1">
      <c r="A28" s="12">
        <v>7</v>
      </c>
      <c r="B28" s="192" t="s">
        <v>34</v>
      </c>
      <c r="C28" s="193"/>
      <c r="D28" s="70"/>
      <c r="E28" s="70"/>
      <c r="F28" s="70"/>
      <c r="G28" s="70"/>
      <c r="H28" s="70"/>
      <c r="I28" s="70"/>
      <c r="J28" s="70"/>
      <c r="K28" s="70"/>
      <c r="L28" s="70"/>
      <c r="M28" s="70"/>
      <c r="N28" s="70"/>
      <c r="O28" s="70"/>
      <c r="P28" s="71"/>
      <c r="Q28" s="71"/>
      <c r="R28" s="73"/>
      <c r="S28" s="73"/>
      <c r="T28" s="18"/>
    </row>
    <row r="29" spans="1:49" s="25" customFormat="1" ht="56.25" customHeight="1">
      <c r="A29" s="191" t="s">
        <v>35</v>
      </c>
      <c r="B29" s="191"/>
      <c r="C29" s="191"/>
      <c r="D29" s="18">
        <f t="shared" ref="D29:T29" si="3">SUM(D30:D41)</f>
        <v>0</v>
      </c>
      <c r="E29" s="18">
        <f t="shared" si="3"/>
        <v>22</v>
      </c>
      <c r="F29" s="18">
        <f t="shared" si="3"/>
        <v>0</v>
      </c>
      <c r="G29" s="18">
        <f t="shared" si="3"/>
        <v>0</v>
      </c>
      <c r="H29" s="18">
        <f t="shared" si="3"/>
        <v>22</v>
      </c>
      <c r="I29" s="18">
        <f t="shared" si="3"/>
        <v>0</v>
      </c>
      <c r="J29" s="18">
        <f t="shared" si="3"/>
        <v>0</v>
      </c>
      <c r="K29" s="18">
        <f t="shared" si="3"/>
        <v>0</v>
      </c>
      <c r="L29" s="18">
        <f t="shared" si="3"/>
        <v>0</v>
      </c>
      <c r="M29" s="18">
        <f>SUM(M30:M41)</f>
        <v>22</v>
      </c>
      <c r="N29" s="18">
        <f t="shared" si="3"/>
        <v>0</v>
      </c>
      <c r="O29" s="18">
        <f t="shared" si="3"/>
        <v>0</v>
      </c>
      <c r="P29" s="18">
        <f t="shared" si="3"/>
        <v>0</v>
      </c>
      <c r="Q29" s="18">
        <f t="shared" si="3"/>
        <v>0</v>
      </c>
      <c r="R29" s="18">
        <f t="shared" si="3"/>
        <v>0</v>
      </c>
      <c r="S29" s="18">
        <f t="shared" si="3"/>
        <v>0</v>
      </c>
      <c r="T29" s="18">
        <f t="shared" si="3"/>
        <v>0</v>
      </c>
    </row>
    <row r="30" spans="1:49" s="25" customFormat="1" ht="44.25" customHeight="1">
      <c r="A30" s="12">
        <v>1</v>
      </c>
      <c r="B30" s="183" t="s">
        <v>36</v>
      </c>
      <c r="C30" s="184"/>
      <c r="D30" s="70"/>
      <c r="E30" s="70"/>
      <c r="F30" s="70"/>
      <c r="G30" s="70"/>
      <c r="H30" s="70"/>
      <c r="I30" s="70"/>
      <c r="J30" s="70"/>
      <c r="K30" s="70"/>
      <c r="L30" s="70"/>
      <c r="M30" s="70"/>
      <c r="N30" s="70"/>
      <c r="O30" s="70"/>
      <c r="P30" s="71"/>
      <c r="Q30" s="71"/>
      <c r="R30" s="73"/>
      <c r="S30" s="73"/>
      <c r="T30" s="18">
        <v>0</v>
      </c>
    </row>
    <row r="31" spans="1:49" s="25" customFormat="1" ht="37.5" customHeight="1">
      <c r="A31" s="12">
        <v>2</v>
      </c>
      <c r="B31" s="183" t="s">
        <v>37</v>
      </c>
      <c r="C31" s="184"/>
      <c r="D31" s="70"/>
      <c r="E31" s="70"/>
      <c r="F31" s="70"/>
      <c r="G31" s="70"/>
      <c r="H31" s="70"/>
      <c r="I31" s="70"/>
      <c r="J31" s="70"/>
      <c r="K31" s="70"/>
      <c r="L31" s="70"/>
      <c r="M31" s="70"/>
      <c r="N31" s="70"/>
      <c r="O31" s="70"/>
      <c r="P31" s="71"/>
      <c r="Q31" s="71"/>
      <c r="R31" s="73"/>
      <c r="S31" s="73"/>
      <c r="T31" s="18">
        <v>0</v>
      </c>
    </row>
    <row r="32" spans="1:49" s="25" customFormat="1" ht="51.75" customHeight="1">
      <c r="A32" s="12">
        <v>3</v>
      </c>
      <c r="B32" s="183" t="s">
        <v>38</v>
      </c>
      <c r="C32" s="184"/>
      <c r="D32" s="70"/>
      <c r="E32" s="70"/>
      <c r="F32" s="70"/>
      <c r="G32" s="70"/>
      <c r="H32" s="70"/>
      <c r="I32" s="70"/>
      <c r="J32" s="70"/>
      <c r="K32" s="70"/>
      <c r="L32" s="70"/>
      <c r="M32" s="70"/>
      <c r="N32" s="70"/>
      <c r="O32" s="70"/>
      <c r="P32" s="71"/>
      <c r="Q32" s="71"/>
      <c r="R32" s="73"/>
      <c r="S32" s="73"/>
      <c r="T32" s="18">
        <v>0</v>
      </c>
    </row>
    <row r="33" spans="1:20" s="25" customFormat="1" ht="52.5" customHeight="1">
      <c r="A33" s="12">
        <v>4</v>
      </c>
      <c r="B33" s="183" t="s">
        <v>39</v>
      </c>
      <c r="C33" s="184"/>
      <c r="D33" s="70"/>
      <c r="E33" s="70">
        <v>10</v>
      </c>
      <c r="F33" s="70"/>
      <c r="G33" s="70"/>
      <c r="H33" s="70">
        <v>10</v>
      </c>
      <c r="I33" s="70"/>
      <c r="J33" s="70"/>
      <c r="K33" s="70"/>
      <c r="L33" s="70"/>
      <c r="M33" s="70">
        <v>10</v>
      </c>
      <c r="N33" s="70"/>
      <c r="O33" s="70"/>
      <c r="P33" s="71"/>
      <c r="Q33" s="71"/>
      <c r="R33" s="73"/>
      <c r="S33" s="73"/>
      <c r="T33" s="18">
        <v>0</v>
      </c>
    </row>
    <row r="34" spans="1:20" s="25" customFormat="1" ht="43.5" customHeight="1">
      <c r="A34" s="12">
        <v>5</v>
      </c>
      <c r="B34" s="183" t="s">
        <v>40</v>
      </c>
      <c r="C34" s="184"/>
      <c r="D34" s="70"/>
      <c r="E34" s="70"/>
      <c r="F34" s="70"/>
      <c r="G34" s="70"/>
      <c r="H34" s="70"/>
      <c r="I34" s="70"/>
      <c r="J34" s="70"/>
      <c r="K34" s="70"/>
      <c r="L34" s="70"/>
      <c r="M34" s="70"/>
      <c r="N34" s="70"/>
      <c r="O34" s="70"/>
      <c r="P34" s="71"/>
      <c r="Q34" s="71"/>
      <c r="R34" s="73"/>
      <c r="S34" s="73"/>
      <c r="T34" s="18">
        <v>0</v>
      </c>
    </row>
    <row r="35" spans="1:20" s="25" customFormat="1" ht="44.25" customHeight="1">
      <c r="A35" s="12">
        <v>6</v>
      </c>
      <c r="B35" s="183" t="s">
        <v>41</v>
      </c>
      <c r="C35" s="184"/>
      <c r="D35" s="70"/>
      <c r="E35" s="70"/>
      <c r="F35" s="70"/>
      <c r="G35" s="70"/>
      <c r="H35" s="70"/>
      <c r="I35" s="70"/>
      <c r="J35" s="70"/>
      <c r="K35" s="70"/>
      <c r="L35" s="70"/>
      <c r="M35" s="70"/>
      <c r="N35" s="70"/>
      <c r="O35" s="70"/>
      <c r="P35" s="71"/>
      <c r="Q35" s="71"/>
      <c r="R35" s="73"/>
      <c r="S35" s="73"/>
      <c r="T35" s="18">
        <v>0</v>
      </c>
    </row>
    <row r="36" spans="1:20" s="25" customFormat="1" ht="44.25" customHeight="1">
      <c r="A36" s="12">
        <v>7</v>
      </c>
      <c r="B36" s="194" t="s">
        <v>42</v>
      </c>
      <c r="C36" s="194"/>
      <c r="D36" s="70"/>
      <c r="E36" s="70"/>
      <c r="F36" s="70"/>
      <c r="G36" s="70"/>
      <c r="H36" s="70"/>
      <c r="I36" s="70"/>
      <c r="J36" s="70"/>
      <c r="K36" s="70"/>
      <c r="L36" s="70"/>
      <c r="M36" s="70"/>
      <c r="N36" s="70"/>
      <c r="O36" s="70"/>
      <c r="P36" s="71"/>
      <c r="Q36" s="71"/>
      <c r="R36" s="73"/>
      <c r="S36" s="73"/>
      <c r="T36" s="18">
        <v>0</v>
      </c>
    </row>
    <row r="37" spans="1:20" s="25" customFormat="1" ht="44.25" customHeight="1">
      <c r="A37" s="12">
        <v>8</v>
      </c>
      <c r="B37" s="183" t="s">
        <v>43</v>
      </c>
      <c r="C37" s="184"/>
      <c r="D37" s="70"/>
      <c r="E37" s="70"/>
      <c r="F37" s="70"/>
      <c r="G37" s="70"/>
      <c r="H37" s="70"/>
      <c r="I37" s="70"/>
      <c r="J37" s="70"/>
      <c r="K37" s="70"/>
      <c r="L37" s="70"/>
      <c r="M37" s="70"/>
      <c r="N37" s="70"/>
      <c r="O37" s="70"/>
      <c r="P37" s="71"/>
      <c r="Q37" s="71"/>
      <c r="R37" s="73"/>
      <c r="S37" s="73"/>
      <c r="T37" s="18">
        <v>0</v>
      </c>
    </row>
    <row r="38" spans="1:20" s="25" customFormat="1" ht="44.25" customHeight="1">
      <c r="A38" s="12">
        <v>9</v>
      </c>
      <c r="B38" s="183" t="s">
        <v>44</v>
      </c>
      <c r="C38" s="184"/>
      <c r="D38" s="70"/>
      <c r="E38" s="70"/>
      <c r="F38" s="70"/>
      <c r="G38" s="70"/>
      <c r="H38" s="70"/>
      <c r="I38" s="70"/>
      <c r="J38" s="70"/>
      <c r="K38" s="70"/>
      <c r="L38" s="70"/>
      <c r="M38" s="70"/>
      <c r="N38" s="70"/>
      <c r="O38" s="70"/>
      <c r="P38" s="71"/>
      <c r="Q38" s="71"/>
      <c r="R38" s="73"/>
      <c r="S38" s="73"/>
      <c r="T38" s="18">
        <v>0</v>
      </c>
    </row>
    <row r="39" spans="1:20" s="25" customFormat="1" ht="61.5" customHeight="1">
      <c r="A39" s="12">
        <v>10</v>
      </c>
      <c r="B39" s="183" t="s">
        <v>45</v>
      </c>
      <c r="C39" s="184"/>
      <c r="D39" s="70"/>
      <c r="E39" s="70"/>
      <c r="F39" s="70"/>
      <c r="G39" s="70"/>
      <c r="H39" s="70"/>
      <c r="I39" s="70"/>
      <c r="J39" s="70"/>
      <c r="K39" s="70"/>
      <c r="L39" s="70"/>
      <c r="M39" s="70"/>
      <c r="N39" s="70"/>
      <c r="O39" s="70"/>
      <c r="P39" s="71"/>
      <c r="Q39" s="71"/>
      <c r="R39" s="73"/>
      <c r="S39" s="73"/>
      <c r="T39" s="18">
        <v>0</v>
      </c>
    </row>
    <row r="40" spans="1:20" s="25" customFormat="1" ht="52.5" customHeight="1">
      <c r="A40" s="12">
        <v>11</v>
      </c>
      <c r="B40" s="183" t="s">
        <v>74</v>
      </c>
      <c r="C40" s="184"/>
      <c r="D40" s="70"/>
      <c r="E40" s="70">
        <v>12</v>
      </c>
      <c r="F40" s="70"/>
      <c r="G40" s="70"/>
      <c r="H40" s="70">
        <v>12</v>
      </c>
      <c r="I40" s="70"/>
      <c r="J40" s="70"/>
      <c r="K40" s="70"/>
      <c r="L40" s="70"/>
      <c r="M40" s="70">
        <v>12</v>
      </c>
      <c r="N40" s="70"/>
      <c r="O40" s="70"/>
      <c r="P40" s="71"/>
      <c r="Q40" s="71"/>
      <c r="R40" s="73"/>
      <c r="S40" s="73"/>
      <c r="T40" s="18">
        <v>0</v>
      </c>
    </row>
    <row r="41" spans="1:20" s="25" customFormat="1" ht="61.5" customHeight="1">
      <c r="A41" s="12">
        <v>12</v>
      </c>
      <c r="B41" s="183" t="s">
        <v>46</v>
      </c>
      <c r="C41" s="184"/>
      <c r="D41" s="70"/>
      <c r="E41" s="70"/>
      <c r="F41" s="70"/>
      <c r="G41" s="70"/>
      <c r="H41" s="70"/>
      <c r="I41" s="70"/>
      <c r="J41" s="70"/>
      <c r="K41" s="70"/>
      <c r="L41" s="70"/>
      <c r="M41" s="70"/>
      <c r="N41" s="70"/>
      <c r="O41" s="70"/>
      <c r="P41" s="71"/>
      <c r="Q41" s="71"/>
      <c r="R41" s="73"/>
      <c r="S41" s="73"/>
      <c r="T41" s="18">
        <v>0</v>
      </c>
    </row>
    <row r="42" spans="1:20" s="25" customFormat="1" ht="67.5" customHeight="1">
      <c r="A42" s="188" t="s">
        <v>47</v>
      </c>
      <c r="B42" s="189"/>
      <c r="C42" s="189"/>
      <c r="D42" s="18">
        <f>SUM(D43)</f>
        <v>6</v>
      </c>
      <c r="E42" s="18">
        <f t="shared" ref="E42:T42" si="4">SUM(E43)</f>
        <v>10</v>
      </c>
      <c r="F42" s="18">
        <f t="shared" si="4"/>
        <v>0</v>
      </c>
      <c r="G42" s="18">
        <f t="shared" si="4"/>
        <v>11</v>
      </c>
      <c r="H42" s="18">
        <f t="shared" si="4"/>
        <v>1</v>
      </c>
      <c r="I42" s="18">
        <f t="shared" si="4"/>
        <v>0</v>
      </c>
      <c r="J42" s="18">
        <f t="shared" si="4"/>
        <v>0</v>
      </c>
      <c r="K42" s="18">
        <f t="shared" si="4"/>
        <v>1</v>
      </c>
      <c r="L42" s="18">
        <f t="shared" si="4"/>
        <v>2</v>
      </c>
      <c r="M42" s="18">
        <f t="shared" si="4"/>
        <v>15</v>
      </c>
      <c r="N42" s="18">
        <f t="shared" si="4"/>
        <v>1</v>
      </c>
      <c r="O42" s="18">
        <f t="shared" si="4"/>
        <v>2</v>
      </c>
      <c r="P42" s="18">
        <f t="shared" si="4"/>
        <v>0</v>
      </c>
      <c r="Q42" s="18">
        <f t="shared" si="4"/>
        <v>2</v>
      </c>
      <c r="R42" s="18">
        <f t="shared" si="4"/>
        <v>0</v>
      </c>
      <c r="S42" s="18">
        <f t="shared" si="4"/>
        <v>0</v>
      </c>
      <c r="T42" s="18">
        <f t="shared" si="4"/>
        <v>2</v>
      </c>
    </row>
    <row r="43" spans="1:20" s="25" customFormat="1" ht="74.25" customHeight="1">
      <c r="A43" s="12">
        <v>1</v>
      </c>
      <c r="B43" s="190" t="s">
        <v>48</v>
      </c>
      <c r="C43" s="190"/>
      <c r="D43" s="70">
        <v>6</v>
      </c>
      <c r="E43" s="70">
        <v>10</v>
      </c>
      <c r="F43" s="70"/>
      <c r="G43" s="70">
        <v>11</v>
      </c>
      <c r="H43" s="70">
        <v>1</v>
      </c>
      <c r="I43" s="70"/>
      <c r="J43" s="70"/>
      <c r="K43" s="70">
        <v>1</v>
      </c>
      <c r="L43" s="70">
        <v>2</v>
      </c>
      <c r="M43" s="70">
        <v>15</v>
      </c>
      <c r="N43" s="70">
        <v>1</v>
      </c>
      <c r="O43" s="70">
        <v>2</v>
      </c>
      <c r="P43" s="71"/>
      <c r="Q43" s="71">
        <v>2</v>
      </c>
      <c r="R43" s="73"/>
      <c r="S43" s="73"/>
      <c r="T43" s="18">
        <v>2</v>
      </c>
    </row>
    <row r="44" spans="1:20" s="25" customFormat="1" ht="67.5" customHeight="1">
      <c r="A44" s="188" t="s">
        <v>49</v>
      </c>
      <c r="B44" s="191"/>
      <c r="C44" s="191"/>
      <c r="D44" s="18">
        <f>D45+D48+D51+D52+D53</f>
        <v>18</v>
      </c>
      <c r="E44" s="18">
        <f t="shared" ref="E44:N44" si="5">E45+E48+E51+E52+E53</f>
        <v>42</v>
      </c>
      <c r="F44" s="18">
        <f t="shared" si="5"/>
        <v>2</v>
      </c>
      <c r="G44" s="18">
        <f t="shared" si="5"/>
        <v>11</v>
      </c>
      <c r="H44" s="18">
        <f t="shared" si="5"/>
        <v>32</v>
      </c>
      <c r="I44" s="18">
        <f t="shared" si="5"/>
        <v>1</v>
      </c>
      <c r="J44" s="18">
        <f t="shared" si="5"/>
        <v>0</v>
      </c>
      <c r="K44" s="18">
        <f t="shared" si="5"/>
        <v>1</v>
      </c>
      <c r="L44" s="18">
        <f t="shared" si="5"/>
        <v>0</v>
      </c>
      <c r="M44" s="18">
        <f t="shared" si="5"/>
        <v>45</v>
      </c>
      <c r="N44" s="18">
        <f t="shared" si="5"/>
        <v>13</v>
      </c>
      <c r="O44" s="18">
        <v>1</v>
      </c>
      <c r="P44" s="18"/>
      <c r="Q44" s="18">
        <v>1</v>
      </c>
      <c r="R44" s="18"/>
      <c r="S44" s="18"/>
      <c r="T44" s="18">
        <v>1</v>
      </c>
    </row>
    <row r="45" spans="1:20" s="25" customFormat="1" ht="40.5" customHeight="1">
      <c r="A45" s="12">
        <v>1</v>
      </c>
      <c r="B45" s="183" t="s">
        <v>50</v>
      </c>
      <c r="C45" s="184"/>
      <c r="D45" s="70">
        <v>1</v>
      </c>
      <c r="E45" s="70">
        <v>1</v>
      </c>
      <c r="F45" s="70"/>
      <c r="G45" s="70">
        <v>2</v>
      </c>
      <c r="H45" s="70"/>
      <c r="I45" s="70"/>
      <c r="J45" s="70"/>
      <c r="K45" s="70"/>
      <c r="L45" s="70"/>
      <c r="M45" s="70">
        <v>2</v>
      </c>
      <c r="N45" s="70"/>
      <c r="O45" s="70"/>
      <c r="P45" s="71"/>
      <c r="Q45" s="71"/>
      <c r="R45" s="73"/>
      <c r="S45" s="73"/>
      <c r="T45" s="73"/>
    </row>
    <row r="46" spans="1:20" s="25" customFormat="1" ht="54" customHeight="1">
      <c r="A46" s="12">
        <v>2</v>
      </c>
      <c r="B46" s="183" t="s">
        <v>51</v>
      </c>
      <c r="C46" s="184"/>
      <c r="D46" s="74"/>
      <c r="E46" s="74"/>
      <c r="F46" s="74"/>
      <c r="G46" s="74"/>
      <c r="H46" s="74"/>
      <c r="I46" s="74"/>
      <c r="J46" s="74"/>
      <c r="K46" s="74"/>
      <c r="L46" s="74"/>
      <c r="M46" s="74"/>
      <c r="N46" s="74"/>
      <c r="O46" s="74"/>
      <c r="P46" s="74"/>
      <c r="Q46" s="74"/>
      <c r="R46" s="73"/>
      <c r="S46" s="73"/>
      <c r="T46" s="73"/>
    </row>
    <row r="47" spans="1:20" s="25" customFormat="1" ht="42.75" customHeight="1">
      <c r="A47" s="12">
        <v>3</v>
      </c>
      <c r="B47" s="183" t="s">
        <v>52</v>
      </c>
      <c r="C47" s="184"/>
      <c r="D47" s="74"/>
      <c r="E47" s="74"/>
      <c r="F47" s="74"/>
      <c r="G47" s="74"/>
      <c r="H47" s="74"/>
      <c r="I47" s="74"/>
      <c r="J47" s="74"/>
      <c r="K47" s="74"/>
      <c r="L47" s="74"/>
      <c r="M47" s="74"/>
      <c r="N47" s="74"/>
      <c r="O47" s="74"/>
      <c r="P47" s="74"/>
      <c r="Q47" s="74"/>
      <c r="R47" s="73"/>
      <c r="S47" s="73"/>
      <c r="T47" s="73"/>
    </row>
    <row r="48" spans="1:20" s="25" customFormat="1" ht="41.25" customHeight="1">
      <c r="A48" s="12">
        <v>4</v>
      </c>
      <c r="B48" s="183" t="s">
        <v>53</v>
      </c>
      <c r="C48" s="184"/>
      <c r="D48" s="74">
        <v>10</v>
      </c>
      <c r="E48" s="74">
        <v>11</v>
      </c>
      <c r="F48" s="74">
        <v>2</v>
      </c>
      <c r="G48" s="84">
        <v>5</v>
      </c>
      <c r="H48" s="84">
        <v>7</v>
      </c>
      <c r="I48" s="84"/>
      <c r="J48" s="74"/>
      <c r="K48" s="74"/>
      <c r="L48" s="74"/>
      <c r="M48" s="74">
        <v>12</v>
      </c>
      <c r="N48" s="74">
        <v>7</v>
      </c>
      <c r="O48" s="74"/>
      <c r="P48" s="74"/>
      <c r="Q48" s="74"/>
      <c r="R48" s="73"/>
      <c r="S48" s="73"/>
      <c r="T48" s="73"/>
    </row>
    <row r="49" spans="1:20" s="25" customFormat="1" ht="41.25" customHeight="1">
      <c r="A49" s="12">
        <v>5</v>
      </c>
      <c r="B49" s="183" t="s">
        <v>54</v>
      </c>
      <c r="C49" s="184"/>
      <c r="D49" s="74"/>
      <c r="E49" s="74"/>
      <c r="F49" s="74"/>
      <c r="G49" s="74"/>
      <c r="H49" s="74"/>
      <c r="I49" s="74"/>
      <c r="J49" s="74"/>
      <c r="K49" s="74"/>
      <c r="L49" s="74"/>
      <c r="M49" s="74"/>
      <c r="N49" s="74"/>
      <c r="O49" s="74"/>
      <c r="P49" s="74"/>
      <c r="Q49" s="74"/>
      <c r="R49" s="73"/>
      <c r="S49" s="73"/>
      <c r="T49" s="73"/>
    </row>
    <row r="50" spans="1:20" s="25" customFormat="1" ht="43.5" customHeight="1">
      <c r="A50" s="12">
        <v>6</v>
      </c>
      <c r="B50" s="183" t="s">
        <v>65</v>
      </c>
      <c r="C50" s="184"/>
      <c r="D50" s="74"/>
      <c r="E50" s="74"/>
      <c r="F50" s="74"/>
      <c r="G50" s="74"/>
      <c r="H50" s="74"/>
      <c r="I50" s="74"/>
      <c r="J50" s="74"/>
      <c r="K50" s="74"/>
      <c r="L50" s="74"/>
      <c r="M50" s="74"/>
      <c r="N50" s="74"/>
      <c r="O50" s="74"/>
      <c r="P50" s="74"/>
      <c r="Q50" s="74"/>
      <c r="R50" s="73"/>
      <c r="S50" s="73"/>
      <c r="T50" s="73"/>
    </row>
    <row r="51" spans="1:20" s="25" customFormat="1" ht="39.75" customHeight="1">
      <c r="A51" s="12">
        <v>7</v>
      </c>
      <c r="B51" s="183" t="s">
        <v>55</v>
      </c>
      <c r="C51" s="184"/>
      <c r="D51" s="74"/>
      <c r="E51" s="74">
        <v>1</v>
      </c>
      <c r="F51" s="74"/>
      <c r="G51" s="74"/>
      <c r="H51" s="74"/>
      <c r="I51" s="74"/>
      <c r="J51" s="74"/>
      <c r="K51" s="74"/>
      <c r="L51" s="74"/>
      <c r="M51" s="74"/>
      <c r="N51" s="74">
        <v>1</v>
      </c>
      <c r="O51" s="74"/>
      <c r="P51" s="74"/>
      <c r="Q51" s="74"/>
      <c r="R51" s="73"/>
      <c r="S51" s="73"/>
      <c r="T51" s="73"/>
    </row>
    <row r="52" spans="1:20" s="25" customFormat="1" ht="27.75" customHeight="1">
      <c r="A52" s="12">
        <v>8</v>
      </c>
      <c r="B52" s="183" t="s">
        <v>56</v>
      </c>
      <c r="C52" s="184"/>
      <c r="D52" s="74">
        <v>7</v>
      </c>
      <c r="E52" s="74">
        <v>28</v>
      </c>
      <c r="F52" s="74"/>
      <c r="G52" s="74">
        <v>4</v>
      </c>
      <c r="H52" s="74">
        <v>25</v>
      </c>
      <c r="I52" s="74">
        <v>1</v>
      </c>
      <c r="J52" s="74"/>
      <c r="K52" s="74">
        <v>1</v>
      </c>
      <c r="L52" s="74"/>
      <c r="M52" s="74">
        <v>31</v>
      </c>
      <c r="N52" s="74">
        <v>4</v>
      </c>
      <c r="O52" s="74">
        <v>1</v>
      </c>
      <c r="P52" s="74"/>
      <c r="Q52" s="74">
        <v>1</v>
      </c>
      <c r="R52" s="73"/>
      <c r="S52" s="73"/>
      <c r="T52" s="73">
        <v>1</v>
      </c>
    </row>
    <row r="53" spans="1:20" s="25" customFormat="1" ht="27.75" customHeight="1">
      <c r="A53" s="12">
        <v>9</v>
      </c>
      <c r="B53" s="183" t="s">
        <v>57</v>
      </c>
      <c r="C53" s="184"/>
      <c r="D53" s="74"/>
      <c r="E53" s="74">
        <v>1</v>
      </c>
      <c r="F53" s="74"/>
      <c r="G53" s="74"/>
      <c r="H53" s="74"/>
      <c r="I53" s="74"/>
      <c r="J53" s="74"/>
      <c r="K53" s="74"/>
      <c r="L53" s="74"/>
      <c r="M53" s="74"/>
      <c r="N53" s="74">
        <v>1</v>
      </c>
      <c r="O53" s="74"/>
      <c r="P53" s="74"/>
      <c r="Q53" s="74"/>
      <c r="R53" s="73"/>
      <c r="S53" s="73"/>
      <c r="T53" s="73"/>
    </row>
    <row r="54" spans="1:20" s="25" customFormat="1" ht="27.75" customHeight="1">
      <c r="A54" s="185" t="s">
        <v>64</v>
      </c>
      <c r="B54" s="186"/>
      <c r="C54" s="187"/>
      <c r="D54" s="24">
        <v>25</v>
      </c>
      <c r="E54" s="24">
        <f>SUM(E6+E12+E21+E29+E42+E44)</f>
        <v>377</v>
      </c>
      <c r="F54" s="24">
        <f>SUM(F6+F12+F21+F29+F42+F44)</f>
        <v>2</v>
      </c>
      <c r="G54" s="24">
        <f t="shared" ref="G54:T54" si="6">SUM(G6+G12+G21+G29+G42+G44)</f>
        <v>27</v>
      </c>
      <c r="H54" s="24">
        <f t="shared" si="6"/>
        <v>349</v>
      </c>
      <c r="I54" s="24">
        <f t="shared" si="6"/>
        <v>3</v>
      </c>
      <c r="J54" s="24">
        <f t="shared" si="6"/>
        <v>0</v>
      </c>
      <c r="K54" s="24">
        <f t="shared" si="6"/>
        <v>2</v>
      </c>
      <c r="L54" s="24">
        <f t="shared" si="6"/>
        <v>2</v>
      </c>
      <c r="M54" s="24">
        <f>SUM(M6+M12+M21+M29+M42+M44)</f>
        <v>383</v>
      </c>
      <c r="N54" s="24">
        <f>SUM(N6+N12+N21+N29+N42+N44)</f>
        <v>15</v>
      </c>
      <c r="O54" s="24">
        <f t="shared" si="6"/>
        <v>3</v>
      </c>
      <c r="P54" s="24">
        <f t="shared" si="6"/>
        <v>12</v>
      </c>
      <c r="Q54" s="24">
        <f t="shared" si="6"/>
        <v>15</v>
      </c>
      <c r="R54" s="24">
        <f t="shared" si="6"/>
        <v>1</v>
      </c>
      <c r="S54" s="24">
        <f t="shared" si="6"/>
        <v>5</v>
      </c>
      <c r="T54" s="24">
        <f t="shared" si="6"/>
        <v>5</v>
      </c>
    </row>
    <row r="56" spans="1:20" ht="45" customHeight="1">
      <c r="C56" s="241"/>
      <c r="D56" s="241"/>
      <c r="E56" s="241"/>
      <c r="F56" s="241"/>
      <c r="G56" s="17" t="s">
        <v>122</v>
      </c>
    </row>
    <row r="58" spans="1:20" ht="21">
      <c r="C58" s="77"/>
      <c r="D58" s="135" t="s">
        <v>144</v>
      </c>
      <c r="E58" s="77"/>
    </row>
  </sheetData>
  <mergeCells count="64">
    <mergeCell ref="B7:C7"/>
    <mergeCell ref="Q1:T1"/>
    <mergeCell ref="A2:T2"/>
    <mergeCell ref="A3:C4"/>
    <mergeCell ref="D3:D4"/>
    <mergeCell ref="E3:E4"/>
    <mergeCell ref="F3:F4"/>
    <mergeCell ref="G3:M3"/>
    <mergeCell ref="N3:N4"/>
    <mergeCell ref="O3:P3"/>
    <mergeCell ref="Q3:Q4"/>
    <mergeCell ref="R3:S3"/>
    <mergeCell ref="T3:T4"/>
    <mergeCell ref="A1:B1"/>
    <mergeCell ref="D1:P1"/>
    <mergeCell ref="A6:C6"/>
    <mergeCell ref="B19:C19"/>
    <mergeCell ref="B8:C8"/>
    <mergeCell ref="B9:C9"/>
    <mergeCell ref="B10:C10"/>
    <mergeCell ref="B11:C11"/>
    <mergeCell ref="A12:C12"/>
    <mergeCell ref="B13:C13"/>
    <mergeCell ref="B14:C14"/>
    <mergeCell ref="B15:C15"/>
    <mergeCell ref="B16:C16"/>
    <mergeCell ref="B17:C17"/>
    <mergeCell ref="B18:C18"/>
    <mergeCell ref="B31:C31"/>
    <mergeCell ref="A42:C42"/>
    <mergeCell ref="B20:C20"/>
    <mergeCell ref="A21:C21"/>
    <mergeCell ref="B22:C22"/>
    <mergeCell ref="B23:C23"/>
    <mergeCell ref="B24:C24"/>
    <mergeCell ref="B25:C25"/>
    <mergeCell ref="B32:C32"/>
    <mergeCell ref="B33:C33"/>
    <mergeCell ref="B34:C34"/>
    <mergeCell ref="B35:C35"/>
    <mergeCell ref="B36:C36"/>
    <mergeCell ref="B37:C37"/>
    <mergeCell ref="B38:C38"/>
    <mergeCell ref="B41:C41"/>
    <mergeCell ref="B26:C26"/>
    <mergeCell ref="B27:C27"/>
    <mergeCell ref="B28:C28"/>
    <mergeCell ref="A29:C29"/>
    <mergeCell ref="B30:C30"/>
    <mergeCell ref="C56:F56"/>
    <mergeCell ref="A54:C54"/>
    <mergeCell ref="B39:C39"/>
    <mergeCell ref="B40:C40"/>
    <mergeCell ref="B50:C50"/>
    <mergeCell ref="B51:C51"/>
    <mergeCell ref="B52:C52"/>
    <mergeCell ref="B53:C53"/>
    <mergeCell ref="A44:C44"/>
    <mergeCell ref="B45:C45"/>
    <mergeCell ref="B46:C46"/>
    <mergeCell ref="B47:C47"/>
    <mergeCell ref="B48:C48"/>
    <mergeCell ref="B49:C49"/>
    <mergeCell ref="B43:C43"/>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56"/>
  <sheetViews>
    <sheetView zoomScale="80" zoomScaleNormal="80" workbookViewId="0">
      <selection activeCell="E45" sqref="E45"/>
    </sheetView>
  </sheetViews>
  <sheetFormatPr defaultRowHeight="15"/>
  <cols>
    <col min="1" max="2" width="9.140625" style="17" customWidth="1"/>
    <col min="3" max="3" width="41.42578125" style="17" customWidth="1"/>
    <col min="4" max="4" width="12" style="17" customWidth="1"/>
    <col min="5" max="6" width="8.42578125" style="17" customWidth="1"/>
    <col min="7" max="7" width="11.28515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7" width="14.140625" style="17" customWidth="1"/>
    <col min="18" max="18" width="9.140625" style="17" customWidth="1"/>
    <col min="19" max="20" width="13.28515625" style="17" customWidth="1"/>
    <col min="21" max="16384" width="9.140625" style="17"/>
  </cols>
  <sheetData>
    <row r="1" spans="1:20" ht="94.5" customHeight="1">
      <c r="A1" s="213"/>
      <c r="B1" s="214"/>
      <c r="C1" s="20" t="s">
        <v>136</v>
      </c>
      <c r="D1" s="215"/>
      <c r="E1" s="214"/>
      <c r="F1" s="214"/>
      <c r="G1" s="214"/>
      <c r="H1" s="214"/>
      <c r="I1" s="214"/>
      <c r="J1" s="214"/>
      <c r="K1" s="214"/>
      <c r="L1" s="214"/>
      <c r="M1" s="214"/>
      <c r="N1" s="214"/>
      <c r="O1" s="214"/>
      <c r="P1" s="214"/>
      <c r="Q1" s="213" t="s">
        <v>62</v>
      </c>
      <c r="R1" s="214"/>
      <c r="S1" s="214"/>
      <c r="T1" s="214"/>
    </row>
    <row r="2" spans="1:20" s="25" customFormat="1" ht="114.75" customHeight="1">
      <c r="A2" s="216" t="s">
        <v>103</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54" t="s">
        <v>0</v>
      </c>
      <c r="E3" s="254" t="s">
        <v>1</v>
      </c>
      <c r="F3" s="254" t="s">
        <v>61</v>
      </c>
      <c r="G3" s="255" t="s">
        <v>2</v>
      </c>
      <c r="H3" s="255"/>
      <c r="I3" s="255"/>
      <c r="J3" s="255"/>
      <c r="K3" s="255"/>
      <c r="L3" s="255"/>
      <c r="M3" s="255"/>
      <c r="N3" s="256" t="s">
        <v>11</v>
      </c>
      <c r="O3" s="257" t="s">
        <v>12</v>
      </c>
      <c r="P3" s="236"/>
      <c r="Q3" s="237" t="s">
        <v>8</v>
      </c>
      <c r="R3" s="257" t="s">
        <v>13</v>
      </c>
      <c r="S3" s="236"/>
      <c r="T3" s="239" t="s">
        <v>14</v>
      </c>
    </row>
    <row r="4" spans="1:20" s="25" customFormat="1" ht="141.75" customHeight="1">
      <c r="A4" s="221"/>
      <c r="B4" s="222"/>
      <c r="C4" s="222"/>
      <c r="D4" s="254"/>
      <c r="E4" s="254"/>
      <c r="F4" s="231"/>
      <c r="G4" s="7" t="s">
        <v>3</v>
      </c>
      <c r="H4" s="8" t="s">
        <v>4</v>
      </c>
      <c r="I4" s="8" t="s">
        <v>5</v>
      </c>
      <c r="J4" s="8" t="s">
        <v>6</v>
      </c>
      <c r="K4" s="8" t="s">
        <v>60</v>
      </c>
      <c r="L4" s="8" t="s">
        <v>7</v>
      </c>
      <c r="M4" s="8" t="s">
        <v>8</v>
      </c>
      <c r="N4" s="234"/>
      <c r="O4" s="39" t="s">
        <v>9</v>
      </c>
      <c r="P4" s="39" t="s">
        <v>10</v>
      </c>
      <c r="Q4" s="238"/>
      <c r="R4" s="39" t="s">
        <v>9</v>
      </c>
      <c r="S4" s="39" t="s">
        <v>10</v>
      </c>
      <c r="T4" s="240"/>
    </row>
    <row r="5" spans="1:20" s="25" customFormat="1" ht="41.25" customHeight="1">
      <c r="A5" s="1"/>
      <c r="B5" s="2"/>
      <c r="C5" s="2"/>
      <c r="D5" s="42">
        <v>1</v>
      </c>
      <c r="E5" s="42">
        <v>2</v>
      </c>
      <c r="F5" s="42">
        <v>3</v>
      </c>
      <c r="G5" s="42">
        <v>4</v>
      </c>
      <c r="H5" s="42">
        <v>5</v>
      </c>
      <c r="I5" s="42">
        <v>6</v>
      </c>
      <c r="J5" s="42">
        <v>7</v>
      </c>
      <c r="K5" s="42">
        <v>8</v>
      </c>
      <c r="L5" s="42">
        <v>9</v>
      </c>
      <c r="M5" s="42">
        <v>10</v>
      </c>
      <c r="N5" s="42">
        <v>11</v>
      </c>
      <c r="O5" s="42">
        <v>12</v>
      </c>
      <c r="P5" s="42">
        <v>13</v>
      </c>
      <c r="Q5" s="42">
        <v>14</v>
      </c>
      <c r="R5" s="42">
        <v>15</v>
      </c>
      <c r="S5" s="42">
        <v>16</v>
      </c>
      <c r="T5" s="42">
        <v>17</v>
      </c>
    </row>
    <row r="6" spans="1:20" s="25" customFormat="1" ht="53.25" customHeight="1">
      <c r="A6" s="258" t="s">
        <v>15</v>
      </c>
      <c r="B6" s="259"/>
      <c r="C6" s="260"/>
      <c r="D6" s="21">
        <f>SUM(D7:D11)</f>
        <v>0</v>
      </c>
      <c r="E6" s="21">
        <f t="shared" ref="E6:T6" si="0">SUM(E7:E11)</f>
        <v>55</v>
      </c>
      <c r="F6" s="21">
        <f t="shared" si="0"/>
        <v>0</v>
      </c>
      <c r="G6" s="21">
        <f t="shared" si="0"/>
        <v>9</v>
      </c>
      <c r="H6" s="21">
        <f t="shared" si="0"/>
        <v>41</v>
      </c>
      <c r="I6" s="21">
        <f t="shared" si="0"/>
        <v>3</v>
      </c>
      <c r="J6" s="21">
        <f t="shared" si="0"/>
        <v>0</v>
      </c>
      <c r="K6" s="21">
        <f t="shared" si="0"/>
        <v>1</v>
      </c>
      <c r="L6" s="21">
        <f t="shared" si="0"/>
        <v>0</v>
      </c>
      <c r="M6" s="21">
        <f t="shared" si="0"/>
        <v>54</v>
      </c>
      <c r="N6" s="21">
        <f t="shared" si="0"/>
        <v>0</v>
      </c>
      <c r="O6" s="21">
        <f t="shared" si="0"/>
        <v>2</v>
      </c>
      <c r="P6" s="21">
        <f t="shared" si="0"/>
        <v>18</v>
      </c>
      <c r="Q6" s="21">
        <f t="shared" si="0"/>
        <v>20</v>
      </c>
      <c r="R6" s="21">
        <f t="shared" si="0"/>
        <v>1</v>
      </c>
      <c r="S6" s="21">
        <f t="shared" si="0"/>
        <v>1</v>
      </c>
      <c r="T6" s="21">
        <f t="shared" si="0"/>
        <v>4</v>
      </c>
    </row>
    <row r="7" spans="1:20" s="25" customFormat="1" ht="46.5" customHeight="1">
      <c r="A7" s="3">
        <v>1</v>
      </c>
      <c r="B7" s="261" t="s">
        <v>16</v>
      </c>
      <c r="C7" s="262"/>
      <c r="D7" s="18"/>
      <c r="E7" s="18">
        <v>30</v>
      </c>
      <c r="F7" s="18"/>
      <c r="G7" s="18">
        <v>7</v>
      </c>
      <c r="H7" s="18">
        <v>21</v>
      </c>
      <c r="I7" s="18">
        <v>2</v>
      </c>
      <c r="J7" s="18"/>
      <c r="K7" s="18"/>
      <c r="L7" s="18"/>
      <c r="M7" s="18">
        <v>30</v>
      </c>
      <c r="N7" s="18"/>
      <c r="O7" s="18">
        <v>2</v>
      </c>
      <c r="P7" s="22">
        <v>10</v>
      </c>
      <c r="Q7" s="22">
        <v>12</v>
      </c>
      <c r="R7" s="48">
        <v>1</v>
      </c>
      <c r="S7" s="48">
        <v>1</v>
      </c>
      <c r="T7" s="48">
        <v>2</v>
      </c>
    </row>
    <row r="8" spans="1:20" s="25" customFormat="1" ht="42" customHeight="1">
      <c r="A8" s="3">
        <v>2</v>
      </c>
      <c r="B8" s="261" t="s">
        <v>63</v>
      </c>
      <c r="C8" s="262"/>
      <c r="D8" s="18"/>
      <c r="E8" s="18">
        <v>20</v>
      </c>
      <c r="F8" s="18"/>
      <c r="G8" s="18">
        <v>1</v>
      </c>
      <c r="H8" s="18">
        <v>17</v>
      </c>
      <c r="I8" s="18">
        <v>1</v>
      </c>
      <c r="J8" s="18"/>
      <c r="K8" s="18"/>
      <c r="L8" s="18"/>
      <c r="M8" s="18">
        <v>19</v>
      </c>
      <c r="N8" s="18"/>
      <c r="O8" s="18"/>
      <c r="P8" s="18">
        <v>8</v>
      </c>
      <c r="Q8" s="18">
        <v>8</v>
      </c>
      <c r="R8" s="48"/>
      <c r="S8" s="48"/>
      <c r="T8" s="48">
        <v>2</v>
      </c>
    </row>
    <row r="9" spans="1:20" s="25" customFormat="1" ht="46.5" customHeight="1">
      <c r="A9" s="3">
        <v>3</v>
      </c>
      <c r="B9" s="261" t="s">
        <v>17</v>
      </c>
      <c r="C9" s="262"/>
      <c r="D9" s="18"/>
      <c r="E9" s="18">
        <v>4</v>
      </c>
      <c r="F9" s="18"/>
      <c r="G9" s="18">
        <v>1</v>
      </c>
      <c r="H9" s="18">
        <v>2</v>
      </c>
      <c r="I9" s="18"/>
      <c r="J9" s="18"/>
      <c r="K9" s="18">
        <v>1</v>
      </c>
      <c r="L9" s="18"/>
      <c r="M9" s="18">
        <v>4</v>
      </c>
      <c r="N9" s="18"/>
      <c r="O9" s="18"/>
      <c r="P9" s="22"/>
      <c r="Q9" s="22"/>
      <c r="R9" s="48"/>
      <c r="S9" s="48"/>
      <c r="T9" s="48"/>
    </row>
    <row r="10" spans="1:20" s="25" customFormat="1" ht="46.5" customHeight="1">
      <c r="A10" s="4">
        <v>4</v>
      </c>
      <c r="B10" s="261" t="s">
        <v>59</v>
      </c>
      <c r="C10" s="209"/>
      <c r="D10" s="18"/>
      <c r="E10" s="18">
        <v>1</v>
      </c>
      <c r="F10" s="18"/>
      <c r="G10" s="18"/>
      <c r="H10" s="18">
        <v>1</v>
      </c>
      <c r="I10" s="18"/>
      <c r="J10" s="18"/>
      <c r="K10" s="18"/>
      <c r="L10" s="18"/>
      <c r="M10" s="18">
        <v>1</v>
      </c>
      <c r="N10" s="18"/>
      <c r="O10" s="18"/>
      <c r="P10" s="22"/>
      <c r="Q10" s="22"/>
      <c r="R10" s="48"/>
      <c r="S10" s="48"/>
      <c r="T10" s="48"/>
    </row>
    <row r="11" spans="1:20" s="25" customFormat="1" ht="41.25" customHeight="1">
      <c r="A11" s="4">
        <v>5</v>
      </c>
      <c r="B11" s="210" t="s">
        <v>58</v>
      </c>
      <c r="C11" s="211"/>
      <c r="D11" s="22"/>
      <c r="E11" s="18"/>
      <c r="F11" s="18"/>
      <c r="G11" s="18"/>
      <c r="H11" s="18"/>
      <c r="I11" s="18"/>
      <c r="J11" s="18"/>
      <c r="K11" s="18"/>
      <c r="L11" s="18"/>
      <c r="M11" s="18"/>
      <c r="N11" s="18"/>
      <c r="O11" s="18"/>
      <c r="P11" s="22"/>
      <c r="Q11" s="22"/>
      <c r="R11" s="48"/>
      <c r="S11" s="48"/>
      <c r="T11" s="48"/>
    </row>
    <row r="12" spans="1:20" s="25" customFormat="1" ht="63" customHeight="1">
      <c r="A12" s="258" t="s">
        <v>18</v>
      </c>
      <c r="B12" s="212"/>
      <c r="C12" s="212"/>
      <c r="D12" s="18">
        <f>SUM(D13:D20)</f>
        <v>0</v>
      </c>
      <c r="E12" s="18">
        <f t="shared" ref="E12:T12" si="1">SUM(E13:E20)</f>
        <v>0</v>
      </c>
      <c r="F12" s="18">
        <f t="shared" si="1"/>
        <v>0</v>
      </c>
      <c r="G12" s="18">
        <f t="shared" si="1"/>
        <v>0</v>
      </c>
      <c r="H12" s="18">
        <f t="shared" si="1"/>
        <v>0</v>
      </c>
      <c r="I12" s="18">
        <f t="shared" si="1"/>
        <v>0</v>
      </c>
      <c r="J12" s="18">
        <f t="shared" si="1"/>
        <v>0</v>
      </c>
      <c r="K12" s="18">
        <f t="shared" si="1"/>
        <v>0</v>
      </c>
      <c r="L12" s="18">
        <f t="shared" si="1"/>
        <v>0</v>
      </c>
      <c r="M12" s="18">
        <f t="shared" si="1"/>
        <v>0</v>
      </c>
      <c r="N12" s="18">
        <f t="shared" si="1"/>
        <v>0</v>
      </c>
      <c r="O12" s="18">
        <f t="shared" si="1"/>
        <v>0</v>
      </c>
      <c r="P12" s="18">
        <f t="shared" si="1"/>
        <v>0</v>
      </c>
      <c r="Q12" s="18">
        <f t="shared" si="1"/>
        <v>0</v>
      </c>
      <c r="R12" s="18">
        <f t="shared" si="1"/>
        <v>0</v>
      </c>
      <c r="S12" s="18">
        <f t="shared" si="1"/>
        <v>0</v>
      </c>
      <c r="T12" s="18">
        <f t="shared" si="1"/>
        <v>0</v>
      </c>
    </row>
    <row r="13" spans="1:20" s="25" customFormat="1" ht="47.25" customHeight="1">
      <c r="A13" s="3">
        <v>1</v>
      </c>
      <c r="B13" s="245" t="s">
        <v>19</v>
      </c>
      <c r="C13" s="246"/>
      <c r="D13" s="18"/>
      <c r="E13" s="18"/>
      <c r="F13" s="18"/>
      <c r="G13" s="18"/>
      <c r="H13" s="18"/>
      <c r="I13" s="18"/>
      <c r="J13" s="18"/>
      <c r="K13" s="18"/>
      <c r="L13" s="18"/>
      <c r="M13" s="18"/>
      <c r="N13" s="18"/>
      <c r="O13" s="18"/>
      <c r="P13" s="22"/>
      <c r="Q13" s="22"/>
      <c r="R13" s="48"/>
      <c r="S13" s="48"/>
      <c r="T13" s="48"/>
    </row>
    <row r="14" spans="1:20" s="25" customFormat="1" ht="54" customHeight="1">
      <c r="A14" s="3">
        <v>2</v>
      </c>
      <c r="B14" s="245" t="s">
        <v>20</v>
      </c>
      <c r="C14" s="246"/>
      <c r="D14" s="18"/>
      <c r="E14" s="18"/>
      <c r="F14" s="18"/>
      <c r="G14" s="18"/>
      <c r="H14" s="18"/>
      <c r="I14" s="18"/>
      <c r="J14" s="18"/>
      <c r="K14" s="18"/>
      <c r="L14" s="18"/>
      <c r="M14" s="18"/>
      <c r="N14" s="18"/>
      <c r="O14" s="18"/>
      <c r="P14" s="22"/>
      <c r="Q14" s="22"/>
      <c r="R14" s="48"/>
      <c r="S14" s="48"/>
      <c r="T14" s="18"/>
    </row>
    <row r="15" spans="1:20" s="25" customFormat="1" ht="42" customHeight="1">
      <c r="A15" s="5">
        <v>3</v>
      </c>
      <c r="B15" s="245" t="s">
        <v>21</v>
      </c>
      <c r="C15" s="246"/>
      <c r="D15" s="18"/>
      <c r="E15" s="18"/>
      <c r="F15" s="18"/>
      <c r="G15" s="18"/>
      <c r="H15" s="18"/>
      <c r="I15" s="18"/>
      <c r="J15" s="18"/>
      <c r="K15" s="18"/>
      <c r="L15" s="18"/>
      <c r="M15" s="18"/>
      <c r="N15" s="18"/>
      <c r="O15" s="18"/>
      <c r="P15" s="22"/>
      <c r="Q15" s="22"/>
      <c r="R15" s="48"/>
      <c r="S15" s="48"/>
      <c r="T15" s="18"/>
    </row>
    <row r="16" spans="1:20" s="25" customFormat="1" ht="57" customHeight="1">
      <c r="A16" s="3">
        <v>4</v>
      </c>
      <c r="B16" s="245" t="s">
        <v>22</v>
      </c>
      <c r="C16" s="246"/>
      <c r="D16" s="18"/>
      <c r="E16" s="18"/>
      <c r="F16" s="18"/>
      <c r="G16" s="18"/>
      <c r="H16" s="18"/>
      <c r="I16" s="18"/>
      <c r="J16" s="18"/>
      <c r="K16" s="18"/>
      <c r="L16" s="18"/>
      <c r="M16" s="18"/>
      <c r="N16" s="18"/>
      <c r="O16" s="18"/>
      <c r="P16" s="22"/>
      <c r="Q16" s="22"/>
      <c r="R16" s="48"/>
      <c r="S16" s="48"/>
      <c r="T16" s="18"/>
    </row>
    <row r="17" spans="1:57" s="25" customFormat="1" ht="38.25" customHeight="1">
      <c r="A17" s="3">
        <v>5</v>
      </c>
      <c r="B17" s="245" t="s">
        <v>23</v>
      </c>
      <c r="C17" s="246"/>
      <c r="D17" s="18"/>
      <c r="E17" s="18"/>
      <c r="F17" s="18"/>
      <c r="G17" s="18"/>
      <c r="H17" s="18"/>
      <c r="I17" s="18"/>
      <c r="J17" s="18"/>
      <c r="K17" s="18"/>
      <c r="L17" s="18"/>
      <c r="M17" s="18"/>
      <c r="N17" s="18"/>
      <c r="O17" s="18"/>
      <c r="P17" s="22"/>
      <c r="Q17" s="22"/>
      <c r="R17" s="48"/>
      <c r="S17" s="48"/>
      <c r="T17" s="18"/>
    </row>
    <row r="18" spans="1:57" s="25" customFormat="1" ht="47.25" customHeight="1">
      <c r="A18" s="5">
        <v>6</v>
      </c>
      <c r="B18" s="245" t="s">
        <v>24</v>
      </c>
      <c r="C18" s="246"/>
      <c r="D18" s="18"/>
      <c r="E18" s="18"/>
      <c r="F18" s="18"/>
      <c r="G18" s="18"/>
      <c r="H18" s="18"/>
      <c r="I18" s="18"/>
      <c r="J18" s="18"/>
      <c r="K18" s="18"/>
      <c r="L18" s="18"/>
      <c r="M18" s="18"/>
      <c r="N18" s="18"/>
      <c r="O18" s="18"/>
      <c r="P18" s="22"/>
      <c r="Q18" s="22"/>
      <c r="R18" s="48"/>
      <c r="S18" s="48"/>
      <c r="T18" s="18"/>
    </row>
    <row r="19" spans="1:57" s="25" customFormat="1" ht="44.25" customHeight="1">
      <c r="A19" s="3">
        <v>7</v>
      </c>
      <c r="B19" s="245" t="s">
        <v>25</v>
      </c>
      <c r="C19" s="246"/>
      <c r="D19" s="18"/>
      <c r="E19" s="18"/>
      <c r="F19" s="18"/>
      <c r="G19" s="18"/>
      <c r="H19" s="18"/>
      <c r="I19" s="18"/>
      <c r="J19" s="18"/>
      <c r="K19" s="18"/>
      <c r="L19" s="18"/>
      <c r="M19" s="18"/>
      <c r="N19" s="18"/>
      <c r="O19" s="18"/>
      <c r="P19" s="22"/>
      <c r="Q19" s="22"/>
      <c r="R19" s="48"/>
      <c r="S19" s="48"/>
      <c r="T19" s="18"/>
    </row>
    <row r="20" spans="1:57" s="25" customFormat="1" ht="45.75" customHeight="1">
      <c r="A20" s="3">
        <v>8</v>
      </c>
      <c r="B20" s="245" t="s">
        <v>26</v>
      </c>
      <c r="C20" s="246"/>
      <c r="D20" s="18"/>
      <c r="E20" s="18"/>
      <c r="F20" s="18"/>
      <c r="G20" s="18"/>
      <c r="H20" s="18"/>
      <c r="I20" s="18"/>
      <c r="J20" s="18"/>
      <c r="K20" s="18"/>
      <c r="L20" s="18"/>
      <c r="M20" s="18"/>
      <c r="N20" s="18"/>
      <c r="O20" s="18"/>
      <c r="P20" s="22"/>
      <c r="Q20" s="22"/>
      <c r="R20" s="48"/>
      <c r="S20" s="48"/>
      <c r="T20" s="18"/>
    </row>
    <row r="21" spans="1:57" s="25" customFormat="1" ht="42" customHeight="1">
      <c r="A21" s="248" t="s">
        <v>27</v>
      </c>
      <c r="B21" s="248"/>
      <c r="C21" s="248"/>
      <c r="D21" s="18">
        <f t="shared" ref="D21:T21" si="2">SUM(D22:D28)</f>
        <v>0</v>
      </c>
      <c r="E21" s="18">
        <f t="shared" si="2"/>
        <v>225</v>
      </c>
      <c r="F21" s="18">
        <f t="shared" si="2"/>
        <v>0</v>
      </c>
      <c r="G21" s="18">
        <f t="shared" si="2"/>
        <v>56</v>
      </c>
      <c r="H21" s="18">
        <f t="shared" si="2"/>
        <v>124</v>
      </c>
      <c r="I21" s="18">
        <f t="shared" si="2"/>
        <v>0</v>
      </c>
      <c r="J21" s="18">
        <f t="shared" si="2"/>
        <v>0</v>
      </c>
      <c r="K21" s="18">
        <f t="shared" si="2"/>
        <v>45</v>
      </c>
      <c r="L21" s="18">
        <f t="shared" si="2"/>
        <v>0</v>
      </c>
      <c r="M21" s="18">
        <f t="shared" si="2"/>
        <v>225</v>
      </c>
      <c r="N21" s="18">
        <f t="shared" si="2"/>
        <v>0</v>
      </c>
      <c r="O21" s="18">
        <f t="shared" si="2"/>
        <v>1</v>
      </c>
      <c r="P21" s="18">
        <f t="shared" si="2"/>
        <v>3</v>
      </c>
      <c r="Q21" s="18">
        <f t="shared" si="2"/>
        <v>4</v>
      </c>
      <c r="R21" s="18">
        <f t="shared" si="2"/>
        <v>0</v>
      </c>
      <c r="S21" s="18">
        <f t="shared" si="2"/>
        <v>0</v>
      </c>
      <c r="T21" s="18">
        <f t="shared" si="2"/>
        <v>0</v>
      </c>
    </row>
    <row r="22" spans="1:57" s="25" customFormat="1" ht="42" customHeight="1">
      <c r="A22" s="40">
        <v>1</v>
      </c>
      <c r="B22" s="252" t="s">
        <v>28</v>
      </c>
      <c r="C22" s="196"/>
      <c r="D22" s="18"/>
      <c r="E22" s="18">
        <v>60</v>
      </c>
      <c r="F22" s="18"/>
      <c r="G22" s="18">
        <v>25</v>
      </c>
      <c r="H22" s="18">
        <v>32</v>
      </c>
      <c r="I22" s="18"/>
      <c r="J22" s="18"/>
      <c r="K22" s="18">
        <v>3</v>
      </c>
      <c r="L22" s="18"/>
      <c r="M22" s="18">
        <v>60</v>
      </c>
      <c r="N22" s="18"/>
      <c r="O22" s="18">
        <v>1</v>
      </c>
      <c r="P22" s="22">
        <v>3</v>
      </c>
      <c r="Q22" s="22">
        <v>4</v>
      </c>
      <c r="R22" s="48"/>
      <c r="S22" s="48"/>
      <c r="T22" s="48"/>
    </row>
    <row r="23" spans="1:57" s="16" customFormat="1" ht="45" customHeight="1">
      <c r="A23" s="40">
        <v>2</v>
      </c>
      <c r="B23" s="252" t="s">
        <v>29</v>
      </c>
      <c r="C23" s="196"/>
      <c r="D23" s="49"/>
      <c r="E23" s="49"/>
      <c r="F23" s="49"/>
      <c r="G23" s="49"/>
      <c r="H23" s="49"/>
      <c r="I23" s="49"/>
      <c r="J23" s="49"/>
      <c r="K23" s="49"/>
      <c r="L23" s="49"/>
      <c r="M23" s="49"/>
      <c r="N23" s="49"/>
      <c r="O23" s="49"/>
      <c r="P23" s="49"/>
      <c r="Q23" s="49"/>
      <c r="R23" s="49"/>
      <c r="S23" s="49"/>
      <c r="T23" s="4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row>
    <row r="24" spans="1:57" s="25" customFormat="1" ht="48" customHeight="1">
      <c r="A24" s="3">
        <v>3</v>
      </c>
      <c r="B24" s="253" t="s">
        <v>30</v>
      </c>
      <c r="C24" s="193"/>
      <c r="D24" s="18"/>
      <c r="E24" s="18"/>
      <c r="F24" s="18"/>
      <c r="G24" s="18"/>
      <c r="H24" s="18"/>
      <c r="I24" s="18"/>
      <c r="J24" s="18"/>
      <c r="K24" s="18"/>
      <c r="L24" s="18"/>
      <c r="M24" s="18"/>
      <c r="N24" s="18"/>
      <c r="O24" s="18"/>
      <c r="P24" s="22"/>
      <c r="Q24" s="22"/>
      <c r="R24" s="48"/>
      <c r="S24" s="48"/>
      <c r="T24" s="48"/>
    </row>
    <row r="25" spans="1:57" s="25" customFormat="1" ht="42" customHeight="1">
      <c r="A25" s="3">
        <v>4</v>
      </c>
      <c r="B25" s="251" t="s">
        <v>31</v>
      </c>
      <c r="C25" s="193"/>
      <c r="D25" s="18"/>
      <c r="E25" s="18">
        <v>33</v>
      </c>
      <c r="F25" s="18"/>
      <c r="G25" s="18">
        <v>8</v>
      </c>
      <c r="H25" s="18">
        <v>20</v>
      </c>
      <c r="I25" s="18"/>
      <c r="J25" s="18"/>
      <c r="K25" s="18">
        <v>5</v>
      </c>
      <c r="L25" s="18"/>
      <c r="M25" s="18">
        <v>33</v>
      </c>
      <c r="N25" s="18"/>
      <c r="O25" s="18"/>
      <c r="P25" s="22"/>
      <c r="Q25" s="22"/>
      <c r="R25" s="48"/>
      <c r="S25" s="48"/>
      <c r="T25" s="48"/>
    </row>
    <row r="26" spans="1:57" s="25" customFormat="1" ht="55.5" customHeight="1">
      <c r="A26" s="40">
        <v>5</v>
      </c>
      <c r="B26" s="251" t="s">
        <v>32</v>
      </c>
      <c r="C26" s="193"/>
      <c r="D26" s="18"/>
      <c r="E26" s="18">
        <v>64</v>
      </c>
      <c r="F26" s="18"/>
      <c r="G26" s="18">
        <v>12</v>
      </c>
      <c r="H26" s="18">
        <v>37</v>
      </c>
      <c r="I26" s="18"/>
      <c r="J26" s="18"/>
      <c r="K26" s="18">
        <v>15</v>
      </c>
      <c r="L26" s="18"/>
      <c r="M26" s="18">
        <v>64</v>
      </c>
      <c r="N26" s="18"/>
      <c r="O26" s="18"/>
      <c r="P26" s="22"/>
      <c r="Q26" s="22"/>
      <c r="R26" s="48"/>
      <c r="S26" s="48"/>
      <c r="T26" s="48"/>
    </row>
    <row r="27" spans="1:57" s="25" customFormat="1" ht="69.75" customHeight="1">
      <c r="A27" s="3">
        <v>6</v>
      </c>
      <c r="B27" s="251" t="s">
        <v>33</v>
      </c>
      <c r="C27" s="193"/>
      <c r="D27" s="18"/>
      <c r="E27" s="18">
        <v>68</v>
      </c>
      <c r="F27" s="18"/>
      <c r="G27" s="18">
        <v>11</v>
      </c>
      <c r="H27" s="18">
        <v>35</v>
      </c>
      <c r="I27" s="18"/>
      <c r="J27" s="18"/>
      <c r="K27" s="18">
        <v>22</v>
      </c>
      <c r="L27" s="18"/>
      <c r="M27" s="18">
        <v>68</v>
      </c>
      <c r="N27" s="18"/>
      <c r="O27" s="18"/>
      <c r="P27" s="22"/>
      <c r="Q27" s="22"/>
      <c r="R27" s="48"/>
      <c r="S27" s="48"/>
      <c r="T27" s="48"/>
    </row>
    <row r="28" spans="1:57" s="25" customFormat="1" ht="71.25" customHeight="1">
      <c r="A28" s="3">
        <v>7</v>
      </c>
      <c r="B28" s="251" t="s">
        <v>34</v>
      </c>
      <c r="C28" s="193"/>
      <c r="D28" s="18"/>
      <c r="E28" s="18"/>
      <c r="F28" s="18"/>
      <c r="G28" s="18"/>
      <c r="H28" s="18"/>
      <c r="I28" s="18"/>
      <c r="J28" s="18"/>
      <c r="K28" s="18"/>
      <c r="L28" s="18"/>
      <c r="M28" s="18"/>
      <c r="N28" s="18"/>
      <c r="O28" s="18"/>
      <c r="P28" s="22"/>
      <c r="Q28" s="22"/>
      <c r="R28" s="48"/>
      <c r="S28" s="48"/>
      <c r="T28" s="48"/>
    </row>
    <row r="29" spans="1:57" s="25" customFormat="1" ht="56.25" customHeight="1">
      <c r="A29" s="248" t="s">
        <v>35</v>
      </c>
      <c r="B29" s="248"/>
      <c r="C29" s="248"/>
      <c r="D29" s="18">
        <f>SUM(D30:D41)</f>
        <v>0</v>
      </c>
      <c r="E29" s="18">
        <f t="shared" ref="E29:T29" si="3">SUM(E30:E41)</f>
        <v>6</v>
      </c>
      <c r="F29" s="18">
        <f t="shared" si="3"/>
        <v>0</v>
      </c>
      <c r="G29" s="18">
        <f t="shared" si="3"/>
        <v>4</v>
      </c>
      <c r="H29" s="18">
        <f t="shared" si="3"/>
        <v>1</v>
      </c>
      <c r="I29" s="18">
        <f t="shared" si="3"/>
        <v>0</v>
      </c>
      <c r="J29" s="18">
        <f t="shared" si="3"/>
        <v>0</v>
      </c>
      <c r="K29" s="18">
        <f t="shared" si="3"/>
        <v>1</v>
      </c>
      <c r="L29" s="18">
        <f t="shared" si="3"/>
        <v>0</v>
      </c>
      <c r="M29" s="18">
        <f t="shared" si="3"/>
        <v>6</v>
      </c>
      <c r="N29" s="18">
        <f>SUM(N30:N41)</f>
        <v>0</v>
      </c>
      <c r="O29" s="18">
        <f t="shared" si="3"/>
        <v>0</v>
      </c>
      <c r="P29" s="18">
        <f t="shared" si="3"/>
        <v>0</v>
      </c>
      <c r="Q29" s="18">
        <f t="shared" si="3"/>
        <v>0</v>
      </c>
      <c r="R29" s="18">
        <f t="shared" si="3"/>
        <v>0</v>
      </c>
      <c r="S29" s="18">
        <f t="shared" si="3"/>
        <v>0</v>
      </c>
      <c r="T29" s="18">
        <f t="shared" si="3"/>
        <v>0</v>
      </c>
    </row>
    <row r="30" spans="1:57" s="25" customFormat="1" ht="44.25" customHeight="1">
      <c r="A30" s="3">
        <v>1</v>
      </c>
      <c r="B30" s="245" t="s">
        <v>36</v>
      </c>
      <c r="C30" s="246"/>
      <c r="D30" s="18"/>
      <c r="E30" s="18">
        <v>1</v>
      </c>
      <c r="F30" s="18"/>
      <c r="G30" s="18">
        <v>1</v>
      </c>
      <c r="H30" s="18"/>
      <c r="I30" s="18"/>
      <c r="J30" s="18"/>
      <c r="K30" s="18"/>
      <c r="L30" s="18"/>
      <c r="M30" s="18">
        <v>1</v>
      </c>
      <c r="N30" s="18"/>
      <c r="O30" s="18"/>
      <c r="P30" s="22"/>
      <c r="Q30" s="22"/>
      <c r="R30" s="48"/>
      <c r="S30" s="48"/>
      <c r="T30" s="18"/>
    </row>
    <row r="31" spans="1:57" s="25" customFormat="1" ht="37.5" customHeight="1">
      <c r="A31" s="3">
        <v>2</v>
      </c>
      <c r="B31" s="245" t="s">
        <v>37</v>
      </c>
      <c r="C31" s="246"/>
      <c r="D31" s="18"/>
      <c r="E31" s="18">
        <v>1</v>
      </c>
      <c r="F31" s="18"/>
      <c r="G31" s="18"/>
      <c r="H31" s="18">
        <v>1</v>
      </c>
      <c r="I31" s="18"/>
      <c r="J31" s="18"/>
      <c r="K31" s="18"/>
      <c r="L31" s="18"/>
      <c r="M31" s="18">
        <v>1</v>
      </c>
      <c r="N31" s="18"/>
      <c r="O31" s="18"/>
      <c r="P31" s="22"/>
      <c r="Q31" s="22"/>
      <c r="R31" s="48"/>
      <c r="S31" s="48"/>
      <c r="T31" s="18"/>
    </row>
    <row r="32" spans="1:57" s="25" customFormat="1" ht="51.75" customHeight="1">
      <c r="A32" s="3">
        <v>3</v>
      </c>
      <c r="B32" s="245" t="s">
        <v>38</v>
      </c>
      <c r="C32" s="246"/>
      <c r="D32" s="18"/>
      <c r="E32" s="18"/>
      <c r="F32" s="18"/>
      <c r="G32" s="18"/>
      <c r="H32" s="18"/>
      <c r="I32" s="18"/>
      <c r="J32" s="18"/>
      <c r="K32" s="18"/>
      <c r="L32" s="18"/>
      <c r="M32" s="18"/>
      <c r="N32" s="18"/>
      <c r="O32" s="18"/>
      <c r="P32" s="22"/>
      <c r="Q32" s="22"/>
      <c r="R32" s="48"/>
      <c r="S32" s="48"/>
      <c r="T32" s="18"/>
    </row>
    <row r="33" spans="1:20" s="25" customFormat="1" ht="52.5" customHeight="1">
      <c r="A33" s="3">
        <v>4</v>
      </c>
      <c r="B33" s="245" t="s">
        <v>39</v>
      </c>
      <c r="C33" s="246"/>
      <c r="D33" s="18"/>
      <c r="E33" s="18">
        <v>4</v>
      </c>
      <c r="F33" s="18"/>
      <c r="G33" s="18">
        <v>3</v>
      </c>
      <c r="H33" s="18"/>
      <c r="I33" s="18"/>
      <c r="J33" s="18"/>
      <c r="K33" s="18">
        <v>1</v>
      </c>
      <c r="L33" s="18"/>
      <c r="M33" s="18">
        <v>4</v>
      </c>
      <c r="N33" s="18"/>
      <c r="O33" s="18"/>
      <c r="P33" s="22"/>
      <c r="Q33" s="22"/>
      <c r="R33" s="48"/>
      <c r="S33" s="48"/>
      <c r="T33" s="18"/>
    </row>
    <row r="34" spans="1:20" s="25" customFormat="1" ht="43.5" customHeight="1">
      <c r="A34" s="3">
        <v>5</v>
      </c>
      <c r="B34" s="245" t="s">
        <v>40</v>
      </c>
      <c r="C34" s="246"/>
      <c r="D34" s="18"/>
      <c r="E34" s="18"/>
      <c r="F34" s="18"/>
      <c r="G34" s="18"/>
      <c r="H34" s="18"/>
      <c r="I34" s="18"/>
      <c r="J34" s="18"/>
      <c r="K34" s="18"/>
      <c r="L34" s="18"/>
      <c r="M34" s="18"/>
      <c r="N34" s="18"/>
      <c r="O34" s="18"/>
      <c r="P34" s="22"/>
      <c r="Q34" s="22"/>
      <c r="R34" s="48"/>
      <c r="S34" s="48"/>
      <c r="T34" s="18"/>
    </row>
    <row r="35" spans="1:20" s="25" customFormat="1" ht="44.25" customHeight="1">
      <c r="A35" s="3">
        <v>6</v>
      </c>
      <c r="B35" s="245" t="s">
        <v>41</v>
      </c>
      <c r="C35" s="246"/>
      <c r="D35" s="18"/>
      <c r="E35" s="18"/>
      <c r="F35" s="18"/>
      <c r="G35" s="18"/>
      <c r="H35" s="18"/>
      <c r="I35" s="18"/>
      <c r="J35" s="18"/>
      <c r="K35" s="18"/>
      <c r="L35" s="18"/>
      <c r="M35" s="18"/>
      <c r="N35" s="18"/>
      <c r="O35" s="18"/>
      <c r="P35" s="22"/>
      <c r="Q35" s="22"/>
      <c r="R35" s="48"/>
      <c r="S35" s="48"/>
      <c r="T35" s="18"/>
    </row>
    <row r="36" spans="1:20" s="25" customFormat="1" ht="44.25" customHeight="1">
      <c r="A36" s="3">
        <v>7</v>
      </c>
      <c r="B36" s="250" t="s">
        <v>42</v>
      </c>
      <c r="C36" s="250"/>
      <c r="D36" s="18"/>
      <c r="E36" s="18"/>
      <c r="F36" s="18"/>
      <c r="G36" s="18"/>
      <c r="H36" s="18"/>
      <c r="I36" s="18"/>
      <c r="J36" s="18"/>
      <c r="K36" s="18"/>
      <c r="L36" s="18"/>
      <c r="M36" s="18"/>
      <c r="N36" s="18"/>
      <c r="O36" s="18"/>
      <c r="P36" s="22"/>
      <c r="Q36" s="22"/>
      <c r="R36" s="48"/>
      <c r="S36" s="48"/>
      <c r="T36" s="18"/>
    </row>
    <row r="37" spans="1:20" s="25" customFormat="1" ht="44.25" customHeight="1">
      <c r="A37" s="3">
        <v>8</v>
      </c>
      <c r="B37" s="245" t="s">
        <v>43</v>
      </c>
      <c r="C37" s="246"/>
      <c r="D37" s="18"/>
      <c r="E37" s="18"/>
      <c r="F37" s="18"/>
      <c r="G37" s="18"/>
      <c r="H37" s="18"/>
      <c r="I37" s="18"/>
      <c r="J37" s="18"/>
      <c r="K37" s="18"/>
      <c r="L37" s="18"/>
      <c r="M37" s="18"/>
      <c r="N37" s="18"/>
      <c r="O37" s="18"/>
      <c r="P37" s="22"/>
      <c r="Q37" s="22"/>
      <c r="R37" s="48"/>
      <c r="S37" s="48"/>
      <c r="T37" s="18"/>
    </row>
    <row r="38" spans="1:20" s="25" customFormat="1" ht="44.25" customHeight="1">
      <c r="A38" s="3">
        <v>9</v>
      </c>
      <c r="B38" s="245" t="s">
        <v>44</v>
      </c>
      <c r="C38" s="246"/>
      <c r="D38" s="18"/>
      <c r="E38" s="18"/>
      <c r="F38" s="18"/>
      <c r="G38" s="18"/>
      <c r="H38" s="18"/>
      <c r="I38" s="18"/>
      <c r="J38" s="18"/>
      <c r="K38" s="18"/>
      <c r="L38" s="18"/>
      <c r="M38" s="18"/>
      <c r="N38" s="18"/>
      <c r="O38" s="18"/>
      <c r="P38" s="22"/>
      <c r="Q38" s="22"/>
      <c r="R38" s="48"/>
      <c r="S38" s="48"/>
      <c r="T38" s="18"/>
    </row>
    <row r="39" spans="1:20" s="25" customFormat="1" ht="61.5" customHeight="1">
      <c r="A39" s="3">
        <v>10</v>
      </c>
      <c r="B39" s="245" t="s">
        <v>45</v>
      </c>
      <c r="C39" s="246"/>
      <c r="D39" s="18"/>
      <c r="E39" s="18"/>
      <c r="F39" s="18"/>
      <c r="G39" s="18"/>
      <c r="H39" s="18"/>
      <c r="I39" s="18"/>
      <c r="J39" s="18"/>
      <c r="K39" s="18"/>
      <c r="L39" s="18"/>
      <c r="M39" s="18"/>
      <c r="N39" s="18"/>
      <c r="O39" s="18"/>
      <c r="P39" s="22"/>
      <c r="Q39" s="22"/>
      <c r="R39" s="48"/>
      <c r="S39" s="48"/>
      <c r="T39" s="18"/>
    </row>
    <row r="40" spans="1:20" s="25" customFormat="1" ht="52.5" customHeight="1">
      <c r="A40" s="3">
        <v>11</v>
      </c>
      <c r="B40" s="245" t="s">
        <v>74</v>
      </c>
      <c r="C40" s="246"/>
      <c r="D40" s="18"/>
      <c r="E40" s="18"/>
      <c r="F40" s="18"/>
      <c r="G40" s="18"/>
      <c r="H40" s="18"/>
      <c r="I40" s="18"/>
      <c r="J40" s="18"/>
      <c r="K40" s="18"/>
      <c r="L40" s="18"/>
      <c r="M40" s="18"/>
      <c r="N40" s="18"/>
      <c r="O40" s="18"/>
      <c r="P40" s="22"/>
      <c r="Q40" s="22"/>
      <c r="R40" s="48"/>
      <c r="S40" s="48"/>
      <c r="T40" s="18"/>
    </row>
    <row r="41" spans="1:20" s="25" customFormat="1" ht="61.5" customHeight="1">
      <c r="A41" s="3">
        <v>12</v>
      </c>
      <c r="B41" s="245" t="s">
        <v>46</v>
      </c>
      <c r="C41" s="246"/>
      <c r="D41" s="18"/>
      <c r="E41" s="18"/>
      <c r="F41" s="18"/>
      <c r="G41" s="18"/>
      <c r="H41" s="18"/>
      <c r="I41" s="18"/>
      <c r="J41" s="18"/>
      <c r="K41" s="18"/>
      <c r="L41" s="18"/>
      <c r="M41" s="18"/>
      <c r="N41" s="18"/>
      <c r="O41" s="18"/>
      <c r="P41" s="22"/>
      <c r="Q41" s="22"/>
      <c r="R41" s="48"/>
      <c r="S41" s="48"/>
      <c r="T41" s="18"/>
    </row>
    <row r="42" spans="1:20" s="25" customFormat="1" ht="67.5" customHeight="1">
      <c r="A42" s="247" t="s">
        <v>47</v>
      </c>
      <c r="B42" s="189"/>
      <c r="C42" s="189"/>
      <c r="D42" s="18">
        <f>SUM(D43)</f>
        <v>4</v>
      </c>
      <c r="E42" s="18">
        <f t="shared" ref="E42:T42" si="4">SUM(E43)</f>
        <v>9</v>
      </c>
      <c r="F42" s="18">
        <f t="shared" si="4"/>
        <v>0</v>
      </c>
      <c r="G42" s="18">
        <f t="shared" si="4"/>
        <v>5</v>
      </c>
      <c r="H42" s="18">
        <f t="shared" si="4"/>
        <v>3</v>
      </c>
      <c r="I42" s="18">
        <f t="shared" si="4"/>
        <v>0</v>
      </c>
      <c r="J42" s="18">
        <f t="shared" si="4"/>
        <v>0</v>
      </c>
      <c r="K42" s="18">
        <f t="shared" si="4"/>
        <v>3</v>
      </c>
      <c r="L42" s="18">
        <f t="shared" si="4"/>
        <v>0</v>
      </c>
      <c r="M42" s="18">
        <f t="shared" si="4"/>
        <v>11</v>
      </c>
      <c r="N42" s="18">
        <f t="shared" si="4"/>
        <v>2</v>
      </c>
      <c r="O42" s="18">
        <f t="shared" si="4"/>
        <v>1</v>
      </c>
      <c r="P42" s="18">
        <f t="shared" si="4"/>
        <v>5</v>
      </c>
      <c r="Q42" s="18">
        <f t="shared" si="4"/>
        <v>6</v>
      </c>
      <c r="R42" s="18">
        <f t="shared" si="4"/>
        <v>1</v>
      </c>
      <c r="S42" s="18">
        <f t="shared" si="4"/>
        <v>0</v>
      </c>
      <c r="T42" s="18">
        <f t="shared" si="4"/>
        <v>2</v>
      </c>
    </row>
    <row r="43" spans="1:20" s="25" customFormat="1" ht="74.25" customHeight="1">
      <c r="A43" s="3">
        <v>1</v>
      </c>
      <c r="B43" s="249" t="s">
        <v>48</v>
      </c>
      <c r="C43" s="249"/>
      <c r="D43" s="18">
        <v>4</v>
      </c>
      <c r="E43" s="18">
        <v>9</v>
      </c>
      <c r="F43" s="18"/>
      <c r="G43" s="18">
        <v>5</v>
      </c>
      <c r="H43" s="18">
        <v>3</v>
      </c>
      <c r="I43" s="18"/>
      <c r="J43" s="18"/>
      <c r="K43" s="18">
        <v>3</v>
      </c>
      <c r="L43" s="18"/>
      <c r="M43" s="18">
        <v>11</v>
      </c>
      <c r="N43" s="18">
        <v>2</v>
      </c>
      <c r="O43" s="18">
        <v>1</v>
      </c>
      <c r="P43" s="22">
        <v>5</v>
      </c>
      <c r="Q43" s="22">
        <v>6</v>
      </c>
      <c r="R43" s="48">
        <v>1</v>
      </c>
      <c r="S43" s="48"/>
      <c r="T43" s="48">
        <v>2</v>
      </c>
    </row>
    <row r="44" spans="1:20" s="25" customFormat="1" ht="67.5" customHeight="1">
      <c r="A44" s="247" t="s">
        <v>49</v>
      </c>
      <c r="B44" s="248"/>
      <c r="C44" s="248"/>
      <c r="D44" s="18">
        <f>SUM(D45:D53)</f>
        <v>8</v>
      </c>
      <c r="E44" s="18">
        <f>SUM(E45:E53)</f>
        <v>52</v>
      </c>
      <c r="F44" s="18">
        <f t="shared" ref="F44:T44" si="5">SUM(F45:F53)</f>
        <v>0</v>
      </c>
      <c r="G44" s="18">
        <f t="shared" si="5"/>
        <v>19</v>
      </c>
      <c r="H44" s="18">
        <f t="shared" si="5"/>
        <v>37</v>
      </c>
      <c r="I44" s="18">
        <f t="shared" si="5"/>
        <v>0</v>
      </c>
      <c r="J44" s="18">
        <f t="shared" si="5"/>
        <v>1</v>
      </c>
      <c r="K44" s="18">
        <f t="shared" si="5"/>
        <v>0</v>
      </c>
      <c r="L44" s="18">
        <f t="shared" si="5"/>
        <v>0</v>
      </c>
      <c r="M44" s="18">
        <f t="shared" si="5"/>
        <v>57</v>
      </c>
      <c r="N44" s="18">
        <f>SUM(N45:N53)</f>
        <v>3</v>
      </c>
      <c r="O44" s="18">
        <f t="shared" si="5"/>
        <v>1</v>
      </c>
      <c r="P44" s="18">
        <f t="shared" si="5"/>
        <v>4</v>
      </c>
      <c r="Q44" s="18">
        <f t="shared" si="5"/>
        <v>5</v>
      </c>
      <c r="R44" s="18">
        <f t="shared" si="5"/>
        <v>0</v>
      </c>
      <c r="S44" s="18">
        <f t="shared" si="5"/>
        <v>0</v>
      </c>
      <c r="T44" s="18">
        <f t="shared" si="5"/>
        <v>0</v>
      </c>
    </row>
    <row r="45" spans="1:20" s="25" customFormat="1" ht="40.5" customHeight="1">
      <c r="A45" s="3">
        <v>1</v>
      </c>
      <c r="B45" s="245" t="s">
        <v>50</v>
      </c>
      <c r="C45" s="246"/>
      <c r="D45" s="18">
        <v>1</v>
      </c>
      <c r="E45" s="18">
        <v>1</v>
      </c>
      <c r="F45" s="18"/>
      <c r="G45" s="18"/>
      <c r="H45" s="18">
        <v>2</v>
      </c>
      <c r="I45" s="18"/>
      <c r="J45" s="18"/>
      <c r="K45" s="18"/>
      <c r="L45" s="18"/>
      <c r="M45" s="18">
        <v>2</v>
      </c>
      <c r="N45" s="18"/>
      <c r="O45" s="18"/>
      <c r="P45" s="22">
        <v>1</v>
      </c>
      <c r="Q45" s="22">
        <v>1</v>
      </c>
      <c r="R45" s="48"/>
      <c r="S45" s="48"/>
      <c r="T45" s="48"/>
    </row>
    <row r="46" spans="1:20" s="25" customFormat="1" ht="54" customHeight="1">
      <c r="A46" s="3">
        <v>2</v>
      </c>
      <c r="B46" s="245" t="s">
        <v>51</v>
      </c>
      <c r="C46" s="246"/>
      <c r="D46" s="24">
        <v>0</v>
      </c>
      <c r="E46" s="24"/>
      <c r="F46" s="24"/>
      <c r="G46" s="24"/>
      <c r="H46" s="24"/>
      <c r="I46" s="24"/>
      <c r="J46" s="24"/>
      <c r="K46" s="24"/>
      <c r="L46" s="24"/>
      <c r="M46" s="24"/>
      <c r="N46" s="24"/>
      <c r="O46" s="24"/>
      <c r="P46" s="24"/>
      <c r="Q46" s="24"/>
      <c r="R46" s="48"/>
      <c r="S46" s="48"/>
      <c r="T46" s="48"/>
    </row>
    <row r="47" spans="1:20" s="25" customFormat="1" ht="42.75" customHeight="1">
      <c r="A47" s="3">
        <v>3</v>
      </c>
      <c r="B47" s="245" t="s">
        <v>52</v>
      </c>
      <c r="C47" s="246"/>
      <c r="D47" s="24">
        <v>0</v>
      </c>
      <c r="E47" s="24"/>
      <c r="F47" s="24"/>
      <c r="G47" s="24"/>
      <c r="H47" s="24"/>
      <c r="I47" s="24"/>
      <c r="J47" s="24"/>
      <c r="K47" s="24"/>
      <c r="L47" s="24"/>
      <c r="M47" s="24"/>
      <c r="N47" s="24"/>
      <c r="O47" s="24"/>
      <c r="P47" s="24">
        <v>0</v>
      </c>
      <c r="Q47" s="24">
        <v>0</v>
      </c>
      <c r="R47" s="48"/>
      <c r="S47" s="48"/>
      <c r="T47" s="48"/>
    </row>
    <row r="48" spans="1:20" s="25" customFormat="1" ht="41.25" customHeight="1">
      <c r="A48" s="3">
        <v>4</v>
      </c>
      <c r="B48" s="245" t="s">
        <v>53</v>
      </c>
      <c r="C48" s="246"/>
      <c r="D48" s="24">
        <v>4</v>
      </c>
      <c r="E48" s="24">
        <v>18</v>
      </c>
      <c r="F48" s="24"/>
      <c r="G48" s="24">
        <v>7</v>
      </c>
      <c r="H48" s="24">
        <v>11</v>
      </c>
      <c r="I48" s="24"/>
      <c r="J48" s="24">
        <v>1</v>
      </c>
      <c r="K48" s="24"/>
      <c r="L48" s="24"/>
      <c r="M48" s="24">
        <v>19</v>
      </c>
      <c r="N48" s="24">
        <v>3</v>
      </c>
      <c r="O48" s="24"/>
      <c r="P48" s="24">
        <v>2</v>
      </c>
      <c r="Q48" s="24">
        <v>2</v>
      </c>
      <c r="R48" s="48"/>
      <c r="S48" s="48"/>
      <c r="T48" s="48"/>
    </row>
    <row r="49" spans="1:20" s="25" customFormat="1" ht="41.25" customHeight="1">
      <c r="A49" s="3">
        <v>5</v>
      </c>
      <c r="B49" s="245" t="s">
        <v>54</v>
      </c>
      <c r="C49" s="246"/>
      <c r="D49" s="24">
        <v>0</v>
      </c>
      <c r="E49" s="24"/>
      <c r="F49" s="24"/>
      <c r="G49" s="24"/>
      <c r="H49" s="24"/>
      <c r="I49" s="24"/>
      <c r="J49" s="24"/>
      <c r="K49" s="24"/>
      <c r="L49" s="24"/>
      <c r="M49" s="24"/>
      <c r="N49" s="24"/>
      <c r="O49" s="24"/>
      <c r="P49" s="24">
        <v>0</v>
      </c>
      <c r="Q49" s="24">
        <v>0</v>
      </c>
      <c r="R49" s="48"/>
      <c r="S49" s="48"/>
      <c r="T49" s="48"/>
    </row>
    <row r="50" spans="1:20" s="25" customFormat="1" ht="43.5" customHeight="1">
      <c r="A50" s="3">
        <v>6</v>
      </c>
      <c r="B50" s="245" t="s">
        <v>65</v>
      </c>
      <c r="C50" s="246"/>
      <c r="D50" s="24">
        <v>0</v>
      </c>
      <c r="E50" s="24"/>
      <c r="F50" s="24"/>
      <c r="G50" s="24"/>
      <c r="H50" s="24"/>
      <c r="I50" s="24"/>
      <c r="J50" s="24"/>
      <c r="K50" s="24"/>
      <c r="L50" s="24"/>
      <c r="M50" s="24"/>
      <c r="N50" s="24"/>
      <c r="O50" s="24"/>
      <c r="P50" s="24">
        <v>0</v>
      </c>
      <c r="Q50" s="24">
        <v>0</v>
      </c>
      <c r="R50" s="48"/>
      <c r="S50" s="48"/>
      <c r="T50" s="48"/>
    </row>
    <row r="51" spans="1:20" s="25" customFormat="1" ht="39.75" customHeight="1">
      <c r="A51" s="3">
        <v>7</v>
      </c>
      <c r="B51" s="245" t="s">
        <v>55</v>
      </c>
      <c r="C51" s="246"/>
      <c r="D51" s="24"/>
      <c r="E51" s="37"/>
      <c r="F51" s="24"/>
      <c r="G51" s="24"/>
      <c r="H51" s="24"/>
      <c r="I51" s="24"/>
      <c r="J51" s="24"/>
      <c r="K51" s="24"/>
      <c r="L51" s="24"/>
      <c r="M51" s="24"/>
      <c r="N51" s="24"/>
      <c r="O51" s="24"/>
      <c r="P51" s="24"/>
      <c r="Q51" s="24"/>
      <c r="R51" s="48"/>
      <c r="S51" s="48"/>
      <c r="T51" s="48"/>
    </row>
    <row r="52" spans="1:20" s="25" customFormat="1" ht="27.75" customHeight="1">
      <c r="A52" s="3">
        <v>8</v>
      </c>
      <c r="B52" s="245" t="s">
        <v>56</v>
      </c>
      <c r="C52" s="246"/>
      <c r="D52" s="24">
        <v>3</v>
      </c>
      <c r="E52" s="50">
        <v>33</v>
      </c>
      <c r="F52" s="24"/>
      <c r="G52" s="50">
        <v>12</v>
      </c>
      <c r="H52" s="50">
        <v>24</v>
      </c>
      <c r="I52" s="24"/>
      <c r="J52" s="24"/>
      <c r="K52" s="24"/>
      <c r="L52" s="24"/>
      <c r="M52" s="24">
        <v>36</v>
      </c>
      <c r="N52" s="24"/>
      <c r="O52" s="24">
        <v>1</v>
      </c>
      <c r="P52" s="24">
        <v>1</v>
      </c>
      <c r="Q52" s="24">
        <v>2</v>
      </c>
      <c r="R52" s="48"/>
      <c r="S52" s="48"/>
      <c r="T52" s="48"/>
    </row>
    <row r="53" spans="1:20" s="25" customFormat="1" ht="27.75" customHeight="1">
      <c r="A53" s="3">
        <v>9</v>
      </c>
      <c r="B53" s="245" t="s">
        <v>57</v>
      </c>
      <c r="C53" s="246"/>
      <c r="D53" s="24"/>
      <c r="E53" s="50"/>
      <c r="F53" s="24"/>
      <c r="G53" s="24"/>
      <c r="H53" s="24"/>
      <c r="I53" s="24"/>
      <c r="J53" s="24"/>
      <c r="K53" s="24"/>
      <c r="L53" s="24"/>
      <c r="M53" s="24"/>
      <c r="N53" s="24"/>
      <c r="O53" s="24"/>
      <c r="P53" s="24"/>
      <c r="Q53" s="24"/>
      <c r="R53" s="48"/>
      <c r="S53" s="48"/>
      <c r="T53" s="48"/>
    </row>
    <row r="54" spans="1:20" s="25" customFormat="1" ht="27.75" customHeight="1">
      <c r="A54" s="242" t="s">
        <v>64</v>
      </c>
      <c r="B54" s="243"/>
      <c r="C54" s="244"/>
      <c r="D54" s="24">
        <f>SUM(D6+D12+D21+D29+D42+D44)</f>
        <v>12</v>
      </c>
      <c r="E54" s="24">
        <f>SUM(E6+E12+E21+E29+E42+E44)</f>
        <v>347</v>
      </c>
      <c r="F54" s="24">
        <f t="shared" ref="F54:T54" si="6">SUM(F6+F12+F21+F29+F42+F44)</f>
        <v>0</v>
      </c>
      <c r="G54" s="24">
        <f t="shared" si="6"/>
        <v>93</v>
      </c>
      <c r="H54" s="24">
        <f t="shared" si="6"/>
        <v>206</v>
      </c>
      <c r="I54" s="24">
        <f t="shared" si="6"/>
        <v>3</v>
      </c>
      <c r="J54" s="24">
        <f t="shared" si="6"/>
        <v>1</v>
      </c>
      <c r="K54" s="24">
        <f t="shared" si="6"/>
        <v>50</v>
      </c>
      <c r="L54" s="24">
        <f>SUM(L6+L12+L21+L29+L42+L44)</f>
        <v>0</v>
      </c>
      <c r="M54" s="24">
        <f>SUM(M6+M12+M21+M29+M42+M44)</f>
        <v>353</v>
      </c>
      <c r="N54" s="24">
        <f>SUM(N6+N12+N21+N29+N42+N44)</f>
        <v>5</v>
      </c>
      <c r="O54" s="24">
        <f t="shared" si="6"/>
        <v>5</v>
      </c>
      <c r="P54" s="24">
        <f t="shared" si="6"/>
        <v>30</v>
      </c>
      <c r="Q54" s="24">
        <f t="shared" si="6"/>
        <v>35</v>
      </c>
      <c r="R54" s="24">
        <f t="shared" si="6"/>
        <v>2</v>
      </c>
      <c r="S54" s="24">
        <f t="shared" si="6"/>
        <v>1</v>
      </c>
      <c r="T54" s="24">
        <f t="shared" si="6"/>
        <v>6</v>
      </c>
    </row>
    <row r="55" spans="1:20" ht="60.75" customHeight="1"/>
    <row r="56" spans="1:20" ht="21">
      <c r="A56" s="77"/>
      <c r="B56" s="135"/>
      <c r="C56" s="77" t="s">
        <v>145</v>
      </c>
    </row>
  </sheetData>
  <mergeCells count="63">
    <mergeCell ref="B15:C15"/>
    <mergeCell ref="A12:C12"/>
    <mergeCell ref="A6:C6"/>
    <mergeCell ref="A1:B1"/>
    <mergeCell ref="D1:P1"/>
    <mergeCell ref="B7:C7"/>
    <mergeCell ref="B9:C9"/>
    <mergeCell ref="B8:C8"/>
    <mergeCell ref="B14:C14"/>
    <mergeCell ref="B10:C10"/>
    <mergeCell ref="B11:C11"/>
    <mergeCell ref="B13:C13"/>
    <mergeCell ref="Q1:T1"/>
    <mergeCell ref="Q3:Q4"/>
    <mergeCell ref="E3:E4"/>
    <mergeCell ref="F3:F4"/>
    <mergeCell ref="G3:M3"/>
    <mergeCell ref="N3:N4"/>
    <mergeCell ref="A2:T2"/>
    <mergeCell ref="A3:C4"/>
    <mergeCell ref="D3:D4"/>
    <mergeCell ref="R3:S3"/>
    <mergeCell ref="T3:T4"/>
    <mergeCell ref="O3:P3"/>
    <mergeCell ref="A21:C21"/>
    <mergeCell ref="B22:C22"/>
    <mergeCell ref="B23:C23"/>
    <mergeCell ref="B16:C16"/>
    <mergeCell ref="B25:C25"/>
    <mergeCell ref="B20:C20"/>
    <mergeCell ref="B24:C24"/>
    <mergeCell ref="B19:C19"/>
    <mergeCell ref="B17:C17"/>
    <mergeCell ref="B18:C18"/>
    <mergeCell ref="B26:C26"/>
    <mergeCell ref="B34:C34"/>
    <mergeCell ref="B27:C27"/>
    <mergeCell ref="B28:C28"/>
    <mergeCell ref="A29:C29"/>
    <mergeCell ref="B35:C35"/>
    <mergeCell ref="B36:C36"/>
    <mergeCell ref="B30:C30"/>
    <mergeCell ref="B31:C31"/>
    <mergeCell ref="B32:C32"/>
    <mergeCell ref="B33:C33"/>
    <mergeCell ref="B49:C49"/>
    <mergeCell ref="B37:C37"/>
    <mergeCell ref="A44:C44"/>
    <mergeCell ref="B45:C45"/>
    <mergeCell ref="B38:C38"/>
    <mergeCell ref="B39:C39"/>
    <mergeCell ref="B40:C40"/>
    <mergeCell ref="B41:C41"/>
    <mergeCell ref="B46:C46"/>
    <mergeCell ref="B47:C47"/>
    <mergeCell ref="B48:C48"/>
    <mergeCell ref="A42:C42"/>
    <mergeCell ref="B43:C43"/>
    <mergeCell ref="A54:C54"/>
    <mergeCell ref="B50:C50"/>
    <mergeCell ref="B51:C51"/>
    <mergeCell ref="B52:C52"/>
    <mergeCell ref="B53:C5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59"/>
  <sheetViews>
    <sheetView zoomScale="90" zoomScaleNormal="90" workbookViewId="0">
      <selection activeCell="M54" sqref="M54:N54"/>
    </sheetView>
  </sheetViews>
  <sheetFormatPr defaultRowHeight="15"/>
  <cols>
    <col min="1" max="2" width="9.140625" style="17" customWidth="1"/>
    <col min="3" max="3" width="64.28515625" style="17" customWidth="1"/>
    <col min="4" max="4" width="12" style="17" customWidth="1"/>
    <col min="5" max="6" width="8.42578125" style="17" customWidth="1"/>
    <col min="7" max="7" width="11.28515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7" width="14.140625" style="17" customWidth="1"/>
    <col min="18" max="18" width="9.140625" style="17" customWidth="1"/>
    <col min="19" max="20" width="13.28515625" style="17" customWidth="1"/>
    <col min="21" max="247" width="9.140625" style="17"/>
    <col min="248" max="248" width="64.28515625" style="17" customWidth="1"/>
    <col min="249" max="249" width="12" style="17" customWidth="1"/>
    <col min="250" max="251" width="8.42578125" style="17" customWidth="1"/>
    <col min="252" max="252" width="11.28515625" style="17" customWidth="1"/>
    <col min="253" max="253" width="6.42578125" style="17" customWidth="1"/>
    <col min="254" max="254" width="7.28515625" style="17" customWidth="1"/>
    <col min="255" max="256" width="6.7109375" style="17" customWidth="1"/>
    <col min="257" max="257" width="6.140625" style="17" customWidth="1"/>
    <col min="258" max="259" width="6.42578125" style="17" customWidth="1"/>
    <col min="260" max="260" width="8" style="17" customWidth="1"/>
    <col min="261" max="262" width="14.140625" style="17" customWidth="1"/>
    <col min="263" max="263" width="9.140625" style="17"/>
    <col min="264" max="265" width="13.28515625" style="17" customWidth="1"/>
    <col min="266" max="273" width="11.5703125" style="17" customWidth="1"/>
    <col min="274" max="503" width="9.140625" style="17"/>
    <col min="504" max="504" width="64.28515625" style="17" customWidth="1"/>
    <col min="505" max="505" width="12" style="17" customWidth="1"/>
    <col min="506" max="507" width="8.42578125" style="17" customWidth="1"/>
    <col min="508" max="508" width="11.28515625" style="17" customWidth="1"/>
    <col min="509" max="509" width="6.42578125" style="17" customWidth="1"/>
    <col min="510" max="510" width="7.28515625" style="17" customWidth="1"/>
    <col min="511" max="512" width="6.7109375" style="17" customWidth="1"/>
    <col min="513" max="513" width="6.140625" style="17" customWidth="1"/>
    <col min="514" max="515" width="6.42578125" style="17" customWidth="1"/>
    <col min="516" max="516" width="8" style="17" customWidth="1"/>
    <col min="517" max="518" width="14.140625" style="17" customWidth="1"/>
    <col min="519" max="519" width="9.140625" style="17"/>
    <col min="520" max="521" width="13.28515625" style="17" customWidth="1"/>
    <col min="522" max="529" width="11.5703125" style="17" customWidth="1"/>
    <col min="530" max="759" width="9.140625" style="17"/>
    <col min="760" max="760" width="64.28515625" style="17" customWidth="1"/>
    <col min="761" max="761" width="12" style="17" customWidth="1"/>
    <col min="762" max="763" width="8.42578125" style="17" customWidth="1"/>
    <col min="764" max="764" width="11.28515625" style="17" customWidth="1"/>
    <col min="765" max="765" width="6.42578125" style="17" customWidth="1"/>
    <col min="766" max="766" width="7.28515625" style="17" customWidth="1"/>
    <col min="767" max="768" width="6.7109375" style="17" customWidth="1"/>
    <col min="769" max="769" width="6.140625" style="17" customWidth="1"/>
    <col min="770" max="771" width="6.42578125" style="17" customWidth="1"/>
    <col min="772" max="772" width="8" style="17" customWidth="1"/>
    <col min="773" max="774" width="14.140625" style="17" customWidth="1"/>
    <col min="775" max="775" width="9.140625" style="17"/>
    <col min="776" max="777" width="13.28515625" style="17" customWidth="1"/>
    <col min="778" max="785" width="11.5703125" style="17" customWidth="1"/>
    <col min="786" max="1015" width="9.140625" style="17"/>
    <col min="1016" max="1016" width="64.28515625" style="17" customWidth="1"/>
    <col min="1017" max="1017" width="12" style="17" customWidth="1"/>
    <col min="1018" max="1019" width="8.42578125" style="17" customWidth="1"/>
    <col min="1020" max="1020" width="11.28515625" style="17" customWidth="1"/>
    <col min="1021" max="1021" width="6.42578125" style="17" customWidth="1"/>
    <col min="1022" max="1022" width="7.28515625" style="17" customWidth="1"/>
    <col min="1023" max="1024" width="6.7109375" style="17" customWidth="1"/>
    <col min="1025" max="1025" width="6.140625" style="17" customWidth="1"/>
    <col min="1026" max="1027" width="6.42578125" style="17" customWidth="1"/>
    <col min="1028" max="1028" width="8" style="17" customWidth="1"/>
    <col min="1029" max="1030" width="14.140625" style="17" customWidth="1"/>
    <col min="1031" max="1031" width="9.140625" style="17"/>
    <col min="1032" max="1033" width="13.28515625" style="17" customWidth="1"/>
    <col min="1034" max="1041" width="11.5703125" style="17" customWidth="1"/>
    <col min="1042" max="1271" width="9.140625" style="17"/>
    <col min="1272" max="1272" width="64.28515625" style="17" customWidth="1"/>
    <col min="1273" max="1273" width="12" style="17" customWidth="1"/>
    <col min="1274" max="1275" width="8.42578125" style="17" customWidth="1"/>
    <col min="1276" max="1276" width="11.28515625" style="17" customWidth="1"/>
    <col min="1277" max="1277" width="6.42578125" style="17" customWidth="1"/>
    <col min="1278" max="1278" width="7.28515625" style="17" customWidth="1"/>
    <col min="1279" max="1280" width="6.7109375" style="17" customWidth="1"/>
    <col min="1281" max="1281" width="6.140625" style="17" customWidth="1"/>
    <col min="1282" max="1283" width="6.42578125" style="17" customWidth="1"/>
    <col min="1284" max="1284" width="8" style="17" customWidth="1"/>
    <col min="1285" max="1286" width="14.140625" style="17" customWidth="1"/>
    <col min="1287" max="1287" width="9.140625" style="17"/>
    <col min="1288" max="1289" width="13.28515625" style="17" customWidth="1"/>
    <col min="1290" max="1297" width="11.5703125" style="17" customWidth="1"/>
    <col min="1298" max="1527" width="9.140625" style="17"/>
    <col min="1528" max="1528" width="64.28515625" style="17" customWidth="1"/>
    <col min="1529" max="1529" width="12" style="17" customWidth="1"/>
    <col min="1530" max="1531" width="8.42578125" style="17" customWidth="1"/>
    <col min="1532" max="1532" width="11.28515625" style="17" customWidth="1"/>
    <col min="1533" max="1533" width="6.42578125" style="17" customWidth="1"/>
    <col min="1534" max="1534" width="7.28515625" style="17" customWidth="1"/>
    <col min="1535" max="1536" width="6.7109375" style="17" customWidth="1"/>
    <col min="1537" max="1537" width="6.140625" style="17" customWidth="1"/>
    <col min="1538" max="1539" width="6.42578125" style="17" customWidth="1"/>
    <col min="1540" max="1540" width="8" style="17" customWidth="1"/>
    <col min="1541" max="1542" width="14.140625" style="17" customWidth="1"/>
    <col min="1543" max="1543" width="9.140625" style="17"/>
    <col min="1544" max="1545" width="13.28515625" style="17" customWidth="1"/>
    <col min="1546" max="1553" width="11.5703125" style="17" customWidth="1"/>
    <col min="1554" max="1783" width="9.140625" style="17"/>
    <col min="1784" max="1784" width="64.28515625" style="17" customWidth="1"/>
    <col min="1785" max="1785" width="12" style="17" customWidth="1"/>
    <col min="1786" max="1787" width="8.42578125" style="17" customWidth="1"/>
    <col min="1788" max="1788" width="11.28515625" style="17" customWidth="1"/>
    <col min="1789" max="1789" width="6.42578125" style="17" customWidth="1"/>
    <col min="1790" max="1790" width="7.28515625" style="17" customWidth="1"/>
    <col min="1791" max="1792" width="6.7109375" style="17" customWidth="1"/>
    <col min="1793" max="1793" width="6.140625" style="17" customWidth="1"/>
    <col min="1794" max="1795" width="6.42578125" style="17" customWidth="1"/>
    <col min="1796" max="1796" width="8" style="17" customWidth="1"/>
    <col min="1797" max="1798" width="14.140625" style="17" customWidth="1"/>
    <col min="1799" max="1799" width="9.140625" style="17"/>
    <col min="1800" max="1801" width="13.28515625" style="17" customWidth="1"/>
    <col min="1802" max="1809" width="11.5703125" style="17" customWidth="1"/>
    <col min="1810" max="2039" width="9.140625" style="17"/>
    <col min="2040" max="2040" width="64.28515625" style="17" customWidth="1"/>
    <col min="2041" max="2041" width="12" style="17" customWidth="1"/>
    <col min="2042" max="2043" width="8.42578125" style="17" customWidth="1"/>
    <col min="2044" max="2044" width="11.28515625" style="17" customWidth="1"/>
    <col min="2045" max="2045" width="6.42578125" style="17" customWidth="1"/>
    <col min="2046" max="2046" width="7.28515625" style="17" customWidth="1"/>
    <col min="2047" max="2048" width="6.7109375" style="17" customWidth="1"/>
    <col min="2049" max="2049" width="6.140625" style="17" customWidth="1"/>
    <col min="2050" max="2051" width="6.42578125" style="17" customWidth="1"/>
    <col min="2052" max="2052" width="8" style="17" customWidth="1"/>
    <col min="2053" max="2054" width="14.140625" style="17" customWidth="1"/>
    <col min="2055" max="2055" width="9.140625" style="17"/>
    <col min="2056" max="2057" width="13.28515625" style="17" customWidth="1"/>
    <col min="2058" max="2065" width="11.5703125" style="17" customWidth="1"/>
    <col min="2066" max="2295" width="9.140625" style="17"/>
    <col min="2296" max="2296" width="64.28515625" style="17" customWidth="1"/>
    <col min="2297" max="2297" width="12" style="17" customWidth="1"/>
    <col min="2298" max="2299" width="8.42578125" style="17" customWidth="1"/>
    <col min="2300" max="2300" width="11.28515625" style="17" customWidth="1"/>
    <col min="2301" max="2301" width="6.42578125" style="17" customWidth="1"/>
    <col min="2302" max="2302" width="7.28515625" style="17" customWidth="1"/>
    <col min="2303" max="2304" width="6.7109375" style="17" customWidth="1"/>
    <col min="2305" max="2305" width="6.140625" style="17" customWidth="1"/>
    <col min="2306" max="2307" width="6.42578125" style="17" customWidth="1"/>
    <col min="2308" max="2308" width="8" style="17" customWidth="1"/>
    <col min="2309" max="2310" width="14.140625" style="17" customWidth="1"/>
    <col min="2311" max="2311" width="9.140625" style="17"/>
    <col min="2312" max="2313" width="13.28515625" style="17" customWidth="1"/>
    <col min="2314" max="2321" width="11.5703125" style="17" customWidth="1"/>
    <col min="2322" max="2551" width="9.140625" style="17"/>
    <col min="2552" max="2552" width="64.28515625" style="17" customWidth="1"/>
    <col min="2553" max="2553" width="12" style="17" customWidth="1"/>
    <col min="2554" max="2555" width="8.42578125" style="17" customWidth="1"/>
    <col min="2556" max="2556" width="11.28515625" style="17" customWidth="1"/>
    <col min="2557" max="2557" width="6.42578125" style="17" customWidth="1"/>
    <col min="2558" max="2558" width="7.28515625" style="17" customWidth="1"/>
    <col min="2559" max="2560" width="6.7109375" style="17" customWidth="1"/>
    <col min="2561" max="2561" width="6.140625" style="17" customWidth="1"/>
    <col min="2562" max="2563" width="6.42578125" style="17" customWidth="1"/>
    <col min="2564" max="2564" width="8" style="17" customWidth="1"/>
    <col min="2565" max="2566" width="14.140625" style="17" customWidth="1"/>
    <col min="2567" max="2567" width="9.140625" style="17"/>
    <col min="2568" max="2569" width="13.28515625" style="17" customWidth="1"/>
    <col min="2570" max="2577" width="11.5703125" style="17" customWidth="1"/>
    <col min="2578" max="2807" width="9.140625" style="17"/>
    <col min="2808" max="2808" width="64.28515625" style="17" customWidth="1"/>
    <col min="2809" max="2809" width="12" style="17" customWidth="1"/>
    <col min="2810" max="2811" width="8.42578125" style="17" customWidth="1"/>
    <col min="2812" max="2812" width="11.28515625" style="17" customWidth="1"/>
    <col min="2813" max="2813" width="6.42578125" style="17" customWidth="1"/>
    <col min="2814" max="2814" width="7.28515625" style="17" customWidth="1"/>
    <col min="2815" max="2816" width="6.7109375" style="17" customWidth="1"/>
    <col min="2817" max="2817" width="6.140625" style="17" customWidth="1"/>
    <col min="2818" max="2819" width="6.42578125" style="17" customWidth="1"/>
    <col min="2820" max="2820" width="8" style="17" customWidth="1"/>
    <col min="2821" max="2822" width="14.140625" style="17" customWidth="1"/>
    <col min="2823" max="2823" width="9.140625" style="17"/>
    <col min="2824" max="2825" width="13.28515625" style="17" customWidth="1"/>
    <col min="2826" max="2833" width="11.5703125" style="17" customWidth="1"/>
    <col min="2834" max="3063" width="9.140625" style="17"/>
    <col min="3064" max="3064" width="64.28515625" style="17" customWidth="1"/>
    <col min="3065" max="3065" width="12" style="17" customWidth="1"/>
    <col min="3066" max="3067" width="8.42578125" style="17" customWidth="1"/>
    <col min="3068" max="3068" width="11.28515625" style="17" customWidth="1"/>
    <col min="3069" max="3069" width="6.42578125" style="17" customWidth="1"/>
    <col min="3070" max="3070" width="7.28515625" style="17" customWidth="1"/>
    <col min="3071" max="3072" width="6.7109375" style="17" customWidth="1"/>
    <col min="3073" max="3073" width="6.140625" style="17" customWidth="1"/>
    <col min="3074" max="3075" width="6.42578125" style="17" customWidth="1"/>
    <col min="3076" max="3076" width="8" style="17" customWidth="1"/>
    <col min="3077" max="3078" width="14.140625" style="17" customWidth="1"/>
    <col min="3079" max="3079" width="9.140625" style="17"/>
    <col min="3080" max="3081" width="13.28515625" style="17" customWidth="1"/>
    <col min="3082" max="3089" width="11.5703125" style="17" customWidth="1"/>
    <col min="3090" max="3319" width="9.140625" style="17"/>
    <col min="3320" max="3320" width="64.28515625" style="17" customWidth="1"/>
    <col min="3321" max="3321" width="12" style="17" customWidth="1"/>
    <col min="3322" max="3323" width="8.42578125" style="17" customWidth="1"/>
    <col min="3324" max="3324" width="11.28515625" style="17" customWidth="1"/>
    <col min="3325" max="3325" width="6.42578125" style="17" customWidth="1"/>
    <col min="3326" max="3326" width="7.28515625" style="17" customWidth="1"/>
    <col min="3327" max="3328" width="6.7109375" style="17" customWidth="1"/>
    <col min="3329" max="3329" width="6.140625" style="17" customWidth="1"/>
    <col min="3330" max="3331" width="6.42578125" style="17" customWidth="1"/>
    <col min="3332" max="3332" width="8" style="17" customWidth="1"/>
    <col min="3333" max="3334" width="14.140625" style="17" customWidth="1"/>
    <col min="3335" max="3335" width="9.140625" style="17"/>
    <col min="3336" max="3337" width="13.28515625" style="17" customWidth="1"/>
    <col min="3338" max="3345" width="11.5703125" style="17" customWidth="1"/>
    <col min="3346" max="3575" width="9.140625" style="17"/>
    <col min="3576" max="3576" width="64.28515625" style="17" customWidth="1"/>
    <col min="3577" max="3577" width="12" style="17" customWidth="1"/>
    <col min="3578" max="3579" width="8.42578125" style="17" customWidth="1"/>
    <col min="3580" max="3580" width="11.28515625" style="17" customWidth="1"/>
    <col min="3581" max="3581" width="6.42578125" style="17" customWidth="1"/>
    <col min="3582" max="3582" width="7.28515625" style="17" customWidth="1"/>
    <col min="3583" max="3584" width="6.7109375" style="17" customWidth="1"/>
    <col min="3585" max="3585" width="6.140625" style="17" customWidth="1"/>
    <col min="3586" max="3587" width="6.42578125" style="17" customWidth="1"/>
    <col min="3588" max="3588" width="8" style="17" customWidth="1"/>
    <col min="3589" max="3590" width="14.140625" style="17" customWidth="1"/>
    <col min="3591" max="3591" width="9.140625" style="17"/>
    <col min="3592" max="3593" width="13.28515625" style="17" customWidth="1"/>
    <col min="3594" max="3601" width="11.5703125" style="17" customWidth="1"/>
    <col min="3602" max="3831" width="9.140625" style="17"/>
    <col min="3832" max="3832" width="64.28515625" style="17" customWidth="1"/>
    <col min="3833" max="3833" width="12" style="17" customWidth="1"/>
    <col min="3834" max="3835" width="8.42578125" style="17" customWidth="1"/>
    <col min="3836" max="3836" width="11.28515625" style="17" customWidth="1"/>
    <col min="3837" max="3837" width="6.42578125" style="17" customWidth="1"/>
    <col min="3838" max="3838" width="7.28515625" style="17" customWidth="1"/>
    <col min="3839" max="3840" width="6.7109375" style="17" customWidth="1"/>
    <col min="3841" max="3841" width="6.140625" style="17" customWidth="1"/>
    <col min="3842" max="3843" width="6.42578125" style="17" customWidth="1"/>
    <col min="3844" max="3844" width="8" style="17" customWidth="1"/>
    <col min="3845" max="3846" width="14.140625" style="17" customWidth="1"/>
    <col min="3847" max="3847" width="9.140625" style="17"/>
    <col min="3848" max="3849" width="13.28515625" style="17" customWidth="1"/>
    <col min="3850" max="3857" width="11.5703125" style="17" customWidth="1"/>
    <col min="3858" max="4087" width="9.140625" style="17"/>
    <col min="4088" max="4088" width="64.28515625" style="17" customWidth="1"/>
    <col min="4089" max="4089" width="12" style="17" customWidth="1"/>
    <col min="4090" max="4091" width="8.42578125" style="17" customWidth="1"/>
    <col min="4092" max="4092" width="11.28515625" style="17" customWidth="1"/>
    <col min="4093" max="4093" width="6.42578125" style="17" customWidth="1"/>
    <col min="4094" max="4094" width="7.28515625" style="17" customWidth="1"/>
    <col min="4095" max="4096" width="6.7109375" style="17" customWidth="1"/>
    <col min="4097" max="4097" width="6.140625" style="17" customWidth="1"/>
    <col min="4098" max="4099" width="6.42578125" style="17" customWidth="1"/>
    <col min="4100" max="4100" width="8" style="17" customWidth="1"/>
    <col min="4101" max="4102" width="14.140625" style="17" customWidth="1"/>
    <col min="4103" max="4103" width="9.140625" style="17"/>
    <col min="4104" max="4105" width="13.28515625" style="17" customWidth="1"/>
    <col min="4106" max="4113" width="11.5703125" style="17" customWidth="1"/>
    <col min="4114" max="4343" width="9.140625" style="17"/>
    <col min="4344" max="4344" width="64.28515625" style="17" customWidth="1"/>
    <col min="4345" max="4345" width="12" style="17" customWidth="1"/>
    <col min="4346" max="4347" width="8.42578125" style="17" customWidth="1"/>
    <col min="4348" max="4348" width="11.28515625" style="17" customWidth="1"/>
    <col min="4349" max="4349" width="6.42578125" style="17" customWidth="1"/>
    <col min="4350" max="4350" width="7.28515625" style="17" customWidth="1"/>
    <col min="4351" max="4352" width="6.7109375" style="17" customWidth="1"/>
    <col min="4353" max="4353" width="6.140625" style="17" customWidth="1"/>
    <col min="4354" max="4355" width="6.42578125" style="17" customWidth="1"/>
    <col min="4356" max="4356" width="8" style="17" customWidth="1"/>
    <col min="4357" max="4358" width="14.140625" style="17" customWidth="1"/>
    <col min="4359" max="4359" width="9.140625" style="17"/>
    <col min="4360" max="4361" width="13.28515625" style="17" customWidth="1"/>
    <col min="4362" max="4369" width="11.5703125" style="17" customWidth="1"/>
    <col min="4370" max="4599" width="9.140625" style="17"/>
    <col min="4600" max="4600" width="64.28515625" style="17" customWidth="1"/>
    <col min="4601" max="4601" width="12" style="17" customWidth="1"/>
    <col min="4602" max="4603" width="8.42578125" style="17" customWidth="1"/>
    <col min="4604" max="4604" width="11.28515625" style="17" customWidth="1"/>
    <col min="4605" max="4605" width="6.42578125" style="17" customWidth="1"/>
    <col min="4606" max="4606" width="7.28515625" style="17" customWidth="1"/>
    <col min="4607" max="4608" width="6.7109375" style="17" customWidth="1"/>
    <col min="4609" max="4609" width="6.140625" style="17" customWidth="1"/>
    <col min="4610" max="4611" width="6.42578125" style="17" customWidth="1"/>
    <col min="4612" max="4612" width="8" style="17" customWidth="1"/>
    <col min="4613" max="4614" width="14.140625" style="17" customWidth="1"/>
    <col min="4615" max="4615" width="9.140625" style="17"/>
    <col min="4616" max="4617" width="13.28515625" style="17" customWidth="1"/>
    <col min="4618" max="4625" width="11.5703125" style="17" customWidth="1"/>
    <col min="4626" max="4855" width="9.140625" style="17"/>
    <col min="4856" max="4856" width="64.28515625" style="17" customWidth="1"/>
    <col min="4857" max="4857" width="12" style="17" customWidth="1"/>
    <col min="4858" max="4859" width="8.42578125" style="17" customWidth="1"/>
    <col min="4860" max="4860" width="11.28515625" style="17" customWidth="1"/>
    <col min="4861" max="4861" width="6.42578125" style="17" customWidth="1"/>
    <col min="4862" max="4862" width="7.28515625" style="17" customWidth="1"/>
    <col min="4863" max="4864" width="6.7109375" style="17" customWidth="1"/>
    <col min="4865" max="4865" width="6.140625" style="17" customWidth="1"/>
    <col min="4866" max="4867" width="6.42578125" style="17" customWidth="1"/>
    <col min="4868" max="4868" width="8" style="17" customWidth="1"/>
    <col min="4869" max="4870" width="14.140625" style="17" customWidth="1"/>
    <col min="4871" max="4871" width="9.140625" style="17"/>
    <col min="4872" max="4873" width="13.28515625" style="17" customWidth="1"/>
    <col min="4874" max="4881" width="11.5703125" style="17" customWidth="1"/>
    <col min="4882" max="5111" width="9.140625" style="17"/>
    <col min="5112" max="5112" width="64.28515625" style="17" customWidth="1"/>
    <col min="5113" max="5113" width="12" style="17" customWidth="1"/>
    <col min="5114" max="5115" width="8.42578125" style="17" customWidth="1"/>
    <col min="5116" max="5116" width="11.28515625" style="17" customWidth="1"/>
    <col min="5117" max="5117" width="6.42578125" style="17" customWidth="1"/>
    <col min="5118" max="5118" width="7.28515625" style="17" customWidth="1"/>
    <col min="5119" max="5120" width="6.7109375" style="17" customWidth="1"/>
    <col min="5121" max="5121" width="6.140625" style="17" customWidth="1"/>
    <col min="5122" max="5123" width="6.42578125" style="17" customWidth="1"/>
    <col min="5124" max="5124" width="8" style="17" customWidth="1"/>
    <col min="5125" max="5126" width="14.140625" style="17" customWidth="1"/>
    <col min="5127" max="5127" width="9.140625" style="17"/>
    <col min="5128" max="5129" width="13.28515625" style="17" customWidth="1"/>
    <col min="5130" max="5137" width="11.5703125" style="17" customWidth="1"/>
    <col min="5138" max="5367" width="9.140625" style="17"/>
    <col min="5368" max="5368" width="64.28515625" style="17" customWidth="1"/>
    <col min="5369" max="5369" width="12" style="17" customWidth="1"/>
    <col min="5370" max="5371" width="8.42578125" style="17" customWidth="1"/>
    <col min="5372" max="5372" width="11.28515625" style="17" customWidth="1"/>
    <col min="5373" max="5373" width="6.42578125" style="17" customWidth="1"/>
    <col min="5374" max="5374" width="7.28515625" style="17" customWidth="1"/>
    <col min="5375" max="5376" width="6.7109375" style="17" customWidth="1"/>
    <col min="5377" max="5377" width="6.140625" style="17" customWidth="1"/>
    <col min="5378" max="5379" width="6.42578125" style="17" customWidth="1"/>
    <col min="5380" max="5380" width="8" style="17" customWidth="1"/>
    <col min="5381" max="5382" width="14.140625" style="17" customWidth="1"/>
    <col min="5383" max="5383" width="9.140625" style="17"/>
    <col min="5384" max="5385" width="13.28515625" style="17" customWidth="1"/>
    <col min="5386" max="5393" width="11.5703125" style="17" customWidth="1"/>
    <col min="5394" max="5623" width="9.140625" style="17"/>
    <col min="5624" max="5624" width="64.28515625" style="17" customWidth="1"/>
    <col min="5625" max="5625" width="12" style="17" customWidth="1"/>
    <col min="5626" max="5627" width="8.42578125" style="17" customWidth="1"/>
    <col min="5628" max="5628" width="11.28515625" style="17" customWidth="1"/>
    <col min="5629" max="5629" width="6.42578125" style="17" customWidth="1"/>
    <col min="5630" max="5630" width="7.28515625" style="17" customWidth="1"/>
    <col min="5631" max="5632" width="6.7109375" style="17" customWidth="1"/>
    <col min="5633" max="5633" width="6.140625" style="17" customWidth="1"/>
    <col min="5634" max="5635" width="6.42578125" style="17" customWidth="1"/>
    <col min="5636" max="5636" width="8" style="17" customWidth="1"/>
    <col min="5637" max="5638" width="14.140625" style="17" customWidth="1"/>
    <col min="5639" max="5639" width="9.140625" style="17"/>
    <col min="5640" max="5641" width="13.28515625" style="17" customWidth="1"/>
    <col min="5642" max="5649" width="11.5703125" style="17" customWidth="1"/>
    <col min="5650" max="5879" width="9.140625" style="17"/>
    <col min="5880" max="5880" width="64.28515625" style="17" customWidth="1"/>
    <col min="5881" max="5881" width="12" style="17" customWidth="1"/>
    <col min="5882" max="5883" width="8.42578125" style="17" customWidth="1"/>
    <col min="5884" max="5884" width="11.28515625" style="17" customWidth="1"/>
    <col min="5885" max="5885" width="6.42578125" style="17" customWidth="1"/>
    <col min="5886" max="5886" width="7.28515625" style="17" customWidth="1"/>
    <col min="5887" max="5888" width="6.7109375" style="17" customWidth="1"/>
    <col min="5889" max="5889" width="6.140625" style="17" customWidth="1"/>
    <col min="5890" max="5891" width="6.42578125" style="17" customWidth="1"/>
    <col min="5892" max="5892" width="8" style="17" customWidth="1"/>
    <col min="5893" max="5894" width="14.140625" style="17" customWidth="1"/>
    <col min="5895" max="5895" width="9.140625" style="17"/>
    <col min="5896" max="5897" width="13.28515625" style="17" customWidth="1"/>
    <col min="5898" max="5905" width="11.5703125" style="17" customWidth="1"/>
    <col min="5906" max="6135" width="9.140625" style="17"/>
    <col min="6136" max="6136" width="64.28515625" style="17" customWidth="1"/>
    <col min="6137" max="6137" width="12" style="17" customWidth="1"/>
    <col min="6138" max="6139" width="8.42578125" style="17" customWidth="1"/>
    <col min="6140" max="6140" width="11.28515625" style="17" customWidth="1"/>
    <col min="6141" max="6141" width="6.42578125" style="17" customWidth="1"/>
    <col min="6142" max="6142" width="7.28515625" style="17" customWidth="1"/>
    <col min="6143" max="6144" width="6.7109375" style="17" customWidth="1"/>
    <col min="6145" max="6145" width="6.140625" style="17" customWidth="1"/>
    <col min="6146" max="6147" width="6.42578125" style="17" customWidth="1"/>
    <col min="6148" max="6148" width="8" style="17" customWidth="1"/>
    <col min="6149" max="6150" width="14.140625" style="17" customWidth="1"/>
    <col min="6151" max="6151" width="9.140625" style="17"/>
    <col min="6152" max="6153" width="13.28515625" style="17" customWidth="1"/>
    <col min="6154" max="6161" width="11.5703125" style="17" customWidth="1"/>
    <col min="6162" max="6391" width="9.140625" style="17"/>
    <col min="6392" max="6392" width="64.28515625" style="17" customWidth="1"/>
    <col min="6393" max="6393" width="12" style="17" customWidth="1"/>
    <col min="6394" max="6395" width="8.42578125" style="17" customWidth="1"/>
    <col min="6396" max="6396" width="11.28515625" style="17" customWidth="1"/>
    <col min="6397" max="6397" width="6.42578125" style="17" customWidth="1"/>
    <col min="6398" max="6398" width="7.28515625" style="17" customWidth="1"/>
    <col min="6399" max="6400" width="6.7109375" style="17" customWidth="1"/>
    <col min="6401" max="6401" width="6.140625" style="17" customWidth="1"/>
    <col min="6402" max="6403" width="6.42578125" style="17" customWidth="1"/>
    <col min="6404" max="6404" width="8" style="17" customWidth="1"/>
    <col min="6405" max="6406" width="14.140625" style="17" customWidth="1"/>
    <col min="6407" max="6407" width="9.140625" style="17"/>
    <col min="6408" max="6409" width="13.28515625" style="17" customWidth="1"/>
    <col min="6410" max="6417" width="11.5703125" style="17" customWidth="1"/>
    <col min="6418" max="6647" width="9.140625" style="17"/>
    <col min="6648" max="6648" width="64.28515625" style="17" customWidth="1"/>
    <col min="6649" max="6649" width="12" style="17" customWidth="1"/>
    <col min="6650" max="6651" width="8.42578125" style="17" customWidth="1"/>
    <col min="6652" max="6652" width="11.28515625" style="17" customWidth="1"/>
    <col min="6653" max="6653" width="6.42578125" style="17" customWidth="1"/>
    <col min="6654" max="6654" width="7.28515625" style="17" customWidth="1"/>
    <col min="6655" max="6656" width="6.7109375" style="17" customWidth="1"/>
    <col min="6657" max="6657" width="6.140625" style="17" customWidth="1"/>
    <col min="6658" max="6659" width="6.42578125" style="17" customWidth="1"/>
    <col min="6660" max="6660" width="8" style="17" customWidth="1"/>
    <col min="6661" max="6662" width="14.140625" style="17" customWidth="1"/>
    <col min="6663" max="6663" width="9.140625" style="17"/>
    <col min="6664" max="6665" width="13.28515625" style="17" customWidth="1"/>
    <col min="6666" max="6673" width="11.5703125" style="17" customWidth="1"/>
    <col min="6674" max="6903" width="9.140625" style="17"/>
    <col min="6904" max="6904" width="64.28515625" style="17" customWidth="1"/>
    <col min="6905" max="6905" width="12" style="17" customWidth="1"/>
    <col min="6906" max="6907" width="8.42578125" style="17" customWidth="1"/>
    <col min="6908" max="6908" width="11.28515625" style="17" customWidth="1"/>
    <col min="6909" max="6909" width="6.42578125" style="17" customWidth="1"/>
    <col min="6910" max="6910" width="7.28515625" style="17" customWidth="1"/>
    <col min="6911" max="6912" width="6.7109375" style="17" customWidth="1"/>
    <col min="6913" max="6913" width="6.140625" style="17" customWidth="1"/>
    <col min="6914" max="6915" width="6.42578125" style="17" customWidth="1"/>
    <col min="6916" max="6916" width="8" style="17" customWidth="1"/>
    <col min="6917" max="6918" width="14.140625" style="17" customWidth="1"/>
    <col min="6919" max="6919" width="9.140625" style="17"/>
    <col min="6920" max="6921" width="13.28515625" style="17" customWidth="1"/>
    <col min="6922" max="6929" width="11.5703125" style="17" customWidth="1"/>
    <col min="6930" max="7159" width="9.140625" style="17"/>
    <col min="7160" max="7160" width="64.28515625" style="17" customWidth="1"/>
    <col min="7161" max="7161" width="12" style="17" customWidth="1"/>
    <col min="7162" max="7163" width="8.42578125" style="17" customWidth="1"/>
    <col min="7164" max="7164" width="11.28515625" style="17" customWidth="1"/>
    <col min="7165" max="7165" width="6.42578125" style="17" customWidth="1"/>
    <col min="7166" max="7166" width="7.28515625" style="17" customWidth="1"/>
    <col min="7167" max="7168" width="6.7109375" style="17" customWidth="1"/>
    <col min="7169" max="7169" width="6.140625" style="17" customWidth="1"/>
    <col min="7170" max="7171" width="6.42578125" style="17" customWidth="1"/>
    <col min="7172" max="7172" width="8" style="17" customWidth="1"/>
    <col min="7173" max="7174" width="14.140625" style="17" customWidth="1"/>
    <col min="7175" max="7175" width="9.140625" style="17"/>
    <col min="7176" max="7177" width="13.28515625" style="17" customWidth="1"/>
    <col min="7178" max="7185" width="11.5703125" style="17" customWidth="1"/>
    <col min="7186" max="7415" width="9.140625" style="17"/>
    <col min="7416" max="7416" width="64.28515625" style="17" customWidth="1"/>
    <col min="7417" max="7417" width="12" style="17" customWidth="1"/>
    <col min="7418" max="7419" width="8.42578125" style="17" customWidth="1"/>
    <col min="7420" max="7420" width="11.28515625" style="17" customWidth="1"/>
    <col min="7421" max="7421" width="6.42578125" style="17" customWidth="1"/>
    <col min="7422" max="7422" width="7.28515625" style="17" customWidth="1"/>
    <col min="7423" max="7424" width="6.7109375" style="17" customWidth="1"/>
    <col min="7425" max="7425" width="6.140625" style="17" customWidth="1"/>
    <col min="7426" max="7427" width="6.42578125" style="17" customWidth="1"/>
    <col min="7428" max="7428" width="8" style="17" customWidth="1"/>
    <col min="7429" max="7430" width="14.140625" style="17" customWidth="1"/>
    <col min="7431" max="7431" width="9.140625" style="17"/>
    <col min="7432" max="7433" width="13.28515625" style="17" customWidth="1"/>
    <col min="7434" max="7441" width="11.5703125" style="17" customWidth="1"/>
    <col min="7442" max="7671" width="9.140625" style="17"/>
    <col min="7672" max="7672" width="64.28515625" style="17" customWidth="1"/>
    <col min="7673" max="7673" width="12" style="17" customWidth="1"/>
    <col min="7674" max="7675" width="8.42578125" style="17" customWidth="1"/>
    <col min="7676" max="7676" width="11.28515625" style="17" customWidth="1"/>
    <col min="7677" max="7677" width="6.42578125" style="17" customWidth="1"/>
    <col min="7678" max="7678" width="7.28515625" style="17" customWidth="1"/>
    <col min="7679" max="7680" width="6.7109375" style="17" customWidth="1"/>
    <col min="7681" max="7681" width="6.140625" style="17" customWidth="1"/>
    <col min="7682" max="7683" width="6.42578125" style="17" customWidth="1"/>
    <col min="7684" max="7684" width="8" style="17" customWidth="1"/>
    <col min="7685" max="7686" width="14.140625" style="17" customWidth="1"/>
    <col min="7687" max="7687" width="9.140625" style="17"/>
    <col min="7688" max="7689" width="13.28515625" style="17" customWidth="1"/>
    <col min="7690" max="7697" width="11.5703125" style="17" customWidth="1"/>
    <col min="7698" max="7927" width="9.140625" style="17"/>
    <col min="7928" max="7928" width="64.28515625" style="17" customWidth="1"/>
    <col min="7929" max="7929" width="12" style="17" customWidth="1"/>
    <col min="7930" max="7931" width="8.42578125" style="17" customWidth="1"/>
    <col min="7932" max="7932" width="11.28515625" style="17" customWidth="1"/>
    <col min="7933" max="7933" width="6.42578125" style="17" customWidth="1"/>
    <col min="7934" max="7934" width="7.28515625" style="17" customWidth="1"/>
    <col min="7935" max="7936" width="6.7109375" style="17" customWidth="1"/>
    <col min="7937" max="7937" width="6.140625" style="17" customWidth="1"/>
    <col min="7938" max="7939" width="6.42578125" style="17" customWidth="1"/>
    <col min="7940" max="7940" width="8" style="17" customWidth="1"/>
    <col min="7941" max="7942" width="14.140625" style="17" customWidth="1"/>
    <col min="7943" max="7943" width="9.140625" style="17"/>
    <col min="7944" max="7945" width="13.28515625" style="17" customWidth="1"/>
    <col min="7946" max="7953" width="11.5703125" style="17" customWidth="1"/>
    <col min="7954" max="8183" width="9.140625" style="17"/>
    <col min="8184" max="8184" width="64.28515625" style="17" customWidth="1"/>
    <col min="8185" max="8185" width="12" style="17" customWidth="1"/>
    <col min="8186" max="8187" width="8.42578125" style="17" customWidth="1"/>
    <col min="8188" max="8188" width="11.28515625" style="17" customWidth="1"/>
    <col min="8189" max="8189" width="6.42578125" style="17" customWidth="1"/>
    <col min="8190" max="8190" width="7.28515625" style="17" customWidth="1"/>
    <col min="8191" max="8192" width="6.7109375" style="17" customWidth="1"/>
    <col min="8193" max="8193" width="6.140625" style="17" customWidth="1"/>
    <col min="8194" max="8195" width="6.42578125" style="17" customWidth="1"/>
    <col min="8196" max="8196" width="8" style="17" customWidth="1"/>
    <col min="8197" max="8198" width="14.140625" style="17" customWidth="1"/>
    <col min="8199" max="8199" width="9.140625" style="17"/>
    <col min="8200" max="8201" width="13.28515625" style="17" customWidth="1"/>
    <col min="8202" max="8209" width="11.5703125" style="17" customWidth="1"/>
    <col min="8210" max="8439" width="9.140625" style="17"/>
    <col min="8440" max="8440" width="64.28515625" style="17" customWidth="1"/>
    <col min="8441" max="8441" width="12" style="17" customWidth="1"/>
    <col min="8442" max="8443" width="8.42578125" style="17" customWidth="1"/>
    <col min="8444" max="8444" width="11.28515625" style="17" customWidth="1"/>
    <col min="8445" max="8445" width="6.42578125" style="17" customWidth="1"/>
    <col min="8446" max="8446" width="7.28515625" style="17" customWidth="1"/>
    <col min="8447" max="8448" width="6.7109375" style="17" customWidth="1"/>
    <col min="8449" max="8449" width="6.140625" style="17" customWidth="1"/>
    <col min="8450" max="8451" width="6.42578125" style="17" customWidth="1"/>
    <col min="8452" max="8452" width="8" style="17" customWidth="1"/>
    <col min="8453" max="8454" width="14.140625" style="17" customWidth="1"/>
    <col min="8455" max="8455" width="9.140625" style="17"/>
    <col min="8456" max="8457" width="13.28515625" style="17" customWidth="1"/>
    <col min="8458" max="8465" width="11.5703125" style="17" customWidth="1"/>
    <col min="8466" max="8695" width="9.140625" style="17"/>
    <col min="8696" max="8696" width="64.28515625" style="17" customWidth="1"/>
    <col min="8697" max="8697" width="12" style="17" customWidth="1"/>
    <col min="8698" max="8699" width="8.42578125" style="17" customWidth="1"/>
    <col min="8700" max="8700" width="11.28515625" style="17" customWidth="1"/>
    <col min="8701" max="8701" width="6.42578125" style="17" customWidth="1"/>
    <col min="8702" max="8702" width="7.28515625" style="17" customWidth="1"/>
    <col min="8703" max="8704" width="6.7109375" style="17" customWidth="1"/>
    <col min="8705" max="8705" width="6.140625" style="17" customWidth="1"/>
    <col min="8706" max="8707" width="6.42578125" style="17" customWidth="1"/>
    <col min="8708" max="8708" width="8" style="17" customWidth="1"/>
    <col min="8709" max="8710" width="14.140625" style="17" customWidth="1"/>
    <col min="8711" max="8711" width="9.140625" style="17"/>
    <col min="8712" max="8713" width="13.28515625" style="17" customWidth="1"/>
    <col min="8714" max="8721" width="11.5703125" style="17" customWidth="1"/>
    <col min="8722" max="8951" width="9.140625" style="17"/>
    <col min="8952" max="8952" width="64.28515625" style="17" customWidth="1"/>
    <col min="8953" max="8953" width="12" style="17" customWidth="1"/>
    <col min="8954" max="8955" width="8.42578125" style="17" customWidth="1"/>
    <col min="8956" max="8956" width="11.28515625" style="17" customWidth="1"/>
    <col min="8957" max="8957" width="6.42578125" style="17" customWidth="1"/>
    <col min="8958" max="8958" width="7.28515625" style="17" customWidth="1"/>
    <col min="8959" max="8960" width="6.7109375" style="17" customWidth="1"/>
    <col min="8961" max="8961" width="6.140625" style="17" customWidth="1"/>
    <col min="8962" max="8963" width="6.42578125" style="17" customWidth="1"/>
    <col min="8964" max="8964" width="8" style="17" customWidth="1"/>
    <col min="8965" max="8966" width="14.140625" style="17" customWidth="1"/>
    <col min="8967" max="8967" width="9.140625" style="17"/>
    <col min="8968" max="8969" width="13.28515625" style="17" customWidth="1"/>
    <col min="8970" max="8977" width="11.5703125" style="17" customWidth="1"/>
    <col min="8978" max="9207" width="9.140625" style="17"/>
    <col min="9208" max="9208" width="64.28515625" style="17" customWidth="1"/>
    <col min="9209" max="9209" width="12" style="17" customWidth="1"/>
    <col min="9210" max="9211" width="8.42578125" style="17" customWidth="1"/>
    <col min="9212" max="9212" width="11.28515625" style="17" customWidth="1"/>
    <col min="9213" max="9213" width="6.42578125" style="17" customWidth="1"/>
    <col min="9214" max="9214" width="7.28515625" style="17" customWidth="1"/>
    <col min="9215" max="9216" width="6.7109375" style="17" customWidth="1"/>
    <col min="9217" max="9217" width="6.140625" style="17" customWidth="1"/>
    <col min="9218" max="9219" width="6.42578125" style="17" customWidth="1"/>
    <col min="9220" max="9220" width="8" style="17" customWidth="1"/>
    <col min="9221" max="9222" width="14.140625" style="17" customWidth="1"/>
    <col min="9223" max="9223" width="9.140625" style="17"/>
    <col min="9224" max="9225" width="13.28515625" style="17" customWidth="1"/>
    <col min="9226" max="9233" width="11.5703125" style="17" customWidth="1"/>
    <col min="9234" max="9463" width="9.140625" style="17"/>
    <col min="9464" max="9464" width="64.28515625" style="17" customWidth="1"/>
    <col min="9465" max="9465" width="12" style="17" customWidth="1"/>
    <col min="9466" max="9467" width="8.42578125" style="17" customWidth="1"/>
    <col min="9468" max="9468" width="11.28515625" style="17" customWidth="1"/>
    <col min="9469" max="9469" width="6.42578125" style="17" customWidth="1"/>
    <col min="9470" max="9470" width="7.28515625" style="17" customWidth="1"/>
    <col min="9471" max="9472" width="6.7109375" style="17" customWidth="1"/>
    <col min="9473" max="9473" width="6.140625" style="17" customWidth="1"/>
    <col min="9474" max="9475" width="6.42578125" style="17" customWidth="1"/>
    <col min="9476" max="9476" width="8" style="17" customWidth="1"/>
    <col min="9477" max="9478" width="14.140625" style="17" customWidth="1"/>
    <col min="9479" max="9479" width="9.140625" style="17"/>
    <col min="9480" max="9481" width="13.28515625" style="17" customWidth="1"/>
    <col min="9482" max="9489" width="11.5703125" style="17" customWidth="1"/>
    <col min="9490" max="9719" width="9.140625" style="17"/>
    <col min="9720" max="9720" width="64.28515625" style="17" customWidth="1"/>
    <col min="9721" max="9721" width="12" style="17" customWidth="1"/>
    <col min="9722" max="9723" width="8.42578125" style="17" customWidth="1"/>
    <col min="9724" max="9724" width="11.28515625" style="17" customWidth="1"/>
    <col min="9725" max="9725" width="6.42578125" style="17" customWidth="1"/>
    <col min="9726" max="9726" width="7.28515625" style="17" customWidth="1"/>
    <col min="9727" max="9728" width="6.7109375" style="17" customWidth="1"/>
    <col min="9729" max="9729" width="6.140625" style="17" customWidth="1"/>
    <col min="9730" max="9731" width="6.42578125" style="17" customWidth="1"/>
    <col min="9732" max="9732" width="8" style="17" customWidth="1"/>
    <col min="9733" max="9734" width="14.140625" style="17" customWidth="1"/>
    <col min="9735" max="9735" width="9.140625" style="17"/>
    <col min="9736" max="9737" width="13.28515625" style="17" customWidth="1"/>
    <col min="9738" max="9745" width="11.5703125" style="17" customWidth="1"/>
    <col min="9746" max="9975" width="9.140625" style="17"/>
    <col min="9976" max="9976" width="64.28515625" style="17" customWidth="1"/>
    <col min="9977" max="9977" width="12" style="17" customWidth="1"/>
    <col min="9978" max="9979" width="8.42578125" style="17" customWidth="1"/>
    <col min="9980" max="9980" width="11.28515625" style="17" customWidth="1"/>
    <col min="9981" max="9981" width="6.42578125" style="17" customWidth="1"/>
    <col min="9982" max="9982" width="7.28515625" style="17" customWidth="1"/>
    <col min="9983" max="9984" width="6.7109375" style="17" customWidth="1"/>
    <col min="9985" max="9985" width="6.140625" style="17" customWidth="1"/>
    <col min="9986" max="9987" width="6.42578125" style="17" customWidth="1"/>
    <col min="9988" max="9988" width="8" style="17" customWidth="1"/>
    <col min="9989" max="9990" width="14.140625" style="17" customWidth="1"/>
    <col min="9991" max="9991" width="9.140625" style="17"/>
    <col min="9992" max="9993" width="13.28515625" style="17" customWidth="1"/>
    <col min="9994" max="10001" width="11.5703125" style="17" customWidth="1"/>
    <col min="10002" max="10231" width="9.140625" style="17"/>
    <col min="10232" max="10232" width="64.28515625" style="17" customWidth="1"/>
    <col min="10233" max="10233" width="12" style="17" customWidth="1"/>
    <col min="10234" max="10235" width="8.42578125" style="17" customWidth="1"/>
    <col min="10236" max="10236" width="11.28515625" style="17" customWidth="1"/>
    <col min="10237" max="10237" width="6.42578125" style="17" customWidth="1"/>
    <col min="10238" max="10238" width="7.28515625" style="17" customWidth="1"/>
    <col min="10239" max="10240" width="6.7109375" style="17" customWidth="1"/>
    <col min="10241" max="10241" width="6.140625" style="17" customWidth="1"/>
    <col min="10242" max="10243" width="6.42578125" style="17" customWidth="1"/>
    <col min="10244" max="10244" width="8" style="17" customWidth="1"/>
    <col min="10245" max="10246" width="14.140625" style="17" customWidth="1"/>
    <col min="10247" max="10247" width="9.140625" style="17"/>
    <col min="10248" max="10249" width="13.28515625" style="17" customWidth="1"/>
    <col min="10250" max="10257" width="11.5703125" style="17" customWidth="1"/>
    <col min="10258" max="10487" width="9.140625" style="17"/>
    <col min="10488" max="10488" width="64.28515625" style="17" customWidth="1"/>
    <col min="10489" max="10489" width="12" style="17" customWidth="1"/>
    <col min="10490" max="10491" width="8.42578125" style="17" customWidth="1"/>
    <col min="10492" max="10492" width="11.28515625" style="17" customWidth="1"/>
    <col min="10493" max="10493" width="6.42578125" style="17" customWidth="1"/>
    <col min="10494" max="10494" width="7.28515625" style="17" customWidth="1"/>
    <col min="10495" max="10496" width="6.7109375" style="17" customWidth="1"/>
    <col min="10497" max="10497" width="6.140625" style="17" customWidth="1"/>
    <col min="10498" max="10499" width="6.42578125" style="17" customWidth="1"/>
    <col min="10500" max="10500" width="8" style="17" customWidth="1"/>
    <col min="10501" max="10502" width="14.140625" style="17" customWidth="1"/>
    <col min="10503" max="10503" width="9.140625" style="17"/>
    <col min="10504" max="10505" width="13.28515625" style="17" customWidth="1"/>
    <col min="10506" max="10513" width="11.5703125" style="17" customWidth="1"/>
    <col min="10514" max="10743" width="9.140625" style="17"/>
    <col min="10744" max="10744" width="64.28515625" style="17" customWidth="1"/>
    <col min="10745" max="10745" width="12" style="17" customWidth="1"/>
    <col min="10746" max="10747" width="8.42578125" style="17" customWidth="1"/>
    <col min="10748" max="10748" width="11.28515625" style="17" customWidth="1"/>
    <col min="10749" max="10749" width="6.42578125" style="17" customWidth="1"/>
    <col min="10750" max="10750" width="7.28515625" style="17" customWidth="1"/>
    <col min="10751" max="10752" width="6.7109375" style="17" customWidth="1"/>
    <col min="10753" max="10753" width="6.140625" style="17" customWidth="1"/>
    <col min="10754" max="10755" width="6.42578125" style="17" customWidth="1"/>
    <col min="10756" max="10756" width="8" style="17" customWidth="1"/>
    <col min="10757" max="10758" width="14.140625" style="17" customWidth="1"/>
    <col min="10759" max="10759" width="9.140625" style="17"/>
    <col min="10760" max="10761" width="13.28515625" style="17" customWidth="1"/>
    <col min="10762" max="10769" width="11.5703125" style="17" customWidth="1"/>
    <col min="10770" max="10999" width="9.140625" style="17"/>
    <col min="11000" max="11000" width="64.28515625" style="17" customWidth="1"/>
    <col min="11001" max="11001" width="12" style="17" customWidth="1"/>
    <col min="11002" max="11003" width="8.42578125" style="17" customWidth="1"/>
    <col min="11004" max="11004" width="11.28515625" style="17" customWidth="1"/>
    <col min="11005" max="11005" width="6.42578125" style="17" customWidth="1"/>
    <col min="11006" max="11006" width="7.28515625" style="17" customWidth="1"/>
    <col min="11007" max="11008" width="6.7109375" style="17" customWidth="1"/>
    <col min="11009" max="11009" width="6.140625" style="17" customWidth="1"/>
    <col min="11010" max="11011" width="6.42578125" style="17" customWidth="1"/>
    <col min="11012" max="11012" width="8" style="17" customWidth="1"/>
    <col min="11013" max="11014" width="14.140625" style="17" customWidth="1"/>
    <col min="11015" max="11015" width="9.140625" style="17"/>
    <col min="11016" max="11017" width="13.28515625" style="17" customWidth="1"/>
    <col min="11018" max="11025" width="11.5703125" style="17" customWidth="1"/>
    <col min="11026" max="11255" width="9.140625" style="17"/>
    <col min="11256" max="11256" width="64.28515625" style="17" customWidth="1"/>
    <col min="11257" max="11257" width="12" style="17" customWidth="1"/>
    <col min="11258" max="11259" width="8.42578125" style="17" customWidth="1"/>
    <col min="11260" max="11260" width="11.28515625" style="17" customWidth="1"/>
    <col min="11261" max="11261" width="6.42578125" style="17" customWidth="1"/>
    <col min="11262" max="11262" width="7.28515625" style="17" customWidth="1"/>
    <col min="11263" max="11264" width="6.7109375" style="17" customWidth="1"/>
    <col min="11265" max="11265" width="6.140625" style="17" customWidth="1"/>
    <col min="11266" max="11267" width="6.42578125" style="17" customWidth="1"/>
    <col min="11268" max="11268" width="8" style="17" customWidth="1"/>
    <col min="11269" max="11270" width="14.140625" style="17" customWidth="1"/>
    <col min="11271" max="11271" width="9.140625" style="17"/>
    <col min="11272" max="11273" width="13.28515625" style="17" customWidth="1"/>
    <col min="11274" max="11281" width="11.5703125" style="17" customWidth="1"/>
    <col min="11282" max="11511" width="9.140625" style="17"/>
    <col min="11512" max="11512" width="64.28515625" style="17" customWidth="1"/>
    <col min="11513" max="11513" width="12" style="17" customWidth="1"/>
    <col min="11514" max="11515" width="8.42578125" style="17" customWidth="1"/>
    <col min="11516" max="11516" width="11.28515625" style="17" customWidth="1"/>
    <col min="11517" max="11517" width="6.42578125" style="17" customWidth="1"/>
    <col min="11518" max="11518" width="7.28515625" style="17" customWidth="1"/>
    <col min="11519" max="11520" width="6.7109375" style="17" customWidth="1"/>
    <col min="11521" max="11521" width="6.140625" style="17" customWidth="1"/>
    <col min="11522" max="11523" width="6.42578125" style="17" customWidth="1"/>
    <col min="11524" max="11524" width="8" style="17" customWidth="1"/>
    <col min="11525" max="11526" width="14.140625" style="17" customWidth="1"/>
    <col min="11527" max="11527" width="9.140625" style="17"/>
    <col min="11528" max="11529" width="13.28515625" style="17" customWidth="1"/>
    <col min="11530" max="11537" width="11.5703125" style="17" customWidth="1"/>
    <col min="11538" max="11767" width="9.140625" style="17"/>
    <col min="11768" max="11768" width="64.28515625" style="17" customWidth="1"/>
    <col min="11769" max="11769" width="12" style="17" customWidth="1"/>
    <col min="11770" max="11771" width="8.42578125" style="17" customWidth="1"/>
    <col min="11772" max="11772" width="11.28515625" style="17" customWidth="1"/>
    <col min="11773" max="11773" width="6.42578125" style="17" customWidth="1"/>
    <col min="11774" max="11774" width="7.28515625" style="17" customWidth="1"/>
    <col min="11775" max="11776" width="6.7109375" style="17" customWidth="1"/>
    <col min="11777" max="11777" width="6.140625" style="17" customWidth="1"/>
    <col min="11778" max="11779" width="6.42578125" style="17" customWidth="1"/>
    <col min="11780" max="11780" width="8" style="17" customWidth="1"/>
    <col min="11781" max="11782" width="14.140625" style="17" customWidth="1"/>
    <col min="11783" max="11783" width="9.140625" style="17"/>
    <col min="11784" max="11785" width="13.28515625" style="17" customWidth="1"/>
    <col min="11786" max="11793" width="11.5703125" style="17" customWidth="1"/>
    <col min="11794" max="12023" width="9.140625" style="17"/>
    <col min="12024" max="12024" width="64.28515625" style="17" customWidth="1"/>
    <col min="12025" max="12025" width="12" style="17" customWidth="1"/>
    <col min="12026" max="12027" width="8.42578125" style="17" customWidth="1"/>
    <col min="12028" max="12028" width="11.28515625" style="17" customWidth="1"/>
    <col min="12029" max="12029" width="6.42578125" style="17" customWidth="1"/>
    <col min="12030" max="12030" width="7.28515625" style="17" customWidth="1"/>
    <col min="12031" max="12032" width="6.7109375" style="17" customWidth="1"/>
    <col min="12033" max="12033" width="6.140625" style="17" customWidth="1"/>
    <col min="12034" max="12035" width="6.42578125" style="17" customWidth="1"/>
    <col min="12036" max="12036" width="8" style="17" customWidth="1"/>
    <col min="12037" max="12038" width="14.140625" style="17" customWidth="1"/>
    <col min="12039" max="12039" width="9.140625" style="17"/>
    <col min="12040" max="12041" width="13.28515625" style="17" customWidth="1"/>
    <col min="12042" max="12049" width="11.5703125" style="17" customWidth="1"/>
    <col min="12050" max="12279" width="9.140625" style="17"/>
    <col min="12280" max="12280" width="64.28515625" style="17" customWidth="1"/>
    <col min="12281" max="12281" width="12" style="17" customWidth="1"/>
    <col min="12282" max="12283" width="8.42578125" style="17" customWidth="1"/>
    <col min="12284" max="12284" width="11.28515625" style="17" customWidth="1"/>
    <col min="12285" max="12285" width="6.42578125" style="17" customWidth="1"/>
    <col min="12286" max="12286" width="7.28515625" style="17" customWidth="1"/>
    <col min="12287" max="12288" width="6.7109375" style="17" customWidth="1"/>
    <col min="12289" max="12289" width="6.140625" style="17" customWidth="1"/>
    <col min="12290" max="12291" width="6.42578125" style="17" customWidth="1"/>
    <col min="12292" max="12292" width="8" style="17" customWidth="1"/>
    <col min="12293" max="12294" width="14.140625" style="17" customWidth="1"/>
    <col min="12295" max="12295" width="9.140625" style="17"/>
    <col min="12296" max="12297" width="13.28515625" style="17" customWidth="1"/>
    <col min="12298" max="12305" width="11.5703125" style="17" customWidth="1"/>
    <col min="12306" max="12535" width="9.140625" style="17"/>
    <col min="12536" max="12536" width="64.28515625" style="17" customWidth="1"/>
    <col min="12537" max="12537" width="12" style="17" customWidth="1"/>
    <col min="12538" max="12539" width="8.42578125" style="17" customWidth="1"/>
    <col min="12540" max="12540" width="11.28515625" style="17" customWidth="1"/>
    <col min="12541" max="12541" width="6.42578125" style="17" customWidth="1"/>
    <col min="12542" max="12542" width="7.28515625" style="17" customWidth="1"/>
    <col min="12543" max="12544" width="6.7109375" style="17" customWidth="1"/>
    <col min="12545" max="12545" width="6.140625" style="17" customWidth="1"/>
    <col min="12546" max="12547" width="6.42578125" style="17" customWidth="1"/>
    <col min="12548" max="12548" width="8" style="17" customWidth="1"/>
    <col min="12549" max="12550" width="14.140625" style="17" customWidth="1"/>
    <col min="12551" max="12551" width="9.140625" style="17"/>
    <col min="12552" max="12553" width="13.28515625" style="17" customWidth="1"/>
    <col min="12554" max="12561" width="11.5703125" style="17" customWidth="1"/>
    <col min="12562" max="12791" width="9.140625" style="17"/>
    <col min="12792" max="12792" width="64.28515625" style="17" customWidth="1"/>
    <col min="12793" max="12793" width="12" style="17" customWidth="1"/>
    <col min="12794" max="12795" width="8.42578125" style="17" customWidth="1"/>
    <col min="12796" max="12796" width="11.28515625" style="17" customWidth="1"/>
    <col min="12797" max="12797" width="6.42578125" style="17" customWidth="1"/>
    <col min="12798" max="12798" width="7.28515625" style="17" customWidth="1"/>
    <col min="12799" max="12800" width="6.7109375" style="17" customWidth="1"/>
    <col min="12801" max="12801" width="6.140625" style="17" customWidth="1"/>
    <col min="12802" max="12803" width="6.42578125" style="17" customWidth="1"/>
    <col min="12804" max="12804" width="8" style="17" customWidth="1"/>
    <col min="12805" max="12806" width="14.140625" style="17" customWidth="1"/>
    <col min="12807" max="12807" width="9.140625" style="17"/>
    <col min="12808" max="12809" width="13.28515625" style="17" customWidth="1"/>
    <col min="12810" max="12817" width="11.5703125" style="17" customWidth="1"/>
    <col min="12818" max="13047" width="9.140625" style="17"/>
    <col min="13048" max="13048" width="64.28515625" style="17" customWidth="1"/>
    <col min="13049" max="13049" width="12" style="17" customWidth="1"/>
    <col min="13050" max="13051" width="8.42578125" style="17" customWidth="1"/>
    <col min="13052" max="13052" width="11.28515625" style="17" customWidth="1"/>
    <col min="13053" max="13053" width="6.42578125" style="17" customWidth="1"/>
    <col min="13054" max="13054" width="7.28515625" style="17" customWidth="1"/>
    <col min="13055" max="13056" width="6.7109375" style="17" customWidth="1"/>
    <col min="13057" max="13057" width="6.140625" style="17" customWidth="1"/>
    <col min="13058" max="13059" width="6.42578125" style="17" customWidth="1"/>
    <col min="13060" max="13060" width="8" style="17" customWidth="1"/>
    <col min="13061" max="13062" width="14.140625" style="17" customWidth="1"/>
    <col min="13063" max="13063" width="9.140625" style="17"/>
    <col min="13064" max="13065" width="13.28515625" style="17" customWidth="1"/>
    <col min="13066" max="13073" width="11.5703125" style="17" customWidth="1"/>
    <col min="13074" max="13303" width="9.140625" style="17"/>
    <col min="13304" max="13304" width="64.28515625" style="17" customWidth="1"/>
    <col min="13305" max="13305" width="12" style="17" customWidth="1"/>
    <col min="13306" max="13307" width="8.42578125" style="17" customWidth="1"/>
    <col min="13308" max="13308" width="11.28515625" style="17" customWidth="1"/>
    <col min="13309" max="13309" width="6.42578125" style="17" customWidth="1"/>
    <col min="13310" max="13310" width="7.28515625" style="17" customWidth="1"/>
    <col min="13311" max="13312" width="6.7109375" style="17" customWidth="1"/>
    <col min="13313" max="13313" width="6.140625" style="17" customWidth="1"/>
    <col min="13314" max="13315" width="6.42578125" style="17" customWidth="1"/>
    <col min="13316" max="13316" width="8" style="17" customWidth="1"/>
    <col min="13317" max="13318" width="14.140625" style="17" customWidth="1"/>
    <col min="13319" max="13319" width="9.140625" style="17"/>
    <col min="13320" max="13321" width="13.28515625" style="17" customWidth="1"/>
    <col min="13322" max="13329" width="11.5703125" style="17" customWidth="1"/>
    <col min="13330" max="13559" width="9.140625" style="17"/>
    <col min="13560" max="13560" width="64.28515625" style="17" customWidth="1"/>
    <col min="13561" max="13561" width="12" style="17" customWidth="1"/>
    <col min="13562" max="13563" width="8.42578125" style="17" customWidth="1"/>
    <col min="13564" max="13564" width="11.28515625" style="17" customWidth="1"/>
    <col min="13565" max="13565" width="6.42578125" style="17" customWidth="1"/>
    <col min="13566" max="13566" width="7.28515625" style="17" customWidth="1"/>
    <col min="13567" max="13568" width="6.7109375" style="17" customWidth="1"/>
    <col min="13569" max="13569" width="6.140625" style="17" customWidth="1"/>
    <col min="13570" max="13571" width="6.42578125" style="17" customWidth="1"/>
    <col min="13572" max="13572" width="8" style="17" customWidth="1"/>
    <col min="13573" max="13574" width="14.140625" style="17" customWidth="1"/>
    <col min="13575" max="13575" width="9.140625" style="17"/>
    <col min="13576" max="13577" width="13.28515625" style="17" customWidth="1"/>
    <col min="13578" max="13585" width="11.5703125" style="17" customWidth="1"/>
    <col min="13586" max="13815" width="9.140625" style="17"/>
    <col min="13816" max="13816" width="64.28515625" style="17" customWidth="1"/>
    <col min="13817" max="13817" width="12" style="17" customWidth="1"/>
    <col min="13818" max="13819" width="8.42578125" style="17" customWidth="1"/>
    <col min="13820" max="13820" width="11.28515625" style="17" customWidth="1"/>
    <col min="13821" max="13821" width="6.42578125" style="17" customWidth="1"/>
    <col min="13822" max="13822" width="7.28515625" style="17" customWidth="1"/>
    <col min="13823" max="13824" width="6.7109375" style="17" customWidth="1"/>
    <col min="13825" max="13825" width="6.140625" style="17" customWidth="1"/>
    <col min="13826" max="13827" width="6.42578125" style="17" customWidth="1"/>
    <col min="13828" max="13828" width="8" style="17" customWidth="1"/>
    <col min="13829" max="13830" width="14.140625" style="17" customWidth="1"/>
    <col min="13831" max="13831" width="9.140625" style="17"/>
    <col min="13832" max="13833" width="13.28515625" style="17" customWidth="1"/>
    <col min="13834" max="13841" width="11.5703125" style="17" customWidth="1"/>
    <col min="13842" max="14071" width="9.140625" style="17"/>
    <col min="14072" max="14072" width="64.28515625" style="17" customWidth="1"/>
    <col min="14073" max="14073" width="12" style="17" customWidth="1"/>
    <col min="14074" max="14075" width="8.42578125" style="17" customWidth="1"/>
    <col min="14076" max="14076" width="11.28515625" style="17" customWidth="1"/>
    <col min="14077" max="14077" width="6.42578125" style="17" customWidth="1"/>
    <col min="14078" max="14078" width="7.28515625" style="17" customWidth="1"/>
    <col min="14079" max="14080" width="6.7109375" style="17" customWidth="1"/>
    <col min="14081" max="14081" width="6.140625" style="17" customWidth="1"/>
    <col min="14082" max="14083" width="6.42578125" style="17" customWidth="1"/>
    <col min="14084" max="14084" width="8" style="17" customWidth="1"/>
    <col min="14085" max="14086" width="14.140625" style="17" customWidth="1"/>
    <col min="14087" max="14087" width="9.140625" style="17"/>
    <col min="14088" max="14089" width="13.28515625" style="17" customWidth="1"/>
    <col min="14090" max="14097" width="11.5703125" style="17" customWidth="1"/>
    <col min="14098" max="14327" width="9.140625" style="17"/>
    <col min="14328" max="14328" width="64.28515625" style="17" customWidth="1"/>
    <col min="14329" max="14329" width="12" style="17" customWidth="1"/>
    <col min="14330" max="14331" width="8.42578125" style="17" customWidth="1"/>
    <col min="14332" max="14332" width="11.28515625" style="17" customWidth="1"/>
    <col min="14333" max="14333" width="6.42578125" style="17" customWidth="1"/>
    <col min="14334" max="14334" width="7.28515625" style="17" customWidth="1"/>
    <col min="14335" max="14336" width="6.7109375" style="17" customWidth="1"/>
    <col min="14337" max="14337" width="6.140625" style="17" customWidth="1"/>
    <col min="14338" max="14339" width="6.42578125" style="17" customWidth="1"/>
    <col min="14340" max="14340" width="8" style="17" customWidth="1"/>
    <col min="14341" max="14342" width="14.140625" style="17" customWidth="1"/>
    <col min="14343" max="14343" width="9.140625" style="17"/>
    <col min="14344" max="14345" width="13.28515625" style="17" customWidth="1"/>
    <col min="14346" max="14353" width="11.5703125" style="17" customWidth="1"/>
    <col min="14354" max="14583" width="9.140625" style="17"/>
    <col min="14584" max="14584" width="64.28515625" style="17" customWidth="1"/>
    <col min="14585" max="14585" width="12" style="17" customWidth="1"/>
    <col min="14586" max="14587" width="8.42578125" style="17" customWidth="1"/>
    <col min="14588" max="14588" width="11.28515625" style="17" customWidth="1"/>
    <col min="14589" max="14589" width="6.42578125" style="17" customWidth="1"/>
    <col min="14590" max="14590" width="7.28515625" style="17" customWidth="1"/>
    <col min="14591" max="14592" width="6.7109375" style="17" customWidth="1"/>
    <col min="14593" max="14593" width="6.140625" style="17" customWidth="1"/>
    <col min="14594" max="14595" width="6.42578125" style="17" customWidth="1"/>
    <col min="14596" max="14596" width="8" style="17" customWidth="1"/>
    <col min="14597" max="14598" width="14.140625" style="17" customWidth="1"/>
    <col min="14599" max="14599" width="9.140625" style="17"/>
    <col min="14600" max="14601" width="13.28515625" style="17" customWidth="1"/>
    <col min="14602" max="14609" width="11.5703125" style="17" customWidth="1"/>
    <col min="14610" max="14839" width="9.140625" style="17"/>
    <col min="14840" max="14840" width="64.28515625" style="17" customWidth="1"/>
    <col min="14841" max="14841" width="12" style="17" customWidth="1"/>
    <col min="14842" max="14843" width="8.42578125" style="17" customWidth="1"/>
    <col min="14844" max="14844" width="11.28515625" style="17" customWidth="1"/>
    <col min="14845" max="14845" width="6.42578125" style="17" customWidth="1"/>
    <col min="14846" max="14846" width="7.28515625" style="17" customWidth="1"/>
    <col min="14847" max="14848" width="6.7109375" style="17" customWidth="1"/>
    <col min="14849" max="14849" width="6.140625" style="17" customWidth="1"/>
    <col min="14850" max="14851" width="6.42578125" style="17" customWidth="1"/>
    <col min="14852" max="14852" width="8" style="17" customWidth="1"/>
    <col min="14853" max="14854" width="14.140625" style="17" customWidth="1"/>
    <col min="14855" max="14855" width="9.140625" style="17"/>
    <col min="14856" max="14857" width="13.28515625" style="17" customWidth="1"/>
    <col min="14858" max="14865" width="11.5703125" style="17" customWidth="1"/>
    <col min="14866" max="15095" width="9.140625" style="17"/>
    <col min="15096" max="15096" width="64.28515625" style="17" customWidth="1"/>
    <col min="15097" max="15097" width="12" style="17" customWidth="1"/>
    <col min="15098" max="15099" width="8.42578125" style="17" customWidth="1"/>
    <col min="15100" max="15100" width="11.28515625" style="17" customWidth="1"/>
    <col min="15101" max="15101" width="6.42578125" style="17" customWidth="1"/>
    <col min="15102" max="15102" width="7.28515625" style="17" customWidth="1"/>
    <col min="15103" max="15104" width="6.7109375" style="17" customWidth="1"/>
    <col min="15105" max="15105" width="6.140625" style="17" customWidth="1"/>
    <col min="15106" max="15107" width="6.42578125" style="17" customWidth="1"/>
    <col min="15108" max="15108" width="8" style="17" customWidth="1"/>
    <col min="15109" max="15110" width="14.140625" style="17" customWidth="1"/>
    <col min="15111" max="15111" width="9.140625" style="17"/>
    <col min="15112" max="15113" width="13.28515625" style="17" customWidth="1"/>
    <col min="15114" max="15121" width="11.5703125" style="17" customWidth="1"/>
    <col min="15122" max="15351" width="9.140625" style="17"/>
    <col min="15352" max="15352" width="64.28515625" style="17" customWidth="1"/>
    <col min="15353" max="15353" width="12" style="17" customWidth="1"/>
    <col min="15354" max="15355" width="8.42578125" style="17" customWidth="1"/>
    <col min="15356" max="15356" width="11.28515625" style="17" customWidth="1"/>
    <col min="15357" max="15357" width="6.42578125" style="17" customWidth="1"/>
    <col min="15358" max="15358" width="7.28515625" style="17" customWidth="1"/>
    <col min="15359" max="15360" width="6.7109375" style="17" customWidth="1"/>
    <col min="15361" max="15361" width="6.140625" style="17" customWidth="1"/>
    <col min="15362" max="15363" width="6.42578125" style="17" customWidth="1"/>
    <col min="15364" max="15364" width="8" style="17" customWidth="1"/>
    <col min="15365" max="15366" width="14.140625" style="17" customWidth="1"/>
    <col min="15367" max="15367" width="9.140625" style="17"/>
    <col min="15368" max="15369" width="13.28515625" style="17" customWidth="1"/>
    <col min="15370" max="15377" width="11.5703125" style="17" customWidth="1"/>
    <col min="15378" max="15607" width="9.140625" style="17"/>
    <col min="15608" max="15608" width="64.28515625" style="17" customWidth="1"/>
    <col min="15609" max="15609" width="12" style="17" customWidth="1"/>
    <col min="15610" max="15611" width="8.42578125" style="17" customWidth="1"/>
    <col min="15612" max="15612" width="11.28515625" style="17" customWidth="1"/>
    <col min="15613" max="15613" width="6.42578125" style="17" customWidth="1"/>
    <col min="15614" max="15614" width="7.28515625" style="17" customWidth="1"/>
    <col min="15615" max="15616" width="6.7109375" style="17" customWidth="1"/>
    <col min="15617" max="15617" width="6.140625" style="17" customWidth="1"/>
    <col min="15618" max="15619" width="6.42578125" style="17" customWidth="1"/>
    <col min="15620" max="15620" width="8" style="17" customWidth="1"/>
    <col min="15621" max="15622" width="14.140625" style="17" customWidth="1"/>
    <col min="15623" max="15623" width="9.140625" style="17"/>
    <col min="15624" max="15625" width="13.28515625" style="17" customWidth="1"/>
    <col min="15626" max="15633" width="11.5703125" style="17" customWidth="1"/>
    <col min="15634" max="15863" width="9.140625" style="17"/>
    <col min="15864" max="15864" width="64.28515625" style="17" customWidth="1"/>
    <col min="15865" max="15865" width="12" style="17" customWidth="1"/>
    <col min="15866" max="15867" width="8.42578125" style="17" customWidth="1"/>
    <col min="15868" max="15868" width="11.28515625" style="17" customWidth="1"/>
    <col min="15869" max="15869" width="6.42578125" style="17" customWidth="1"/>
    <col min="15870" max="15870" width="7.28515625" style="17" customWidth="1"/>
    <col min="15871" max="15872" width="6.7109375" style="17" customWidth="1"/>
    <col min="15873" max="15873" width="6.140625" style="17" customWidth="1"/>
    <col min="15874" max="15875" width="6.42578125" style="17" customWidth="1"/>
    <col min="15876" max="15876" width="8" style="17" customWidth="1"/>
    <col min="15877" max="15878" width="14.140625" style="17" customWidth="1"/>
    <col min="15879" max="15879" width="9.140625" style="17"/>
    <col min="15880" max="15881" width="13.28515625" style="17" customWidth="1"/>
    <col min="15882" max="15889" width="11.5703125" style="17" customWidth="1"/>
    <col min="15890" max="16119" width="9.140625" style="17"/>
    <col min="16120" max="16120" width="64.28515625" style="17" customWidth="1"/>
    <col min="16121" max="16121" width="12" style="17" customWidth="1"/>
    <col min="16122" max="16123" width="8.42578125" style="17" customWidth="1"/>
    <col min="16124" max="16124" width="11.28515625" style="17" customWidth="1"/>
    <col min="16125" max="16125" width="6.42578125" style="17" customWidth="1"/>
    <col min="16126" max="16126" width="7.28515625" style="17" customWidth="1"/>
    <col min="16127" max="16128" width="6.7109375" style="17" customWidth="1"/>
    <col min="16129" max="16129" width="6.140625" style="17" customWidth="1"/>
    <col min="16130" max="16131" width="6.42578125" style="17" customWidth="1"/>
    <col min="16132" max="16132" width="8" style="17" customWidth="1"/>
    <col min="16133" max="16134" width="14.140625" style="17" customWidth="1"/>
    <col min="16135" max="16135" width="9.140625" style="17"/>
    <col min="16136" max="16137" width="13.28515625" style="17" customWidth="1"/>
    <col min="16138" max="16145" width="11.5703125" style="17" customWidth="1"/>
    <col min="16146" max="16384" width="9.140625" style="17"/>
  </cols>
  <sheetData>
    <row r="1" spans="1:20" ht="94.5" customHeight="1">
      <c r="A1" s="213"/>
      <c r="B1" s="214"/>
      <c r="C1" s="20"/>
      <c r="D1" s="215"/>
      <c r="E1" s="214"/>
      <c r="F1" s="214"/>
      <c r="G1" s="214"/>
      <c r="H1" s="214"/>
      <c r="I1" s="214"/>
      <c r="J1" s="214"/>
      <c r="K1" s="214"/>
      <c r="L1" s="214"/>
      <c r="M1" s="214"/>
      <c r="N1" s="214"/>
      <c r="O1" s="214"/>
      <c r="P1" s="214"/>
      <c r="Q1" s="213" t="s">
        <v>62</v>
      </c>
      <c r="R1" s="214"/>
      <c r="S1" s="214"/>
      <c r="T1" s="214"/>
    </row>
    <row r="2" spans="1:20" s="25" customFormat="1" ht="114.75" customHeight="1">
      <c r="A2" s="216" t="s">
        <v>137</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41.75" customHeight="1">
      <c r="A4" s="221"/>
      <c r="B4" s="222"/>
      <c r="C4" s="222"/>
      <c r="D4" s="230"/>
      <c r="E4" s="230"/>
      <c r="F4" s="231"/>
      <c r="G4" s="9" t="s">
        <v>3</v>
      </c>
      <c r="H4" s="81" t="s">
        <v>4</v>
      </c>
      <c r="I4" s="81" t="s">
        <v>5</v>
      </c>
      <c r="J4" s="81" t="s">
        <v>6</v>
      </c>
      <c r="K4" s="81" t="s">
        <v>60</v>
      </c>
      <c r="L4" s="81" t="s">
        <v>7</v>
      </c>
      <c r="M4" s="81" t="s">
        <v>8</v>
      </c>
      <c r="N4" s="234"/>
      <c r="O4" s="80" t="s">
        <v>9</v>
      </c>
      <c r="P4" s="80" t="s">
        <v>10</v>
      </c>
      <c r="Q4" s="238"/>
      <c r="R4" s="80" t="s">
        <v>9</v>
      </c>
      <c r="S4" s="80" t="s">
        <v>10</v>
      </c>
      <c r="T4" s="240"/>
    </row>
    <row r="5" spans="1:20" s="25" customFormat="1" ht="41.25" customHeight="1">
      <c r="A5" s="10"/>
      <c r="B5" s="11"/>
      <c r="C5" s="11"/>
      <c r="D5" s="82">
        <v>1</v>
      </c>
      <c r="E5" s="82">
        <v>2</v>
      </c>
      <c r="F5" s="82">
        <v>3</v>
      </c>
      <c r="G5" s="82">
        <v>4</v>
      </c>
      <c r="H5" s="82">
        <v>5</v>
      </c>
      <c r="I5" s="82">
        <v>6</v>
      </c>
      <c r="J5" s="82">
        <v>7</v>
      </c>
      <c r="K5" s="82">
        <v>8</v>
      </c>
      <c r="L5" s="82">
        <v>9</v>
      </c>
      <c r="M5" s="82">
        <v>10</v>
      </c>
      <c r="N5" s="82">
        <v>11</v>
      </c>
      <c r="O5" s="82">
        <v>12</v>
      </c>
      <c r="P5" s="82">
        <v>13</v>
      </c>
      <c r="Q5" s="82">
        <v>14</v>
      </c>
      <c r="R5" s="82">
        <v>15</v>
      </c>
      <c r="S5" s="82">
        <v>16</v>
      </c>
      <c r="T5" s="82">
        <v>17</v>
      </c>
    </row>
    <row r="6" spans="1:20" s="25" customFormat="1" ht="53.25" customHeight="1">
      <c r="A6" s="204" t="s">
        <v>15</v>
      </c>
      <c r="B6" s="205"/>
      <c r="C6" s="206"/>
      <c r="D6" s="21">
        <f>SUM(D7:D11)</f>
        <v>1</v>
      </c>
      <c r="E6" s="21">
        <f>E7+E8+E9+E11</f>
        <v>59</v>
      </c>
      <c r="F6" s="21">
        <f t="shared" ref="F6:T6" si="0">SUM(F7:F11)</f>
        <v>0</v>
      </c>
      <c r="G6" s="21">
        <f t="shared" si="0"/>
        <v>3</v>
      </c>
      <c r="H6" s="21">
        <f t="shared" si="0"/>
        <v>39</v>
      </c>
      <c r="I6" s="21">
        <f t="shared" si="0"/>
        <v>15</v>
      </c>
      <c r="J6" s="21">
        <f t="shared" si="0"/>
        <v>0</v>
      </c>
      <c r="K6" s="21">
        <f t="shared" si="0"/>
        <v>1</v>
      </c>
      <c r="L6" s="21">
        <f t="shared" si="0"/>
        <v>0</v>
      </c>
      <c r="M6" s="21">
        <f>SUM(M7:M11)</f>
        <v>58</v>
      </c>
      <c r="N6" s="21">
        <f t="shared" si="0"/>
        <v>2</v>
      </c>
      <c r="O6" s="21">
        <f t="shared" si="0"/>
        <v>3</v>
      </c>
      <c r="P6" s="21">
        <f t="shared" si="0"/>
        <v>14</v>
      </c>
      <c r="Q6" s="21">
        <f t="shared" si="0"/>
        <v>17</v>
      </c>
      <c r="R6" s="21">
        <f t="shared" si="0"/>
        <v>2</v>
      </c>
      <c r="S6" s="21">
        <f t="shared" si="0"/>
        <v>0</v>
      </c>
      <c r="T6" s="21">
        <f t="shared" si="0"/>
        <v>3</v>
      </c>
    </row>
    <row r="7" spans="1:20" s="25" customFormat="1" ht="46.5" customHeight="1">
      <c r="A7" s="12">
        <v>1</v>
      </c>
      <c r="B7" s="207" t="s">
        <v>16</v>
      </c>
      <c r="C7" s="208"/>
      <c r="D7" s="70"/>
      <c r="E7" s="70">
        <v>33</v>
      </c>
      <c r="F7" s="70"/>
      <c r="G7" s="70">
        <v>3</v>
      </c>
      <c r="H7" s="70">
        <v>19</v>
      </c>
      <c r="I7" s="70">
        <v>11</v>
      </c>
      <c r="J7" s="70"/>
      <c r="K7" s="70"/>
      <c r="L7" s="70"/>
      <c r="M7" s="70">
        <v>33</v>
      </c>
      <c r="N7" s="70"/>
      <c r="O7" s="70">
        <v>2</v>
      </c>
      <c r="P7" s="71">
        <v>8</v>
      </c>
      <c r="Q7" s="71">
        <v>10</v>
      </c>
      <c r="R7" s="73">
        <v>2</v>
      </c>
      <c r="S7" s="73"/>
      <c r="T7" s="73">
        <v>2</v>
      </c>
    </row>
    <row r="8" spans="1:20" s="25" customFormat="1" ht="42" customHeight="1">
      <c r="A8" s="12">
        <v>2</v>
      </c>
      <c r="B8" s="207" t="s">
        <v>63</v>
      </c>
      <c r="C8" s="208"/>
      <c r="D8" s="70">
        <v>1</v>
      </c>
      <c r="E8" s="70">
        <v>24</v>
      </c>
      <c r="F8" s="70"/>
      <c r="G8" s="70"/>
      <c r="H8" s="70">
        <v>19</v>
      </c>
      <c r="I8" s="70">
        <v>4</v>
      </c>
      <c r="J8" s="70"/>
      <c r="K8" s="70"/>
      <c r="L8" s="70"/>
      <c r="M8" s="70">
        <v>23</v>
      </c>
      <c r="N8" s="70">
        <v>2</v>
      </c>
      <c r="O8" s="70">
        <v>1</v>
      </c>
      <c r="P8" s="70">
        <v>5</v>
      </c>
      <c r="Q8" s="70">
        <v>6</v>
      </c>
      <c r="R8" s="73"/>
      <c r="S8" s="73"/>
      <c r="T8" s="73">
        <v>1</v>
      </c>
    </row>
    <row r="9" spans="1:20" s="25" customFormat="1" ht="46.5" customHeight="1">
      <c r="A9" s="12">
        <v>3</v>
      </c>
      <c r="B9" s="207" t="s">
        <v>17</v>
      </c>
      <c r="C9" s="208"/>
      <c r="D9" s="70"/>
      <c r="E9" s="70">
        <v>1</v>
      </c>
      <c r="F9" s="70"/>
      <c r="G9" s="70"/>
      <c r="H9" s="70">
        <v>1</v>
      </c>
      <c r="I9" s="70"/>
      <c r="J9" s="70"/>
      <c r="K9" s="70"/>
      <c r="L9" s="70"/>
      <c r="M9" s="70">
        <v>1</v>
      </c>
      <c r="N9" s="70"/>
      <c r="O9" s="70"/>
      <c r="P9" s="71">
        <v>1</v>
      </c>
      <c r="Q9" s="71">
        <v>1</v>
      </c>
      <c r="R9" s="73"/>
      <c r="S9" s="73"/>
      <c r="T9" s="73"/>
    </row>
    <row r="10" spans="1:20" s="25" customFormat="1" ht="46.5" customHeight="1">
      <c r="A10" s="13">
        <v>4</v>
      </c>
      <c r="B10" s="207" t="s">
        <v>59</v>
      </c>
      <c r="C10" s="209"/>
      <c r="D10" s="70"/>
      <c r="E10" s="70"/>
      <c r="F10" s="70"/>
      <c r="G10" s="70"/>
      <c r="H10" s="70"/>
      <c r="I10" s="70"/>
      <c r="J10" s="70"/>
      <c r="K10" s="70"/>
      <c r="L10" s="70"/>
      <c r="M10" s="70"/>
      <c r="N10" s="70"/>
      <c r="O10" s="70"/>
      <c r="P10" s="71"/>
      <c r="Q10" s="71"/>
      <c r="R10" s="73"/>
      <c r="S10" s="73"/>
      <c r="T10" s="73"/>
    </row>
    <row r="11" spans="1:20" s="25" customFormat="1" ht="41.25" customHeight="1">
      <c r="A11" s="13">
        <v>5</v>
      </c>
      <c r="B11" s="210" t="s">
        <v>58</v>
      </c>
      <c r="C11" s="211"/>
      <c r="D11" s="71"/>
      <c r="E11" s="70">
        <v>1</v>
      </c>
      <c r="F11" s="70"/>
      <c r="G11" s="70"/>
      <c r="H11" s="70"/>
      <c r="I11" s="70"/>
      <c r="J11" s="70"/>
      <c r="K11" s="70">
        <v>1</v>
      </c>
      <c r="L11" s="70"/>
      <c r="M11" s="70">
        <v>1</v>
      </c>
      <c r="N11" s="70"/>
      <c r="O11" s="70"/>
      <c r="P11" s="71"/>
      <c r="Q11" s="71"/>
      <c r="R11" s="73"/>
      <c r="S11" s="73"/>
      <c r="T11" s="73"/>
    </row>
    <row r="12" spans="1:20" s="25" customFormat="1" ht="63" customHeight="1">
      <c r="A12" s="204" t="s">
        <v>18</v>
      </c>
      <c r="B12" s="212"/>
      <c r="C12" s="212"/>
      <c r="D12" s="18">
        <f>SUM(D13:D20)</f>
        <v>0</v>
      </c>
      <c r="E12" s="18">
        <f>SUM(E13:E20)</f>
        <v>1</v>
      </c>
      <c r="F12" s="18">
        <f t="shared" ref="F12:T12" si="1">SUM(F13:F20)</f>
        <v>0</v>
      </c>
      <c r="G12" s="18">
        <f t="shared" si="1"/>
        <v>1</v>
      </c>
      <c r="H12" s="18">
        <f t="shared" si="1"/>
        <v>0</v>
      </c>
      <c r="I12" s="18">
        <f t="shared" si="1"/>
        <v>0</v>
      </c>
      <c r="J12" s="18">
        <f t="shared" si="1"/>
        <v>0</v>
      </c>
      <c r="K12" s="18">
        <f t="shared" si="1"/>
        <v>0</v>
      </c>
      <c r="L12" s="18">
        <f t="shared" si="1"/>
        <v>0</v>
      </c>
      <c r="M12" s="18">
        <f>SUM(M13:M20)</f>
        <v>1</v>
      </c>
      <c r="N12" s="18">
        <f t="shared" si="1"/>
        <v>0</v>
      </c>
      <c r="O12" s="18">
        <f t="shared" si="1"/>
        <v>0</v>
      </c>
      <c r="P12" s="18">
        <f t="shared" si="1"/>
        <v>1</v>
      </c>
      <c r="Q12" s="18">
        <f t="shared" si="1"/>
        <v>1</v>
      </c>
      <c r="R12" s="18">
        <f t="shared" si="1"/>
        <v>0</v>
      </c>
      <c r="S12" s="18">
        <f t="shared" si="1"/>
        <v>0</v>
      </c>
      <c r="T12" s="18">
        <f t="shared" si="1"/>
        <v>0</v>
      </c>
    </row>
    <row r="13" spans="1:20" s="25" customFormat="1" ht="47.25" customHeight="1">
      <c r="A13" s="12">
        <v>1</v>
      </c>
      <c r="B13" s="183" t="s">
        <v>19</v>
      </c>
      <c r="C13" s="184"/>
      <c r="D13" s="70"/>
      <c r="E13" s="70">
        <v>1</v>
      </c>
      <c r="F13" s="70"/>
      <c r="G13" s="70">
        <v>1</v>
      </c>
      <c r="H13" s="70"/>
      <c r="I13" s="70"/>
      <c r="J13" s="70"/>
      <c r="K13" s="70"/>
      <c r="L13" s="70"/>
      <c r="M13" s="70">
        <v>1</v>
      </c>
      <c r="N13" s="70"/>
      <c r="O13" s="70"/>
      <c r="P13" s="71">
        <v>1</v>
      </c>
      <c r="Q13" s="71">
        <v>1</v>
      </c>
      <c r="R13" s="73"/>
      <c r="S13" s="73"/>
      <c r="T13" s="73"/>
    </row>
    <row r="14" spans="1:20" s="25" customFormat="1" ht="54" customHeight="1">
      <c r="A14" s="12">
        <v>2</v>
      </c>
      <c r="B14" s="183" t="s">
        <v>20</v>
      </c>
      <c r="C14" s="184"/>
      <c r="D14" s="70"/>
      <c r="E14" s="70"/>
      <c r="F14" s="70"/>
      <c r="G14" s="70"/>
      <c r="H14" s="70"/>
      <c r="I14" s="70"/>
      <c r="J14" s="70"/>
      <c r="K14" s="70"/>
      <c r="L14" s="70"/>
      <c r="M14" s="70"/>
      <c r="N14" s="70"/>
      <c r="O14" s="70"/>
      <c r="P14" s="71"/>
      <c r="Q14" s="71"/>
      <c r="R14" s="73"/>
      <c r="S14" s="73"/>
      <c r="T14" s="18"/>
    </row>
    <row r="15" spans="1:20" s="25" customFormat="1" ht="42" customHeight="1">
      <c r="A15" s="14">
        <v>3</v>
      </c>
      <c r="B15" s="183" t="s">
        <v>21</v>
      </c>
      <c r="C15" s="184"/>
      <c r="D15" s="70"/>
      <c r="E15" s="70"/>
      <c r="F15" s="70"/>
      <c r="G15" s="70"/>
      <c r="H15" s="70"/>
      <c r="I15" s="70"/>
      <c r="J15" s="70"/>
      <c r="K15" s="70"/>
      <c r="L15" s="70"/>
      <c r="M15" s="70"/>
      <c r="N15" s="70"/>
      <c r="O15" s="70"/>
      <c r="P15" s="71"/>
      <c r="Q15" s="71"/>
      <c r="R15" s="73"/>
      <c r="S15" s="73"/>
      <c r="T15" s="18"/>
    </row>
    <row r="16" spans="1:20" s="25" customFormat="1" ht="57" customHeight="1">
      <c r="A16" s="12">
        <v>4</v>
      </c>
      <c r="B16" s="183" t="s">
        <v>22</v>
      </c>
      <c r="C16" s="184"/>
      <c r="D16" s="70"/>
      <c r="E16" s="70"/>
      <c r="F16" s="70"/>
      <c r="G16" s="70"/>
      <c r="H16" s="70"/>
      <c r="I16" s="70"/>
      <c r="J16" s="70"/>
      <c r="K16" s="70"/>
      <c r="L16" s="70"/>
      <c r="M16" s="70"/>
      <c r="N16" s="70"/>
      <c r="O16" s="70"/>
      <c r="P16" s="71"/>
      <c r="Q16" s="71"/>
      <c r="R16" s="73"/>
      <c r="S16" s="73"/>
      <c r="T16" s="18">
        <v>0</v>
      </c>
    </row>
    <row r="17" spans="1:54" s="25" customFormat="1" ht="38.25" customHeight="1">
      <c r="A17" s="12">
        <v>5</v>
      </c>
      <c r="B17" s="183" t="s">
        <v>23</v>
      </c>
      <c r="C17" s="184"/>
      <c r="D17" s="70"/>
      <c r="E17" s="70"/>
      <c r="F17" s="70"/>
      <c r="G17" s="70"/>
      <c r="H17" s="70"/>
      <c r="I17" s="70"/>
      <c r="J17" s="70"/>
      <c r="K17" s="70"/>
      <c r="L17" s="70"/>
      <c r="M17" s="70"/>
      <c r="N17" s="70"/>
      <c r="O17" s="70"/>
      <c r="P17" s="71"/>
      <c r="Q17" s="71"/>
      <c r="R17" s="73"/>
      <c r="S17" s="73"/>
      <c r="T17" s="18">
        <v>0</v>
      </c>
    </row>
    <row r="18" spans="1:54" s="25" customFormat="1" ht="47.25" customHeight="1">
      <c r="A18" s="14">
        <v>6</v>
      </c>
      <c r="B18" s="183" t="s">
        <v>24</v>
      </c>
      <c r="C18" s="184"/>
      <c r="D18" s="70"/>
      <c r="E18" s="70"/>
      <c r="F18" s="70"/>
      <c r="G18" s="70"/>
      <c r="H18" s="70"/>
      <c r="I18" s="70"/>
      <c r="J18" s="70"/>
      <c r="K18" s="70"/>
      <c r="L18" s="70"/>
      <c r="M18" s="70"/>
      <c r="N18" s="70"/>
      <c r="O18" s="70"/>
      <c r="P18" s="71"/>
      <c r="Q18" s="71"/>
      <c r="R18" s="73"/>
      <c r="S18" s="73"/>
      <c r="T18" s="18">
        <v>0</v>
      </c>
    </row>
    <row r="19" spans="1:54" s="25" customFormat="1" ht="44.25" customHeight="1">
      <c r="A19" s="12">
        <v>7</v>
      </c>
      <c r="B19" s="183" t="s">
        <v>25</v>
      </c>
      <c r="C19" s="184"/>
      <c r="D19" s="70"/>
      <c r="E19" s="70"/>
      <c r="F19" s="70"/>
      <c r="G19" s="70"/>
      <c r="H19" s="70"/>
      <c r="I19" s="70"/>
      <c r="J19" s="70"/>
      <c r="K19" s="70"/>
      <c r="L19" s="70"/>
      <c r="M19" s="70"/>
      <c r="N19" s="70"/>
      <c r="O19" s="70"/>
      <c r="P19" s="71"/>
      <c r="Q19" s="71"/>
      <c r="R19" s="73"/>
      <c r="S19" s="73"/>
      <c r="T19" s="18">
        <v>0</v>
      </c>
    </row>
    <row r="20" spans="1:54" s="25" customFormat="1" ht="45.75" customHeight="1">
      <c r="A20" s="12">
        <v>8</v>
      </c>
      <c r="B20" s="183" t="s">
        <v>26</v>
      </c>
      <c r="C20" s="184"/>
      <c r="D20" s="70"/>
      <c r="E20" s="70"/>
      <c r="F20" s="70"/>
      <c r="G20" s="70"/>
      <c r="H20" s="70"/>
      <c r="I20" s="70"/>
      <c r="J20" s="70"/>
      <c r="K20" s="70"/>
      <c r="L20" s="70"/>
      <c r="M20" s="70"/>
      <c r="N20" s="70"/>
      <c r="O20" s="70"/>
      <c r="P20" s="71"/>
      <c r="Q20" s="71"/>
      <c r="R20" s="73"/>
      <c r="S20" s="73"/>
      <c r="T20" s="18">
        <v>0</v>
      </c>
    </row>
    <row r="21" spans="1:54" s="25" customFormat="1" ht="42" customHeight="1">
      <c r="A21" s="191" t="s">
        <v>27</v>
      </c>
      <c r="B21" s="191"/>
      <c r="C21" s="191"/>
      <c r="D21" s="18">
        <f t="shared" ref="D21:T21" si="2">SUM(D22:D28)</f>
        <v>0</v>
      </c>
      <c r="E21" s="18">
        <f>SUM(E22:E28)</f>
        <v>252</v>
      </c>
      <c r="F21" s="18">
        <f t="shared" si="2"/>
        <v>0</v>
      </c>
      <c r="G21" s="18">
        <f t="shared" si="2"/>
        <v>27</v>
      </c>
      <c r="H21" s="18">
        <f t="shared" si="2"/>
        <v>220</v>
      </c>
      <c r="I21" s="18">
        <f t="shared" si="2"/>
        <v>0</v>
      </c>
      <c r="J21" s="18">
        <f t="shared" si="2"/>
        <v>0</v>
      </c>
      <c r="K21" s="18">
        <f t="shared" si="2"/>
        <v>5</v>
      </c>
      <c r="L21" s="18">
        <f t="shared" si="2"/>
        <v>0</v>
      </c>
      <c r="M21" s="18">
        <f>SUM(M22:M28)</f>
        <v>252</v>
      </c>
      <c r="N21" s="18">
        <f t="shared" si="2"/>
        <v>0</v>
      </c>
      <c r="O21" s="18">
        <f t="shared" si="2"/>
        <v>0</v>
      </c>
      <c r="P21" s="18">
        <f t="shared" si="2"/>
        <v>1</v>
      </c>
      <c r="Q21" s="18">
        <f t="shared" si="2"/>
        <v>1</v>
      </c>
      <c r="R21" s="18">
        <f t="shared" si="2"/>
        <v>0</v>
      </c>
      <c r="S21" s="18">
        <f t="shared" si="2"/>
        <v>1</v>
      </c>
      <c r="T21" s="18">
        <f t="shared" si="2"/>
        <v>0</v>
      </c>
    </row>
    <row r="22" spans="1:54" s="25" customFormat="1" ht="42" customHeight="1">
      <c r="A22" s="79">
        <v>1</v>
      </c>
      <c r="B22" s="195" t="s">
        <v>28</v>
      </c>
      <c r="C22" s="196"/>
      <c r="D22" s="70"/>
      <c r="E22" s="70">
        <v>60</v>
      </c>
      <c r="F22" s="70"/>
      <c r="G22" s="70">
        <v>9</v>
      </c>
      <c r="H22" s="70">
        <v>51</v>
      </c>
      <c r="I22" s="70"/>
      <c r="J22" s="70"/>
      <c r="K22" s="70"/>
      <c r="L22" s="70"/>
      <c r="M22" s="70">
        <v>60</v>
      </c>
      <c r="N22" s="70"/>
      <c r="O22" s="70"/>
      <c r="P22" s="71">
        <v>1</v>
      </c>
      <c r="Q22" s="71">
        <v>1</v>
      </c>
      <c r="R22" s="73"/>
      <c r="S22" s="73">
        <v>1</v>
      </c>
      <c r="T22" s="18"/>
    </row>
    <row r="23" spans="1:54" s="16" customFormat="1" ht="45" customHeight="1">
      <c r="A23" s="79">
        <v>2</v>
      </c>
      <c r="B23" s="195" t="s">
        <v>29</v>
      </c>
      <c r="C23" s="196"/>
      <c r="D23" s="83"/>
      <c r="E23" s="83"/>
      <c r="F23" s="83"/>
      <c r="G23" s="83"/>
      <c r="H23" s="83"/>
      <c r="I23" s="83"/>
      <c r="J23" s="83"/>
      <c r="K23" s="83"/>
      <c r="L23" s="83"/>
      <c r="M23" s="83"/>
      <c r="N23" s="83"/>
      <c r="O23" s="83"/>
      <c r="P23" s="83"/>
      <c r="Q23" s="83"/>
      <c r="R23" s="83"/>
      <c r="S23" s="83"/>
      <c r="T23" s="18"/>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row>
    <row r="24" spans="1:54" s="25" customFormat="1" ht="48" customHeight="1">
      <c r="A24" s="12">
        <v>3</v>
      </c>
      <c r="B24" s="197" t="s">
        <v>30</v>
      </c>
      <c r="C24" s="193"/>
      <c r="D24" s="70"/>
      <c r="E24" s="70"/>
      <c r="F24" s="70"/>
      <c r="G24" s="70"/>
      <c r="H24" s="70"/>
      <c r="I24" s="70"/>
      <c r="J24" s="70"/>
      <c r="K24" s="70"/>
      <c r="L24" s="70"/>
      <c r="M24" s="70"/>
      <c r="N24" s="70"/>
      <c r="O24" s="70"/>
      <c r="P24" s="71"/>
      <c r="Q24" s="71"/>
      <c r="R24" s="73"/>
      <c r="S24" s="73"/>
      <c r="T24" s="18"/>
    </row>
    <row r="25" spans="1:54" s="25" customFormat="1" ht="42" customHeight="1">
      <c r="A25" s="12">
        <v>4</v>
      </c>
      <c r="B25" s="192" t="s">
        <v>31</v>
      </c>
      <c r="C25" s="193"/>
      <c r="D25" s="70"/>
      <c r="E25" s="70">
        <v>49</v>
      </c>
      <c r="F25" s="70"/>
      <c r="G25" s="70">
        <v>3</v>
      </c>
      <c r="H25" s="70">
        <v>46</v>
      </c>
      <c r="I25" s="70"/>
      <c r="J25" s="70"/>
      <c r="K25" s="70"/>
      <c r="L25" s="70"/>
      <c r="M25" s="70">
        <v>49</v>
      </c>
      <c r="N25" s="70"/>
      <c r="O25" s="70"/>
      <c r="P25" s="71"/>
      <c r="Q25" s="71"/>
      <c r="R25" s="73"/>
      <c r="S25" s="73"/>
      <c r="T25" s="18"/>
    </row>
    <row r="26" spans="1:54" s="25" customFormat="1" ht="55.5" customHeight="1">
      <c r="A26" s="79">
        <v>5</v>
      </c>
      <c r="B26" s="192" t="s">
        <v>32</v>
      </c>
      <c r="C26" s="193"/>
      <c r="D26" s="70"/>
      <c r="E26" s="70">
        <v>65</v>
      </c>
      <c r="F26" s="70"/>
      <c r="G26" s="70">
        <v>13</v>
      </c>
      <c r="H26" s="70">
        <v>50</v>
      </c>
      <c r="I26" s="70"/>
      <c r="J26" s="70"/>
      <c r="K26" s="70">
        <v>2</v>
      </c>
      <c r="L26" s="70"/>
      <c r="M26" s="70">
        <v>65</v>
      </c>
      <c r="N26" s="70"/>
      <c r="O26" s="70"/>
      <c r="P26" s="71"/>
      <c r="Q26" s="71"/>
      <c r="R26" s="73"/>
      <c r="S26" s="73"/>
      <c r="T26" s="18"/>
    </row>
    <row r="27" spans="1:54" s="25" customFormat="1" ht="69.75" customHeight="1">
      <c r="A27" s="12">
        <v>6</v>
      </c>
      <c r="B27" s="192" t="s">
        <v>33</v>
      </c>
      <c r="C27" s="193"/>
      <c r="D27" s="70"/>
      <c r="E27" s="70">
        <v>78</v>
      </c>
      <c r="F27" s="70"/>
      <c r="G27" s="70">
        <v>2</v>
      </c>
      <c r="H27" s="70">
        <v>73</v>
      </c>
      <c r="I27" s="70"/>
      <c r="J27" s="70"/>
      <c r="K27" s="70">
        <v>3</v>
      </c>
      <c r="L27" s="70"/>
      <c r="M27" s="70">
        <v>78</v>
      </c>
      <c r="N27" s="70"/>
      <c r="O27" s="70"/>
      <c r="P27" s="71"/>
      <c r="Q27" s="71"/>
      <c r="R27" s="73"/>
      <c r="S27" s="73"/>
      <c r="T27" s="18"/>
    </row>
    <row r="28" spans="1:54" s="25" customFormat="1" ht="71.25" customHeight="1">
      <c r="A28" s="12">
        <v>7</v>
      </c>
      <c r="B28" s="192" t="s">
        <v>34</v>
      </c>
      <c r="C28" s="193"/>
      <c r="D28" s="70"/>
      <c r="E28" s="70"/>
      <c r="F28" s="70"/>
      <c r="G28" s="70"/>
      <c r="H28" s="70"/>
      <c r="I28" s="70"/>
      <c r="J28" s="70"/>
      <c r="K28" s="70"/>
      <c r="L28" s="70"/>
      <c r="M28" s="70"/>
      <c r="N28" s="70"/>
      <c r="O28" s="70"/>
      <c r="P28" s="71"/>
      <c r="Q28" s="71"/>
      <c r="R28" s="73"/>
      <c r="S28" s="73"/>
      <c r="T28" s="18"/>
    </row>
    <row r="29" spans="1:54" s="25" customFormat="1" ht="56.25" customHeight="1">
      <c r="A29" s="191" t="s">
        <v>35</v>
      </c>
      <c r="B29" s="191"/>
      <c r="C29" s="191"/>
      <c r="D29" s="18">
        <f t="shared" ref="D29:T29" si="3">SUM(D30:D41)</f>
        <v>0</v>
      </c>
      <c r="E29" s="18">
        <f>E30+E32+E33+E31</f>
        <v>13</v>
      </c>
      <c r="F29" s="18">
        <f t="shared" si="3"/>
        <v>0</v>
      </c>
      <c r="G29" s="18">
        <f t="shared" si="3"/>
        <v>2</v>
      </c>
      <c r="H29" s="18">
        <f t="shared" si="3"/>
        <v>7</v>
      </c>
      <c r="I29" s="18">
        <f t="shared" si="3"/>
        <v>0</v>
      </c>
      <c r="J29" s="18">
        <f t="shared" si="3"/>
        <v>0</v>
      </c>
      <c r="K29" s="18">
        <f t="shared" si="3"/>
        <v>4</v>
      </c>
      <c r="L29" s="18">
        <f t="shared" si="3"/>
        <v>0</v>
      </c>
      <c r="M29" s="18">
        <f>SUM(M30:M41)</f>
        <v>13</v>
      </c>
      <c r="N29" s="18">
        <f t="shared" si="3"/>
        <v>0</v>
      </c>
      <c r="O29" s="18">
        <f t="shared" si="3"/>
        <v>0</v>
      </c>
      <c r="P29" s="18">
        <f t="shared" si="3"/>
        <v>0</v>
      </c>
      <c r="Q29" s="18">
        <f t="shared" si="3"/>
        <v>0</v>
      </c>
      <c r="R29" s="18">
        <f t="shared" si="3"/>
        <v>0</v>
      </c>
      <c r="S29" s="18">
        <f t="shared" si="3"/>
        <v>0</v>
      </c>
      <c r="T29" s="18">
        <f t="shared" si="3"/>
        <v>0</v>
      </c>
    </row>
    <row r="30" spans="1:54" s="25" customFormat="1" ht="44.25" customHeight="1">
      <c r="A30" s="12">
        <v>1</v>
      </c>
      <c r="B30" s="183" t="s">
        <v>36</v>
      </c>
      <c r="C30" s="184"/>
      <c r="D30" s="70"/>
      <c r="E30" s="70">
        <v>4</v>
      </c>
      <c r="F30" s="70"/>
      <c r="G30" s="70"/>
      <c r="H30" s="70">
        <v>2</v>
      </c>
      <c r="I30" s="70"/>
      <c r="J30" s="70"/>
      <c r="K30" s="70">
        <v>2</v>
      </c>
      <c r="L30" s="70"/>
      <c r="M30" s="70">
        <v>4</v>
      </c>
      <c r="N30" s="70"/>
      <c r="O30" s="70"/>
      <c r="P30" s="71"/>
      <c r="Q30" s="71"/>
      <c r="R30" s="73"/>
      <c r="S30" s="73"/>
      <c r="T30" s="18">
        <v>0</v>
      </c>
    </row>
    <row r="31" spans="1:54" s="25" customFormat="1" ht="37.5" customHeight="1">
      <c r="A31" s="12">
        <v>2</v>
      </c>
      <c r="B31" s="183" t="s">
        <v>37</v>
      </c>
      <c r="C31" s="184"/>
      <c r="D31" s="70"/>
      <c r="E31" s="70">
        <v>1</v>
      </c>
      <c r="F31" s="70"/>
      <c r="G31" s="70"/>
      <c r="H31" s="70">
        <v>1</v>
      </c>
      <c r="I31" s="70"/>
      <c r="J31" s="70"/>
      <c r="K31" s="70"/>
      <c r="L31" s="70"/>
      <c r="M31" s="70">
        <v>1</v>
      </c>
      <c r="N31" s="70"/>
      <c r="O31" s="70"/>
      <c r="P31" s="71"/>
      <c r="Q31" s="71"/>
      <c r="R31" s="73"/>
      <c r="S31" s="73"/>
      <c r="T31" s="18">
        <v>0</v>
      </c>
    </row>
    <row r="32" spans="1:54" s="25" customFormat="1" ht="51.75" customHeight="1">
      <c r="A32" s="12">
        <v>3</v>
      </c>
      <c r="B32" s="183" t="s">
        <v>38</v>
      </c>
      <c r="C32" s="184"/>
      <c r="D32" s="70"/>
      <c r="E32" s="70"/>
      <c r="F32" s="70"/>
      <c r="G32" s="70"/>
      <c r="H32" s="70"/>
      <c r="I32" s="70"/>
      <c r="J32" s="70"/>
      <c r="K32" s="70"/>
      <c r="L32" s="70"/>
      <c r="M32" s="70"/>
      <c r="N32" s="70"/>
      <c r="O32" s="70"/>
      <c r="P32" s="71"/>
      <c r="Q32" s="71"/>
      <c r="R32" s="73"/>
      <c r="S32" s="73"/>
      <c r="T32" s="18">
        <v>0</v>
      </c>
    </row>
    <row r="33" spans="1:20" s="25" customFormat="1" ht="52.5" customHeight="1">
      <c r="A33" s="12">
        <v>4</v>
      </c>
      <c r="B33" s="183" t="s">
        <v>39</v>
      </c>
      <c r="C33" s="184"/>
      <c r="D33" s="70"/>
      <c r="E33" s="70">
        <v>8</v>
      </c>
      <c r="F33" s="70"/>
      <c r="G33" s="70">
        <v>2</v>
      </c>
      <c r="H33" s="70">
        <v>4</v>
      </c>
      <c r="I33" s="70"/>
      <c r="J33" s="70"/>
      <c r="K33" s="70">
        <v>2</v>
      </c>
      <c r="L33" s="70"/>
      <c r="M33" s="70">
        <v>8</v>
      </c>
      <c r="N33" s="70"/>
      <c r="O33" s="70"/>
      <c r="P33" s="71"/>
      <c r="Q33" s="71"/>
      <c r="R33" s="73"/>
      <c r="S33" s="73"/>
      <c r="T33" s="18">
        <v>0</v>
      </c>
    </row>
    <row r="34" spans="1:20" s="25" customFormat="1" ht="43.5" customHeight="1">
      <c r="A34" s="12">
        <v>5</v>
      </c>
      <c r="B34" s="183" t="s">
        <v>40</v>
      </c>
      <c r="C34" s="184"/>
      <c r="D34" s="70"/>
      <c r="E34" s="70"/>
      <c r="F34" s="70"/>
      <c r="G34" s="70"/>
      <c r="H34" s="70"/>
      <c r="I34" s="70"/>
      <c r="J34" s="70"/>
      <c r="K34" s="70"/>
      <c r="L34" s="70"/>
      <c r="M34" s="70"/>
      <c r="N34" s="70"/>
      <c r="O34" s="70"/>
      <c r="P34" s="71"/>
      <c r="Q34" s="71"/>
      <c r="R34" s="73"/>
      <c r="S34" s="73"/>
      <c r="T34" s="18">
        <v>0</v>
      </c>
    </row>
    <row r="35" spans="1:20" s="25" customFormat="1" ht="44.25" customHeight="1">
      <c r="A35" s="12">
        <v>6</v>
      </c>
      <c r="B35" s="183" t="s">
        <v>41</v>
      </c>
      <c r="C35" s="184"/>
      <c r="D35" s="70"/>
      <c r="E35" s="70"/>
      <c r="F35" s="70"/>
      <c r="G35" s="70"/>
      <c r="H35" s="70"/>
      <c r="I35" s="70"/>
      <c r="J35" s="70"/>
      <c r="K35" s="70"/>
      <c r="L35" s="70"/>
      <c r="M35" s="70"/>
      <c r="N35" s="70"/>
      <c r="O35" s="70"/>
      <c r="P35" s="71"/>
      <c r="Q35" s="71"/>
      <c r="R35" s="73"/>
      <c r="S35" s="73"/>
      <c r="T35" s="18">
        <v>0</v>
      </c>
    </row>
    <row r="36" spans="1:20" s="25" customFormat="1" ht="44.25" customHeight="1">
      <c r="A36" s="12">
        <v>7</v>
      </c>
      <c r="B36" s="194" t="s">
        <v>42</v>
      </c>
      <c r="C36" s="194"/>
      <c r="D36" s="70"/>
      <c r="E36" s="70"/>
      <c r="F36" s="70"/>
      <c r="G36" s="70"/>
      <c r="H36" s="70"/>
      <c r="I36" s="70"/>
      <c r="J36" s="70"/>
      <c r="K36" s="70"/>
      <c r="L36" s="70"/>
      <c r="M36" s="70"/>
      <c r="N36" s="70"/>
      <c r="O36" s="70"/>
      <c r="P36" s="71"/>
      <c r="Q36" s="71"/>
      <c r="R36" s="73"/>
      <c r="S36" s="73"/>
      <c r="T36" s="18">
        <v>0</v>
      </c>
    </row>
    <row r="37" spans="1:20" s="25" customFormat="1" ht="44.25" customHeight="1">
      <c r="A37" s="12">
        <v>8</v>
      </c>
      <c r="B37" s="183" t="s">
        <v>43</v>
      </c>
      <c r="C37" s="184"/>
      <c r="D37" s="70"/>
      <c r="E37" s="70"/>
      <c r="F37" s="70"/>
      <c r="G37" s="70"/>
      <c r="H37" s="70"/>
      <c r="I37" s="70"/>
      <c r="J37" s="70"/>
      <c r="K37" s="70"/>
      <c r="L37" s="70"/>
      <c r="M37" s="70"/>
      <c r="N37" s="70"/>
      <c r="O37" s="70"/>
      <c r="P37" s="71"/>
      <c r="Q37" s="71"/>
      <c r="R37" s="73"/>
      <c r="S37" s="73"/>
      <c r="T37" s="18">
        <v>0</v>
      </c>
    </row>
    <row r="38" spans="1:20" s="25" customFormat="1" ht="44.25" customHeight="1">
      <c r="A38" s="12">
        <v>9</v>
      </c>
      <c r="B38" s="183" t="s">
        <v>44</v>
      </c>
      <c r="C38" s="184"/>
      <c r="D38" s="70"/>
      <c r="E38" s="70"/>
      <c r="F38" s="70"/>
      <c r="G38" s="70"/>
      <c r="H38" s="70"/>
      <c r="I38" s="70"/>
      <c r="J38" s="70"/>
      <c r="K38" s="70"/>
      <c r="L38" s="70"/>
      <c r="M38" s="70"/>
      <c r="N38" s="70"/>
      <c r="O38" s="70"/>
      <c r="P38" s="71"/>
      <c r="Q38" s="71"/>
      <c r="R38" s="73"/>
      <c r="S38" s="73"/>
      <c r="T38" s="18">
        <v>0</v>
      </c>
    </row>
    <row r="39" spans="1:20" s="25" customFormat="1" ht="61.5" customHeight="1">
      <c r="A39" s="12">
        <v>10</v>
      </c>
      <c r="B39" s="183" t="s">
        <v>45</v>
      </c>
      <c r="C39" s="184"/>
      <c r="D39" s="70"/>
      <c r="E39" s="70"/>
      <c r="F39" s="70"/>
      <c r="G39" s="70"/>
      <c r="H39" s="70"/>
      <c r="I39" s="70"/>
      <c r="J39" s="70"/>
      <c r="K39" s="70"/>
      <c r="L39" s="70"/>
      <c r="M39" s="70"/>
      <c r="N39" s="70"/>
      <c r="O39" s="70"/>
      <c r="P39" s="71"/>
      <c r="Q39" s="71"/>
      <c r="R39" s="73"/>
      <c r="S39" s="73"/>
      <c r="T39" s="18">
        <v>0</v>
      </c>
    </row>
    <row r="40" spans="1:20" s="25" customFormat="1" ht="52.5" customHeight="1">
      <c r="A40" s="12">
        <v>11</v>
      </c>
      <c r="B40" s="183" t="s">
        <v>74</v>
      </c>
      <c r="C40" s="184"/>
      <c r="D40" s="70"/>
      <c r="E40" s="70"/>
      <c r="F40" s="70"/>
      <c r="G40" s="70"/>
      <c r="H40" s="70"/>
      <c r="I40" s="70"/>
      <c r="J40" s="70"/>
      <c r="K40" s="70"/>
      <c r="L40" s="70"/>
      <c r="M40" s="70"/>
      <c r="N40" s="70"/>
      <c r="O40" s="70"/>
      <c r="P40" s="71"/>
      <c r="Q40" s="71"/>
      <c r="R40" s="73"/>
      <c r="S40" s="73"/>
      <c r="T40" s="18">
        <v>0</v>
      </c>
    </row>
    <row r="41" spans="1:20" s="25" customFormat="1" ht="61.5" customHeight="1">
      <c r="A41" s="12">
        <v>12</v>
      </c>
      <c r="B41" s="183" t="s">
        <v>46</v>
      </c>
      <c r="C41" s="184"/>
      <c r="D41" s="70"/>
      <c r="E41" s="70"/>
      <c r="F41" s="70"/>
      <c r="G41" s="70"/>
      <c r="H41" s="70"/>
      <c r="I41" s="70"/>
      <c r="J41" s="70"/>
      <c r="K41" s="70"/>
      <c r="L41" s="70"/>
      <c r="M41" s="70"/>
      <c r="N41" s="70"/>
      <c r="O41" s="70"/>
      <c r="P41" s="71"/>
      <c r="Q41" s="71"/>
      <c r="R41" s="73"/>
      <c r="S41" s="73"/>
      <c r="T41" s="18">
        <v>0</v>
      </c>
    </row>
    <row r="42" spans="1:20" s="25" customFormat="1" ht="67.5" customHeight="1">
      <c r="A42" s="188" t="s">
        <v>47</v>
      </c>
      <c r="B42" s="189"/>
      <c r="C42" s="189"/>
      <c r="D42" s="18">
        <f>SUM(D43)</f>
        <v>2</v>
      </c>
      <c r="E42" s="18">
        <f>SUM(E43)</f>
        <v>10</v>
      </c>
      <c r="F42" s="18">
        <f t="shared" ref="F42:T42" si="4">SUM(F43)</f>
        <v>0</v>
      </c>
      <c r="G42" s="18">
        <f t="shared" si="4"/>
        <v>3</v>
      </c>
      <c r="H42" s="18">
        <f t="shared" si="4"/>
        <v>1</v>
      </c>
      <c r="I42" s="18">
        <f t="shared" si="4"/>
        <v>0</v>
      </c>
      <c r="J42" s="18">
        <f t="shared" si="4"/>
        <v>0</v>
      </c>
      <c r="K42" s="18">
        <f t="shared" si="4"/>
        <v>5</v>
      </c>
      <c r="L42" s="18">
        <f t="shared" si="4"/>
        <v>1</v>
      </c>
      <c r="M42" s="18">
        <f t="shared" si="4"/>
        <v>10</v>
      </c>
      <c r="N42" s="18">
        <f t="shared" si="4"/>
        <v>2</v>
      </c>
      <c r="O42" s="18">
        <f t="shared" si="4"/>
        <v>2</v>
      </c>
      <c r="P42" s="18">
        <f t="shared" si="4"/>
        <v>3</v>
      </c>
      <c r="Q42" s="18">
        <f t="shared" si="4"/>
        <v>5</v>
      </c>
      <c r="R42" s="18">
        <f t="shared" si="4"/>
        <v>2</v>
      </c>
      <c r="S42" s="18">
        <f t="shared" si="4"/>
        <v>2</v>
      </c>
      <c r="T42" s="18">
        <f t="shared" si="4"/>
        <v>0</v>
      </c>
    </row>
    <row r="43" spans="1:20" s="25" customFormat="1" ht="74.25" customHeight="1">
      <c r="A43" s="12">
        <v>1</v>
      </c>
      <c r="B43" s="190" t="s">
        <v>48</v>
      </c>
      <c r="C43" s="190"/>
      <c r="D43" s="70">
        <v>2</v>
      </c>
      <c r="E43" s="70">
        <v>10</v>
      </c>
      <c r="F43" s="70"/>
      <c r="G43" s="70">
        <v>3</v>
      </c>
      <c r="H43" s="70">
        <v>1</v>
      </c>
      <c r="I43" s="70"/>
      <c r="J43" s="70"/>
      <c r="K43" s="70">
        <v>5</v>
      </c>
      <c r="L43" s="70">
        <v>1</v>
      </c>
      <c r="M43" s="70">
        <v>10</v>
      </c>
      <c r="N43" s="70">
        <v>2</v>
      </c>
      <c r="O43" s="70">
        <v>2</v>
      </c>
      <c r="P43" s="71">
        <v>3</v>
      </c>
      <c r="Q43" s="71">
        <v>5</v>
      </c>
      <c r="R43" s="73">
        <v>2</v>
      </c>
      <c r="S43" s="73">
        <v>2</v>
      </c>
      <c r="T43" s="18"/>
    </row>
    <row r="44" spans="1:20" s="25" customFormat="1" ht="67.5" customHeight="1">
      <c r="A44" s="188" t="s">
        <v>49</v>
      </c>
      <c r="B44" s="191"/>
      <c r="C44" s="191"/>
      <c r="D44" s="18">
        <f>SUM(D45:D53)</f>
        <v>13</v>
      </c>
      <c r="E44" s="18">
        <f>SUM(E45:E53)</f>
        <v>57</v>
      </c>
      <c r="F44" s="18">
        <f t="shared" ref="F44:T44" si="5">SUM(F45:F53)</f>
        <v>0</v>
      </c>
      <c r="G44" s="18">
        <f t="shared" si="5"/>
        <v>23</v>
      </c>
      <c r="H44" s="18">
        <f t="shared" si="5"/>
        <v>33</v>
      </c>
      <c r="I44" s="18">
        <f t="shared" si="5"/>
        <v>0</v>
      </c>
      <c r="J44" s="18">
        <f t="shared" si="5"/>
        <v>0</v>
      </c>
      <c r="K44" s="18">
        <f t="shared" si="5"/>
        <v>0</v>
      </c>
      <c r="L44" s="18">
        <f t="shared" si="5"/>
        <v>0</v>
      </c>
      <c r="M44" s="18">
        <f>SUM(M45:M53)</f>
        <v>56</v>
      </c>
      <c r="N44" s="18">
        <f t="shared" si="5"/>
        <v>12</v>
      </c>
      <c r="O44" s="18">
        <f t="shared" si="5"/>
        <v>0</v>
      </c>
      <c r="P44" s="18">
        <f>SUM(P45:P53)</f>
        <v>2</v>
      </c>
      <c r="Q44" s="18">
        <f t="shared" si="5"/>
        <v>2</v>
      </c>
      <c r="R44" s="18">
        <f t="shared" si="5"/>
        <v>0</v>
      </c>
      <c r="S44" s="18">
        <f t="shared" si="5"/>
        <v>0</v>
      </c>
      <c r="T44" s="18">
        <f t="shared" si="5"/>
        <v>0</v>
      </c>
    </row>
    <row r="45" spans="1:20" s="25" customFormat="1" ht="40.5" customHeight="1">
      <c r="A45" s="12">
        <v>1</v>
      </c>
      <c r="B45" s="183" t="s">
        <v>50</v>
      </c>
      <c r="C45" s="184"/>
      <c r="D45" s="70">
        <v>1</v>
      </c>
      <c r="E45" s="70">
        <v>1</v>
      </c>
      <c r="F45" s="70"/>
      <c r="G45" s="70">
        <v>1</v>
      </c>
      <c r="H45" s="70">
        <v>1</v>
      </c>
      <c r="I45" s="70"/>
      <c r="J45" s="70"/>
      <c r="K45" s="70"/>
      <c r="L45" s="70"/>
      <c r="M45" s="70">
        <v>2</v>
      </c>
      <c r="N45" s="70"/>
      <c r="O45" s="70"/>
      <c r="P45" s="74">
        <v>1</v>
      </c>
      <c r="Q45" s="71">
        <v>1</v>
      </c>
      <c r="R45" s="73"/>
      <c r="S45" s="73"/>
      <c r="T45" s="73"/>
    </row>
    <row r="46" spans="1:20" s="25" customFormat="1" ht="54" customHeight="1">
      <c r="A46" s="12">
        <v>2</v>
      </c>
      <c r="B46" s="183" t="s">
        <v>51</v>
      </c>
      <c r="C46" s="184"/>
      <c r="D46" s="74"/>
      <c r="E46" s="74"/>
      <c r="F46" s="74"/>
      <c r="G46" s="74"/>
      <c r="H46" s="74"/>
      <c r="I46" s="74"/>
      <c r="J46" s="74"/>
      <c r="K46" s="74"/>
      <c r="L46" s="74"/>
      <c r="M46" s="74"/>
      <c r="N46" s="74"/>
      <c r="O46" s="74"/>
      <c r="P46" s="17"/>
      <c r="Q46" s="74"/>
      <c r="R46" s="73"/>
      <c r="S46" s="73"/>
      <c r="T46" s="73"/>
    </row>
    <row r="47" spans="1:20" s="25" customFormat="1" ht="42.75" customHeight="1">
      <c r="A47" s="12">
        <v>3</v>
      </c>
      <c r="B47" s="183" t="s">
        <v>52</v>
      </c>
      <c r="C47" s="184"/>
      <c r="D47" s="74"/>
      <c r="E47" s="74"/>
      <c r="F47" s="74"/>
      <c r="G47" s="74"/>
      <c r="H47" s="74"/>
      <c r="I47" s="74"/>
      <c r="J47" s="74"/>
      <c r="K47" s="74"/>
      <c r="L47" s="74"/>
      <c r="M47" s="74"/>
      <c r="N47" s="74"/>
      <c r="O47" s="74"/>
      <c r="P47" s="74"/>
      <c r="Q47" s="74"/>
      <c r="R47" s="73"/>
      <c r="S47" s="73"/>
      <c r="T47" s="73"/>
    </row>
    <row r="48" spans="1:20" s="25" customFormat="1" ht="41.25" customHeight="1">
      <c r="A48" s="12">
        <v>4</v>
      </c>
      <c r="B48" s="183" t="s">
        <v>53</v>
      </c>
      <c r="C48" s="184"/>
      <c r="D48" s="74">
        <v>5</v>
      </c>
      <c r="E48" s="74">
        <v>19</v>
      </c>
      <c r="F48" s="74"/>
      <c r="G48" s="74">
        <v>9</v>
      </c>
      <c r="H48" s="74">
        <v>8</v>
      </c>
      <c r="I48" s="74"/>
      <c r="J48" s="74"/>
      <c r="K48" s="74"/>
      <c r="L48" s="74"/>
      <c r="M48" s="74">
        <v>17</v>
      </c>
      <c r="N48" s="74">
        <v>7</v>
      </c>
      <c r="O48" s="74"/>
      <c r="P48" s="74"/>
      <c r="Q48" s="74"/>
      <c r="R48" s="73"/>
      <c r="S48" s="73"/>
      <c r="T48" s="73"/>
    </row>
    <row r="49" spans="1:20" s="25" customFormat="1" ht="41.25" customHeight="1">
      <c r="A49" s="12">
        <v>5</v>
      </c>
      <c r="B49" s="183" t="s">
        <v>54</v>
      </c>
      <c r="C49" s="184"/>
      <c r="D49" s="74"/>
      <c r="E49" s="74"/>
      <c r="F49" s="74"/>
      <c r="G49" s="74"/>
      <c r="H49" s="74"/>
      <c r="I49" s="74"/>
      <c r="J49" s="74"/>
      <c r="K49" s="74"/>
      <c r="L49" s="74"/>
      <c r="M49" s="74"/>
      <c r="N49" s="74"/>
      <c r="O49" s="74"/>
      <c r="P49" s="74"/>
      <c r="Q49" s="74"/>
      <c r="R49" s="73"/>
      <c r="S49" s="73"/>
      <c r="T49" s="73"/>
    </row>
    <row r="50" spans="1:20" s="25" customFormat="1" ht="43.5" customHeight="1">
      <c r="A50" s="12">
        <v>6</v>
      </c>
      <c r="B50" s="183" t="s">
        <v>65</v>
      </c>
      <c r="C50" s="184"/>
      <c r="D50" s="74"/>
      <c r="E50" s="74"/>
      <c r="F50" s="74"/>
      <c r="G50" s="74"/>
      <c r="H50" s="74"/>
      <c r="I50" s="74"/>
      <c r="J50" s="74"/>
      <c r="K50" s="74"/>
      <c r="L50" s="74"/>
      <c r="M50" s="74"/>
      <c r="N50" s="74"/>
      <c r="O50" s="74"/>
      <c r="P50" s="74"/>
      <c r="Q50" s="74"/>
      <c r="R50" s="73"/>
      <c r="S50" s="73"/>
      <c r="T50" s="73"/>
    </row>
    <row r="51" spans="1:20" s="25" customFormat="1" ht="39.75" customHeight="1">
      <c r="A51" s="12">
        <v>7</v>
      </c>
      <c r="B51" s="183" t="s">
        <v>55</v>
      </c>
      <c r="C51" s="184"/>
      <c r="D51" s="74">
        <v>1</v>
      </c>
      <c r="E51" s="74">
        <v>1</v>
      </c>
      <c r="F51" s="74"/>
      <c r="G51" s="74">
        <v>1</v>
      </c>
      <c r="H51" s="74"/>
      <c r="I51" s="74"/>
      <c r="J51" s="74"/>
      <c r="K51" s="74"/>
      <c r="L51" s="74"/>
      <c r="M51" s="74">
        <v>1</v>
      </c>
      <c r="N51" s="74">
        <v>1</v>
      </c>
      <c r="O51" s="74"/>
      <c r="P51" s="74"/>
      <c r="Q51" s="74"/>
      <c r="R51" s="73"/>
      <c r="S51" s="73"/>
      <c r="T51" s="73"/>
    </row>
    <row r="52" spans="1:20" s="25" customFormat="1" ht="27.75" customHeight="1">
      <c r="A52" s="12">
        <v>8</v>
      </c>
      <c r="B52" s="183" t="s">
        <v>56</v>
      </c>
      <c r="C52" s="184"/>
      <c r="D52" s="74">
        <v>6</v>
      </c>
      <c r="E52" s="74">
        <v>35</v>
      </c>
      <c r="F52" s="74"/>
      <c r="G52" s="74">
        <v>12</v>
      </c>
      <c r="H52" s="74">
        <v>24</v>
      </c>
      <c r="I52" s="74"/>
      <c r="J52" s="74"/>
      <c r="K52" s="74"/>
      <c r="L52" s="74"/>
      <c r="M52" s="74">
        <v>36</v>
      </c>
      <c r="N52" s="74">
        <v>3</v>
      </c>
      <c r="O52" s="74"/>
      <c r="P52" s="74">
        <v>1</v>
      </c>
      <c r="Q52" s="74">
        <v>1</v>
      </c>
      <c r="R52" s="73"/>
      <c r="S52" s="73"/>
      <c r="T52" s="73"/>
    </row>
    <row r="53" spans="1:20" s="25" customFormat="1" ht="27.75" customHeight="1">
      <c r="A53" s="12">
        <v>9</v>
      </c>
      <c r="B53" s="183" t="s">
        <v>57</v>
      </c>
      <c r="C53" s="184"/>
      <c r="D53" s="74"/>
      <c r="E53" s="74">
        <v>1</v>
      </c>
      <c r="F53" s="74"/>
      <c r="G53" s="74"/>
      <c r="H53" s="74"/>
      <c r="I53" s="74"/>
      <c r="J53" s="74"/>
      <c r="K53" s="74"/>
      <c r="L53" s="74"/>
      <c r="M53" s="74"/>
      <c r="N53" s="74">
        <v>1</v>
      </c>
      <c r="O53" s="74"/>
      <c r="P53" s="74"/>
      <c r="Q53" s="74"/>
      <c r="R53" s="73"/>
      <c r="S53" s="73"/>
      <c r="T53" s="73"/>
    </row>
    <row r="54" spans="1:20" s="25" customFormat="1" ht="27.75" customHeight="1">
      <c r="A54" s="185" t="s">
        <v>64</v>
      </c>
      <c r="B54" s="186"/>
      <c r="C54" s="187"/>
      <c r="D54" s="24">
        <f t="shared" ref="D54:T54" si="6">SUM(D6+D12+D21+D29+D42+D44)</f>
        <v>16</v>
      </c>
      <c r="E54" s="24">
        <f>SUM(E6+E12+E21+E29+E42+E44)</f>
        <v>392</v>
      </c>
      <c r="F54" s="24">
        <f t="shared" si="6"/>
        <v>0</v>
      </c>
      <c r="G54" s="24">
        <f t="shared" si="6"/>
        <v>59</v>
      </c>
      <c r="H54" s="24">
        <f t="shared" si="6"/>
        <v>300</v>
      </c>
      <c r="I54" s="24">
        <f t="shared" si="6"/>
        <v>15</v>
      </c>
      <c r="J54" s="24">
        <f t="shared" si="6"/>
        <v>0</v>
      </c>
      <c r="K54" s="24">
        <f t="shared" si="6"/>
        <v>15</v>
      </c>
      <c r="L54" s="24">
        <f t="shared" si="6"/>
        <v>1</v>
      </c>
      <c r="M54" s="24">
        <f>SUM(M6+M12+M21+M29+M42+M44)</f>
        <v>390</v>
      </c>
      <c r="N54" s="24">
        <f t="shared" si="6"/>
        <v>16</v>
      </c>
      <c r="O54" s="24">
        <f t="shared" si="6"/>
        <v>5</v>
      </c>
      <c r="P54" s="24">
        <f t="shared" si="6"/>
        <v>21</v>
      </c>
      <c r="Q54" s="24">
        <f t="shared" si="6"/>
        <v>26</v>
      </c>
      <c r="R54" s="24">
        <f t="shared" si="6"/>
        <v>4</v>
      </c>
      <c r="S54" s="24">
        <f t="shared" si="6"/>
        <v>3</v>
      </c>
      <c r="T54" s="24">
        <f t="shared" si="6"/>
        <v>3</v>
      </c>
    </row>
    <row r="56" spans="1:20" ht="42.75" customHeight="1">
      <c r="C56" s="263"/>
      <c r="D56" s="264"/>
      <c r="E56" s="264"/>
      <c r="F56" s="264"/>
    </row>
    <row r="57" spans="1:20">
      <c r="C57" s="17" t="s">
        <v>146</v>
      </c>
    </row>
    <row r="59" spans="1:20">
      <c r="A59" s="25"/>
      <c r="B59" s="25"/>
      <c r="D59" s="25"/>
      <c r="E59" s="25"/>
      <c r="F59" s="25"/>
      <c r="G59" s="25"/>
      <c r="H59" s="25"/>
      <c r="I59" s="25"/>
      <c r="J59" s="25"/>
      <c r="K59" s="25"/>
      <c r="L59" s="25"/>
      <c r="M59" s="25"/>
      <c r="N59" s="25"/>
      <c r="O59" s="25"/>
      <c r="P59" s="25"/>
      <c r="Q59" s="25"/>
      <c r="R59" s="25"/>
      <c r="S59" s="25"/>
      <c r="T59" s="25"/>
    </row>
  </sheetData>
  <mergeCells count="64">
    <mergeCell ref="B7:C7"/>
    <mergeCell ref="Q1:T1"/>
    <mergeCell ref="A2:T2"/>
    <mergeCell ref="A3:C4"/>
    <mergeCell ref="D3:D4"/>
    <mergeCell ref="E3:E4"/>
    <mergeCell ref="F3:F4"/>
    <mergeCell ref="G3:M3"/>
    <mergeCell ref="N3:N4"/>
    <mergeCell ref="O3:P3"/>
    <mergeCell ref="Q3:Q4"/>
    <mergeCell ref="R3:S3"/>
    <mergeCell ref="T3:T4"/>
    <mergeCell ref="A1:B1"/>
    <mergeCell ref="D1:P1"/>
    <mergeCell ref="A6:C6"/>
    <mergeCell ref="B19:C19"/>
    <mergeCell ref="B8:C8"/>
    <mergeCell ref="B9:C9"/>
    <mergeCell ref="B10:C10"/>
    <mergeCell ref="B11:C11"/>
    <mergeCell ref="A12:C12"/>
    <mergeCell ref="B13:C13"/>
    <mergeCell ref="B14:C14"/>
    <mergeCell ref="B15:C15"/>
    <mergeCell ref="B16:C16"/>
    <mergeCell ref="B17:C17"/>
    <mergeCell ref="B18:C18"/>
    <mergeCell ref="B31:C31"/>
    <mergeCell ref="A42:C42"/>
    <mergeCell ref="B20:C20"/>
    <mergeCell ref="A21:C21"/>
    <mergeCell ref="B22:C22"/>
    <mergeCell ref="B23:C23"/>
    <mergeCell ref="B24:C24"/>
    <mergeCell ref="B25:C25"/>
    <mergeCell ref="B32:C32"/>
    <mergeCell ref="B33:C33"/>
    <mergeCell ref="B34:C34"/>
    <mergeCell ref="B35:C35"/>
    <mergeCell ref="B36:C36"/>
    <mergeCell ref="B37:C37"/>
    <mergeCell ref="B38:C38"/>
    <mergeCell ref="B41:C41"/>
    <mergeCell ref="B26:C26"/>
    <mergeCell ref="B27:C27"/>
    <mergeCell ref="B28:C28"/>
    <mergeCell ref="A29:C29"/>
    <mergeCell ref="B30:C30"/>
    <mergeCell ref="C56:F56"/>
    <mergeCell ref="A54:C54"/>
    <mergeCell ref="B39:C39"/>
    <mergeCell ref="B40:C40"/>
    <mergeCell ref="B50:C50"/>
    <mergeCell ref="B51:C51"/>
    <mergeCell ref="B52:C52"/>
    <mergeCell ref="B53:C53"/>
    <mergeCell ref="A44:C44"/>
    <mergeCell ref="B45:C45"/>
    <mergeCell ref="B46:C46"/>
    <mergeCell ref="B47:C47"/>
    <mergeCell ref="B48:C48"/>
    <mergeCell ref="B49:C49"/>
    <mergeCell ref="B43:C4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66"/>
  <sheetViews>
    <sheetView zoomScale="70" zoomScaleNormal="70" workbookViewId="0">
      <selection activeCell="F55" sqref="F55"/>
    </sheetView>
  </sheetViews>
  <sheetFormatPr defaultRowHeight="15"/>
  <cols>
    <col min="1" max="2" width="9.140625" style="17" customWidth="1"/>
    <col min="3" max="3" width="64.28515625" style="17" customWidth="1"/>
    <col min="4" max="4" width="12" style="17" customWidth="1"/>
    <col min="5" max="6" width="8.42578125" style="17" customWidth="1"/>
    <col min="7" max="7" width="11.28515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7" width="14.140625" style="17" customWidth="1"/>
    <col min="18" max="18" width="9.140625" style="17" customWidth="1"/>
    <col min="19" max="20" width="13.28515625" style="17" customWidth="1"/>
    <col min="21" max="249" width="9.140625" style="17"/>
    <col min="250" max="250" width="64.28515625" style="17" customWidth="1"/>
    <col min="251" max="251" width="12" style="17" customWidth="1"/>
    <col min="252" max="253" width="8.42578125" style="17" customWidth="1"/>
    <col min="254" max="254" width="11.28515625" style="17" customWidth="1"/>
    <col min="255" max="255" width="6.42578125" style="17" customWidth="1"/>
    <col min="256" max="256" width="7.28515625" style="17" customWidth="1"/>
    <col min="257" max="258" width="6.7109375" style="17" customWidth="1"/>
    <col min="259" max="259" width="6.140625" style="17" customWidth="1"/>
    <col min="260" max="261" width="6.42578125" style="17" customWidth="1"/>
    <col min="262" max="262" width="8" style="17" customWidth="1"/>
    <col min="263" max="264" width="14.140625" style="17" customWidth="1"/>
    <col min="265" max="265" width="9.140625" style="17"/>
    <col min="266" max="267" width="13.28515625" style="17" customWidth="1"/>
    <col min="268" max="275" width="11.5703125" style="17" customWidth="1"/>
    <col min="276" max="505" width="9.140625" style="17"/>
    <col min="506" max="506" width="64.28515625" style="17" customWidth="1"/>
    <col min="507" max="507" width="12" style="17" customWidth="1"/>
    <col min="508" max="509" width="8.42578125" style="17" customWidth="1"/>
    <col min="510" max="510" width="11.28515625" style="17" customWidth="1"/>
    <col min="511" max="511" width="6.42578125" style="17" customWidth="1"/>
    <col min="512" max="512" width="7.28515625" style="17" customWidth="1"/>
    <col min="513" max="514" width="6.7109375" style="17" customWidth="1"/>
    <col min="515" max="515" width="6.140625" style="17" customWidth="1"/>
    <col min="516" max="517" width="6.42578125" style="17" customWidth="1"/>
    <col min="518" max="518" width="8" style="17" customWidth="1"/>
    <col min="519" max="520" width="14.140625" style="17" customWidth="1"/>
    <col min="521" max="521" width="9.140625" style="17"/>
    <col min="522" max="523" width="13.28515625" style="17" customWidth="1"/>
    <col min="524" max="531" width="11.5703125" style="17" customWidth="1"/>
    <col min="532" max="761" width="9.140625" style="17"/>
    <col min="762" max="762" width="64.28515625" style="17" customWidth="1"/>
    <col min="763" max="763" width="12" style="17" customWidth="1"/>
    <col min="764" max="765" width="8.42578125" style="17" customWidth="1"/>
    <col min="766" max="766" width="11.28515625" style="17" customWidth="1"/>
    <col min="767" max="767" width="6.42578125" style="17" customWidth="1"/>
    <col min="768" max="768" width="7.28515625" style="17" customWidth="1"/>
    <col min="769" max="770" width="6.7109375" style="17" customWidth="1"/>
    <col min="771" max="771" width="6.140625" style="17" customWidth="1"/>
    <col min="772" max="773" width="6.42578125" style="17" customWidth="1"/>
    <col min="774" max="774" width="8" style="17" customWidth="1"/>
    <col min="775" max="776" width="14.140625" style="17" customWidth="1"/>
    <col min="777" max="777" width="9.140625" style="17"/>
    <col min="778" max="779" width="13.28515625" style="17" customWidth="1"/>
    <col min="780" max="787" width="11.5703125" style="17" customWidth="1"/>
    <col min="788" max="1017" width="9.140625" style="17"/>
    <col min="1018" max="1018" width="64.28515625" style="17" customWidth="1"/>
    <col min="1019" max="1019" width="12" style="17" customWidth="1"/>
    <col min="1020" max="1021" width="8.42578125" style="17" customWidth="1"/>
    <col min="1022" max="1022" width="11.28515625" style="17" customWidth="1"/>
    <col min="1023" max="1023" width="6.42578125" style="17" customWidth="1"/>
    <col min="1024" max="1024" width="7.28515625" style="17" customWidth="1"/>
    <col min="1025" max="1026" width="6.7109375" style="17" customWidth="1"/>
    <col min="1027" max="1027" width="6.140625" style="17" customWidth="1"/>
    <col min="1028" max="1029" width="6.42578125" style="17" customWidth="1"/>
    <col min="1030" max="1030" width="8" style="17" customWidth="1"/>
    <col min="1031" max="1032" width="14.140625" style="17" customWidth="1"/>
    <col min="1033" max="1033" width="9.140625" style="17"/>
    <col min="1034" max="1035" width="13.28515625" style="17" customWidth="1"/>
    <col min="1036" max="1043" width="11.5703125" style="17" customWidth="1"/>
    <col min="1044" max="1273" width="9.140625" style="17"/>
    <col min="1274" max="1274" width="64.28515625" style="17" customWidth="1"/>
    <col min="1275" max="1275" width="12" style="17" customWidth="1"/>
    <col min="1276" max="1277" width="8.42578125" style="17" customWidth="1"/>
    <col min="1278" max="1278" width="11.28515625" style="17" customWidth="1"/>
    <col min="1279" max="1279" width="6.42578125" style="17" customWidth="1"/>
    <col min="1280" max="1280" width="7.28515625" style="17" customWidth="1"/>
    <col min="1281" max="1282" width="6.7109375" style="17" customWidth="1"/>
    <col min="1283" max="1283" width="6.140625" style="17" customWidth="1"/>
    <col min="1284" max="1285" width="6.42578125" style="17" customWidth="1"/>
    <col min="1286" max="1286" width="8" style="17" customWidth="1"/>
    <col min="1287" max="1288" width="14.140625" style="17" customWidth="1"/>
    <col min="1289" max="1289" width="9.140625" style="17"/>
    <col min="1290" max="1291" width="13.28515625" style="17" customWidth="1"/>
    <col min="1292" max="1299" width="11.5703125" style="17" customWidth="1"/>
    <col min="1300" max="1529" width="9.140625" style="17"/>
    <col min="1530" max="1530" width="64.28515625" style="17" customWidth="1"/>
    <col min="1531" max="1531" width="12" style="17" customWidth="1"/>
    <col min="1532" max="1533" width="8.42578125" style="17" customWidth="1"/>
    <col min="1534" max="1534" width="11.28515625" style="17" customWidth="1"/>
    <col min="1535" max="1535" width="6.42578125" style="17" customWidth="1"/>
    <col min="1536" max="1536" width="7.28515625" style="17" customWidth="1"/>
    <col min="1537" max="1538" width="6.7109375" style="17" customWidth="1"/>
    <col min="1539" max="1539" width="6.140625" style="17" customWidth="1"/>
    <col min="1540" max="1541" width="6.42578125" style="17" customWidth="1"/>
    <col min="1542" max="1542" width="8" style="17" customWidth="1"/>
    <col min="1543" max="1544" width="14.140625" style="17" customWidth="1"/>
    <col min="1545" max="1545" width="9.140625" style="17"/>
    <col min="1546" max="1547" width="13.28515625" style="17" customWidth="1"/>
    <col min="1548" max="1555" width="11.5703125" style="17" customWidth="1"/>
    <col min="1556" max="1785" width="9.140625" style="17"/>
    <col min="1786" max="1786" width="64.28515625" style="17" customWidth="1"/>
    <col min="1787" max="1787" width="12" style="17" customWidth="1"/>
    <col min="1788" max="1789" width="8.42578125" style="17" customWidth="1"/>
    <col min="1790" max="1790" width="11.28515625" style="17" customWidth="1"/>
    <col min="1791" max="1791" width="6.42578125" style="17" customWidth="1"/>
    <col min="1792" max="1792" width="7.28515625" style="17" customWidth="1"/>
    <col min="1793" max="1794" width="6.7109375" style="17" customWidth="1"/>
    <col min="1795" max="1795" width="6.140625" style="17" customWidth="1"/>
    <col min="1796" max="1797" width="6.42578125" style="17" customWidth="1"/>
    <col min="1798" max="1798" width="8" style="17" customWidth="1"/>
    <col min="1799" max="1800" width="14.140625" style="17" customWidth="1"/>
    <col min="1801" max="1801" width="9.140625" style="17"/>
    <col min="1802" max="1803" width="13.28515625" style="17" customWidth="1"/>
    <col min="1804" max="1811" width="11.5703125" style="17" customWidth="1"/>
    <col min="1812" max="2041" width="9.140625" style="17"/>
    <col min="2042" max="2042" width="64.28515625" style="17" customWidth="1"/>
    <col min="2043" max="2043" width="12" style="17" customWidth="1"/>
    <col min="2044" max="2045" width="8.42578125" style="17" customWidth="1"/>
    <col min="2046" max="2046" width="11.28515625" style="17" customWidth="1"/>
    <col min="2047" max="2047" width="6.42578125" style="17" customWidth="1"/>
    <col min="2048" max="2048" width="7.28515625" style="17" customWidth="1"/>
    <col min="2049" max="2050" width="6.7109375" style="17" customWidth="1"/>
    <col min="2051" max="2051" width="6.140625" style="17" customWidth="1"/>
    <col min="2052" max="2053" width="6.42578125" style="17" customWidth="1"/>
    <col min="2054" max="2054" width="8" style="17" customWidth="1"/>
    <col min="2055" max="2056" width="14.140625" style="17" customWidth="1"/>
    <col min="2057" max="2057" width="9.140625" style="17"/>
    <col min="2058" max="2059" width="13.28515625" style="17" customWidth="1"/>
    <col min="2060" max="2067" width="11.5703125" style="17" customWidth="1"/>
    <col min="2068" max="2297" width="9.140625" style="17"/>
    <col min="2298" max="2298" width="64.28515625" style="17" customWidth="1"/>
    <col min="2299" max="2299" width="12" style="17" customWidth="1"/>
    <col min="2300" max="2301" width="8.42578125" style="17" customWidth="1"/>
    <col min="2302" max="2302" width="11.28515625" style="17" customWidth="1"/>
    <col min="2303" max="2303" width="6.42578125" style="17" customWidth="1"/>
    <col min="2304" max="2304" width="7.28515625" style="17" customWidth="1"/>
    <col min="2305" max="2306" width="6.7109375" style="17" customWidth="1"/>
    <col min="2307" max="2307" width="6.140625" style="17" customWidth="1"/>
    <col min="2308" max="2309" width="6.42578125" style="17" customWidth="1"/>
    <col min="2310" max="2310" width="8" style="17" customWidth="1"/>
    <col min="2311" max="2312" width="14.140625" style="17" customWidth="1"/>
    <col min="2313" max="2313" width="9.140625" style="17"/>
    <col min="2314" max="2315" width="13.28515625" style="17" customWidth="1"/>
    <col min="2316" max="2323" width="11.5703125" style="17" customWidth="1"/>
    <col min="2324" max="2553" width="9.140625" style="17"/>
    <col min="2554" max="2554" width="64.28515625" style="17" customWidth="1"/>
    <col min="2555" max="2555" width="12" style="17" customWidth="1"/>
    <col min="2556" max="2557" width="8.42578125" style="17" customWidth="1"/>
    <col min="2558" max="2558" width="11.28515625" style="17" customWidth="1"/>
    <col min="2559" max="2559" width="6.42578125" style="17" customWidth="1"/>
    <col min="2560" max="2560" width="7.28515625" style="17" customWidth="1"/>
    <col min="2561" max="2562" width="6.7109375" style="17" customWidth="1"/>
    <col min="2563" max="2563" width="6.140625" style="17" customWidth="1"/>
    <col min="2564" max="2565" width="6.42578125" style="17" customWidth="1"/>
    <col min="2566" max="2566" width="8" style="17" customWidth="1"/>
    <col min="2567" max="2568" width="14.140625" style="17" customWidth="1"/>
    <col min="2569" max="2569" width="9.140625" style="17"/>
    <col min="2570" max="2571" width="13.28515625" style="17" customWidth="1"/>
    <col min="2572" max="2579" width="11.5703125" style="17" customWidth="1"/>
    <col min="2580" max="2809" width="9.140625" style="17"/>
    <col min="2810" max="2810" width="64.28515625" style="17" customWidth="1"/>
    <col min="2811" max="2811" width="12" style="17" customWidth="1"/>
    <col min="2812" max="2813" width="8.42578125" style="17" customWidth="1"/>
    <col min="2814" max="2814" width="11.28515625" style="17" customWidth="1"/>
    <col min="2815" max="2815" width="6.42578125" style="17" customWidth="1"/>
    <col min="2816" max="2816" width="7.28515625" style="17" customWidth="1"/>
    <col min="2817" max="2818" width="6.7109375" style="17" customWidth="1"/>
    <col min="2819" max="2819" width="6.140625" style="17" customWidth="1"/>
    <col min="2820" max="2821" width="6.42578125" style="17" customWidth="1"/>
    <col min="2822" max="2822" width="8" style="17" customWidth="1"/>
    <col min="2823" max="2824" width="14.140625" style="17" customWidth="1"/>
    <col min="2825" max="2825" width="9.140625" style="17"/>
    <col min="2826" max="2827" width="13.28515625" style="17" customWidth="1"/>
    <col min="2828" max="2835" width="11.5703125" style="17" customWidth="1"/>
    <col min="2836" max="3065" width="9.140625" style="17"/>
    <col min="3066" max="3066" width="64.28515625" style="17" customWidth="1"/>
    <col min="3067" max="3067" width="12" style="17" customWidth="1"/>
    <col min="3068" max="3069" width="8.42578125" style="17" customWidth="1"/>
    <col min="3070" max="3070" width="11.28515625" style="17" customWidth="1"/>
    <col min="3071" max="3071" width="6.42578125" style="17" customWidth="1"/>
    <col min="3072" max="3072" width="7.28515625" style="17" customWidth="1"/>
    <col min="3073" max="3074" width="6.7109375" style="17" customWidth="1"/>
    <col min="3075" max="3075" width="6.140625" style="17" customWidth="1"/>
    <col min="3076" max="3077" width="6.42578125" style="17" customWidth="1"/>
    <col min="3078" max="3078" width="8" style="17" customWidth="1"/>
    <col min="3079" max="3080" width="14.140625" style="17" customWidth="1"/>
    <col min="3081" max="3081" width="9.140625" style="17"/>
    <col min="3082" max="3083" width="13.28515625" style="17" customWidth="1"/>
    <col min="3084" max="3091" width="11.5703125" style="17" customWidth="1"/>
    <col min="3092" max="3321" width="9.140625" style="17"/>
    <col min="3322" max="3322" width="64.28515625" style="17" customWidth="1"/>
    <col min="3323" max="3323" width="12" style="17" customWidth="1"/>
    <col min="3324" max="3325" width="8.42578125" style="17" customWidth="1"/>
    <col min="3326" max="3326" width="11.28515625" style="17" customWidth="1"/>
    <col min="3327" max="3327" width="6.42578125" style="17" customWidth="1"/>
    <col min="3328" max="3328" width="7.28515625" style="17" customWidth="1"/>
    <col min="3329" max="3330" width="6.7109375" style="17" customWidth="1"/>
    <col min="3331" max="3331" width="6.140625" style="17" customWidth="1"/>
    <col min="3332" max="3333" width="6.42578125" style="17" customWidth="1"/>
    <col min="3334" max="3334" width="8" style="17" customWidth="1"/>
    <col min="3335" max="3336" width="14.140625" style="17" customWidth="1"/>
    <col min="3337" max="3337" width="9.140625" style="17"/>
    <col min="3338" max="3339" width="13.28515625" style="17" customWidth="1"/>
    <col min="3340" max="3347" width="11.5703125" style="17" customWidth="1"/>
    <col min="3348" max="3577" width="9.140625" style="17"/>
    <col min="3578" max="3578" width="64.28515625" style="17" customWidth="1"/>
    <col min="3579" max="3579" width="12" style="17" customWidth="1"/>
    <col min="3580" max="3581" width="8.42578125" style="17" customWidth="1"/>
    <col min="3582" max="3582" width="11.28515625" style="17" customWidth="1"/>
    <col min="3583" max="3583" width="6.42578125" style="17" customWidth="1"/>
    <col min="3584" max="3584" width="7.28515625" style="17" customWidth="1"/>
    <col min="3585" max="3586" width="6.7109375" style="17" customWidth="1"/>
    <col min="3587" max="3587" width="6.140625" style="17" customWidth="1"/>
    <col min="3588" max="3589" width="6.42578125" style="17" customWidth="1"/>
    <col min="3590" max="3590" width="8" style="17" customWidth="1"/>
    <col min="3591" max="3592" width="14.140625" style="17" customWidth="1"/>
    <col min="3593" max="3593" width="9.140625" style="17"/>
    <col min="3594" max="3595" width="13.28515625" style="17" customWidth="1"/>
    <col min="3596" max="3603" width="11.5703125" style="17" customWidth="1"/>
    <col min="3604" max="3833" width="9.140625" style="17"/>
    <col min="3834" max="3834" width="64.28515625" style="17" customWidth="1"/>
    <col min="3835" max="3835" width="12" style="17" customWidth="1"/>
    <col min="3836" max="3837" width="8.42578125" style="17" customWidth="1"/>
    <col min="3838" max="3838" width="11.28515625" style="17" customWidth="1"/>
    <col min="3839" max="3839" width="6.42578125" style="17" customWidth="1"/>
    <col min="3840" max="3840" width="7.28515625" style="17" customWidth="1"/>
    <col min="3841" max="3842" width="6.7109375" style="17" customWidth="1"/>
    <col min="3843" max="3843" width="6.140625" style="17" customWidth="1"/>
    <col min="3844" max="3845" width="6.42578125" style="17" customWidth="1"/>
    <col min="3846" max="3846" width="8" style="17" customWidth="1"/>
    <col min="3847" max="3848" width="14.140625" style="17" customWidth="1"/>
    <col min="3849" max="3849" width="9.140625" style="17"/>
    <col min="3850" max="3851" width="13.28515625" style="17" customWidth="1"/>
    <col min="3852" max="3859" width="11.5703125" style="17" customWidth="1"/>
    <col min="3860" max="4089" width="9.140625" style="17"/>
    <col min="4090" max="4090" width="64.28515625" style="17" customWidth="1"/>
    <col min="4091" max="4091" width="12" style="17" customWidth="1"/>
    <col min="4092" max="4093" width="8.42578125" style="17" customWidth="1"/>
    <col min="4094" max="4094" width="11.28515625" style="17" customWidth="1"/>
    <col min="4095" max="4095" width="6.42578125" style="17" customWidth="1"/>
    <col min="4096" max="4096" width="7.28515625" style="17" customWidth="1"/>
    <col min="4097" max="4098" width="6.7109375" style="17" customWidth="1"/>
    <col min="4099" max="4099" width="6.140625" style="17" customWidth="1"/>
    <col min="4100" max="4101" width="6.42578125" style="17" customWidth="1"/>
    <col min="4102" max="4102" width="8" style="17" customWidth="1"/>
    <col min="4103" max="4104" width="14.140625" style="17" customWidth="1"/>
    <col min="4105" max="4105" width="9.140625" style="17"/>
    <col min="4106" max="4107" width="13.28515625" style="17" customWidth="1"/>
    <col min="4108" max="4115" width="11.5703125" style="17" customWidth="1"/>
    <col min="4116" max="4345" width="9.140625" style="17"/>
    <col min="4346" max="4346" width="64.28515625" style="17" customWidth="1"/>
    <col min="4347" max="4347" width="12" style="17" customWidth="1"/>
    <col min="4348" max="4349" width="8.42578125" style="17" customWidth="1"/>
    <col min="4350" max="4350" width="11.28515625" style="17" customWidth="1"/>
    <col min="4351" max="4351" width="6.42578125" style="17" customWidth="1"/>
    <col min="4352" max="4352" width="7.28515625" style="17" customWidth="1"/>
    <col min="4353" max="4354" width="6.7109375" style="17" customWidth="1"/>
    <col min="4355" max="4355" width="6.140625" style="17" customWidth="1"/>
    <col min="4356" max="4357" width="6.42578125" style="17" customWidth="1"/>
    <col min="4358" max="4358" width="8" style="17" customWidth="1"/>
    <col min="4359" max="4360" width="14.140625" style="17" customWidth="1"/>
    <col min="4361" max="4361" width="9.140625" style="17"/>
    <col min="4362" max="4363" width="13.28515625" style="17" customWidth="1"/>
    <col min="4364" max="4371" width="11.5703125" style="17" customWidth="1"/>
    <col min="4372" max="4601" width="9.140625" style="17"/>
    <col min="4602" max="4602" width="64.28515625" style="17" customWidth="1"/>
    <col min="4603" max="4603" width="12" style="17" customWidth="1"/>
    <col min="4604" max="4605" width="8.42578125" style="17" customWidth="1"/>
    <col min="4606" max="4606" width="11.28515625" style="17" customWidth="1"/>
    <col min="4607" max="4607" width="6.42578125" style="17" customWidth="1"/>
    <col min="4608" max="4608" width="7.28515625" style="17" customWidth="1"/>
    <col min="4609" max="4610" width="6.7109375" style="17" customWidth="1"/>
    <col min="4611" max="4611" width="6.140625" style="17" customWidth="1"/>
    <col min="4612" max="4613" width="6.42578125" style="17" customWidth="1"/>
    <col min="4614" max="4614" width="8" style="17" customWidth="1"/>
    <col min="4615" max="4616" width="14.140625" style="17" customWidth="1"/>
    <col min="4617" max="4617" width="9.140625" style="17"/>
    <col min="4618" max="4619" width="13.28515625" style="17" customWidth="1"/>
    <col min="4620" max="4627" width="11.5703125" style="17" customWidth="1"/>
    <col min="4628" max="4857" width="9.140625" style="17"/>
    <col min="4858" max="4858" width="64.28515625" style="17" customWidth="1"/>
    <col min="4859" max="4859" width="12" style="17" customWidth="1"/>
    <col min="4860" max="4861" width="8.42578125" style="17" customWidth="1"/>
    <col min="4862" max="4862" width="11.28515625" style="17" customWidth="1"/>
    <col min="4863" max="4863" width="6.42578125" style="17" customWidth="1"/>
    <col min="4864" max="4864" width="7.28515625" style="17" customWidth="1"/>
    <col min="4865" max="4866" width="6.7109375" style="17" customWidth="1"/>
    <col min="4867" max="4867" width="6.140625" style="17" customWidth="1"/>
    <col min="4868" max="4869" width="6.42578125" style="17" customWidth="1"/>
    <col min="4870" max="4870" width="8" style="17" customWidth="1"/>
    <col min="4871" max="4872" width="14.140625" style="17" customWidth="1"/>
    <col min="4873" max="4873" width="9.140625" style="17"/>
    <col min="4874" max="4875" width="13.28515625" style="17" customWidth="1"/>
    <col min="4876" max="4883" width="11.5703125" style="17" customWidth="1"/>
    <col min="4884" max="5113" width="9.140625" style="17"/>
    <col min="5114" max="5114" width="64.28515625" style="17" customWidth="1"/>
    <col min="5115" max="5115" width="12" style="17" customWidth="1"/>
    <col min="5116" max="5117" width="8.42578125" style="17" customWidth="1"/>
    <col min="5118" max="5118" width="11.28515625" style="17" customWidth="1"/>
    <col min="5119" max="5119" width="6.42578125" style="17" customWidth="1"/>
    <col min="5120" max="5120" width="7.28515625" style="17" customWidth="1"/>
    <col min="5121" max="5122" width="6.7109375" style="17" customWidth="1"/>
    <col min="5123" max="5123" width="6.140625" style="17" customWidth="1"/>
    <col min="5124" max="5125" width="6.42578125" style="17" customWidth="1"/>
    <col min="5126" max="5126" width="8" style="17" customWidth="1"/>
    <col min="5127" max="5128" width="14.140625" style="17" customWidth="1"/>
    <col min="5129" max="5129" width="9.140625" style="17"/>
    <col min="5130" max="5131" width="13.28515625" style="17" customWidth="1"/>
    <col min="5132" max="5139" width="11.5703125" style="17" customWidth="1"/>
    <col min="5140" max="5369" width="9.140625" style="17"/>
    <col min="5370" max="5370" width="64.28515625" style="17" customWidth="1"/>
    <col min="5371" max="5371" width="12" style="17" customWidth="1"/>
    <col min="5372" max="5373" width="8.42578125" style="17" customWidth="1"/>
    <col min="5374" max="5374" width="11.28515625" style="17" customWidth="1"/>
    <col min="5375" max="5375" width="6.42578125" style="17" customWidth="1"/>
    <col min="5376" max="5376" width="7.28515625" style="17" customWidth="1"/>
    <col min="5377" max="5378" width="6.7109375" style="17" customWidth="1"/>
    <col min="5379" max="5379" width="6.140625" style="17" customWidth="1"/>
    <col min="5380" max="5381" width="6.42578125" style="17" customWidth="1"/>
    <col min="5382" max="5382" width="8" style="17" customWidth="1"/>
    <col min="5383" max="5384" width="14.140625" style="17" customWidth="1"/>
    <col min="5385" max="5385" width="9.140625" style="17"/>
    <col min="5386" max="5387" width="13.28515625" style="17" customWidth="1"/>
    <col min="5388" max="5395" width="11.5703125" style="17" customWidth="1"/>
    <col min="5396" max="5625" width="9.140625" style="17"/>
    <col min="5626" max="5626" width="64.28515625" style="17" customWidth="1"/>
    <col min="5627" max="5627" width="12" style="17" customWidth="1"/>
    <col min="5628" max="5629" width="8.42578125" style="17" customWidth="1"/>
    <col min="5630" max="5630" width="11.28515625" style="17" customWidth="1"/>
    <col min="5631" max="5631" width="6.42578125" style="17" customWidth="1"/>
    <col min="5632" max="5632" width="7.28515625" style="17" customWidth="1"/>
    <col min="5633" max="5634" width="6.7109375" style="17" customWidth="1"/>
    <col min="5635" max="5635" width="6.140625" style="17" customWidth="1"/>
    <col min="5636" max="5637" width="6.42578125" style="17" customWidth="1"/>
    <col min="5638" max="5638" width="8" style="17" customWidth="1"/>
    <col min="5639" max="5640" width="14.140625" style="17" customWidth="1"/>
    <col min="5641" max="5641" width="9.140625" style="17"/>
    <col min="5642" max="5643" width="13.28515625" style="17" customWidth="1"/>
    <col min="5644" max="5651" width="11.5703125" style="17" customWidth="1"/>
    <col min="5652" max="5881" width="9.140625" style="17"/>
    <col min="5882" max="5882" width="64.28515625" style="17" customWidth="1"/>
    <col min="5883" max="5883" width="12" style="17" customWidth="1"/>
    <col min="5884" max="5885" width="8.42578125" style="17" customWidth="1"/>
    <col min="5886" max="5886" width="11.28515625" style="17" customWidth="1"/>
    <col min="5887" max="5887" width="6.42578125" style="17" customWidth="1"/>
    <col min="5888" max="5888" width="7.28515625" style="17" customWidth="1"/>
    <col min="5889" max="5890" width="6.7109375" style="17" customWidth="1"/>
    <col min="5891" max="5891" width="6.140625" style="17" customWidth="1"/>
    <col min="5892" max="5893" width="6.42578125" style="17" customWidth="1"/>
    <col min="5894" max="5894" width="8" style="17" customWidth="1"/>
    <col min="5895" max="5896" width="14.140625" style="17" customWidth="1"/>
    <col min="5897" max="5897" width="9.140625" style="17"/>
    <col min="5898" max="5899" width="13.28515625" style="17" customWidth="1"/>
    <col min="5900" max="5907" width="11.5703125" style="17" customWidth="1"/>
    <col min="5908" max="6137" width="9.140625" style="17"/>
    <col min="6138" max="6138" width="64.28515625" style="17" customWidth="1"/>
    <col min="6139" max="6139" width="12" style="17" customWidth="1"/>
    <col min="6140" max="6141" width="8.42578125" style="17" customWidth="1"/>
    <col min="6142" max="6142" width="11.28515625" style="17" customWidth="1"/>
    <col min="6143" max="6143" width="6.42578125" style="17" customWidth="1"/>
    <col min="6144" max="6144" width="7.28515625" style="17" customWidth="1"/>
    <col min="6145" max="6146" width="6.7109375" style="17" customWidth="1"/>
    <col min="6147" max="6147" width="6.140625" style="17" customWidth="1"/>
    <col min="6148" max="6149" width="6.42578125" style="17" customWidth="1"/>
    <col min="6150" max="6150" width="8" style="17" customWidth="1"/>
    <col min="6151" max="6152" width="14.140625" style="17" customWidth="1"/>
    <col min="6153" max="6153" width="9.140625" style="17"/>
    <col min="6154" max="6155" width="13.28515625" style="17" customWidth="1"/>
    <col min="6156" max="6163" width="11.5703125" style="17" customWidth="1"/>
    <col min="6164" max="6393" width="9.140625" style="17"/>
    <col min="6394" max="6394" width="64.28515625" style="17" customWidth="1"/>
    <col min="6395" max="6395" width="12" style="17" customWidth="1"/>
    <col min="6396" max="6397" width="8.42578125" style="17" customWidth="1"/>
    <col min="6398" max="6398" width="11.28515625" style="17" customWidth="1"/>
    <col min="6399" max="6399" width="6.42578125" style="17" customWidth="1"/>
    <col min="6400" max="6400" width="7.28515625" style="17" customWidth="1"/>
    <col min="6401" max="6402" width="6.7109375" style="17" customWidth="1"/>
    <col min="6403" max="6403" width="6.140625" style="17" customWidth="1"/>
    <col min="6404" max="6405" width="6.42578125" style="17" customWidth="1"/>
    <col min="6406" max="6406" width="8" style="17" customWidth="1"/>
    <col min="6407" max="6408" width="14.140625" style="17" customWidth="1"/>
    <col min="6409" max="6409" width="9.140625" style="17"/>
    <col min="6410" max="6411" width="13.28515625" style="17" customWidth="1"/>
    <col min="6412" max="6419" width="11.5703125" style="17" customWidth="1"/>
    <col min="6420" max="6649" width="9.140625" style="17"/>
    <col min="6650" max="6650" width="64.28515625" style="17" customWidth="1"/>
    <col min="6651" max="6651" width="12" style="17" customWidth="1"/>
    <col min="6652" max="6653" width="8.42578125" style="17" customWidth="1"/>
    <col min="6654" max="6654" width="11.28515625" style="17" customWidth="1"/>
    <col min="6655" max="6655" width="6.42578125" style="17" customWidth="1"/>
    <col min="6656" max="6656" width="7.28515625" style="17" customWidth="1"/>
    <col min="6657" max="6658" width="6.7109375" style="17" customWidth="1"/>
    <col min="6659" max="6659" width="6.140625" style="17" customWidth="1"/>
    <col min="6660" max="6661" width="6.42578125" style="17" customWidth="1"/>
    <col min="6662" max="6662" width="8" style="17" customWidth="1"/>
    <col min="6663" max="6664" width="14.140625" style="17" customWidth="1"/>
    <col min="6665" max="6665" width="9.140625" style="17"/>
    <col min="6666" max="6667" width="13.28515625" style="17" customWidth="1"/>
    <col min="6668" max="6675" width="11.5703125" style="17" customWidth="1"/>
    <col min="6676" max="6905" width="9.140625" style="17"/>
    <col min="6906" max="6906" width="64.28515625" style="17" customWidth="1"/>
    <col min="6907" max="6907" width="12" style="17" customWidth="1"/>
    <col min="6908" max="6909" width="8.42578125" style="17" customWidth="1"/>
    <col min="6910" max="6910" width="11.28515625" style="17" customWidth="1"/>
    <col min="6911" max="6911" width="6.42578125" style="17" customWidth="1"/>
    <col min="6912" max="6912" width="7.28515625" style="17" customWidth="1"/>
    <col min="6913" max="6914" width="6.7109375" style="17" customWidth="1"/>
    <col min="6915" max="6915" width="6.140625" style="17" customWidth="1"/>
    <col min="6916" max="6917" width="6.42578125" style="17" customWidth="1"/>
    <col min="6918" max="6918" width="8" style="17" customWidth="1"/>
    <col min="6919" max="6920" width="14.140625" style="17" customWidth="1"/>
    <col min="6921" max="6921" width="9.140625" style="17"/>
    <col min="6922" max="6923" width="13.28515625" style="17" customWidth="1"/>
    <col min="6924" max="6931" width="11.5703125" style="17" customWidth="1"/>
    <col min="6932" max="7161" width="9.140625" style="17"/>
    <col min="7162" max="7162" width="64.28515625" style="17" customWidth="1"/>
    <col min="7163" max="7163" width="12" style="17" customWidth="1"/>
    <col min="7164" max="7165" width="8.42578125" style="17" customWidth="1"/>
    <col min="7166" max="7166" width="11.28515625" style="17" customWidth="1"/>
    <col min="7167" max="7167" width="6.42578125" style="17" customWidth="1"/>
    <col min="7168" max="7168" width="7.28515625" style="17" customWidth="1"/>
    <col min="7169" max="7170" width="6.7109375" style="17" customWidth="1"/>
    <col min="7171" max="7171" width="6.140625" style="17" customWidth="1"/>
    <col min="7172" max="7173" width="6.42578125" style="17" customWidth="1"/>
    <col min="7174" max="7174" width="8" style="17" customWidth="1"/>
    <col min="7175" max="7176" width="14.140625" style="17" customWidth="1"/>
    <col min="7177" max="7177" width="9.140625" style="17"/>
    <col min="7178" max="7179" width="13.28515625" style="17" customWidth="1"/>
    <col min="7180" max="7187" width="11.5703125" style="17" customWidth="1"/>
    <col min="7188" max="7417" width="9.140625" style="17"/>
    <col min="7418" max="7418" width="64.28515625" style="17" customWidth="1"/>
    <col min="7419" max="7419" width="12" style="17" customWidth="1"/>
    <col min="7420" max="7421" width="8.42578125" style="17" customWidth="1"/>
    <col min="7422" max="7422" width="11.28515625" style="17" customWidth="1"/>
    <col min="7423" max="7423" width="6.42578125" style="17" customWidth="1"/>
    <col min="7424" max="7424" width="7.28515625" style="17" customWidth="1"/>
    <col min="7425" max="7426" width="6.7109375" style="17" customWidth="1"/>
    <col min="7427" max="7427" width="6.140625" style="17" customWidth="1"/>
    <col min="7428" max="7429" width="6.42578125" style="17" customWidth="1"/>
    <col min="7430" max="7430" width="8" style="17" customWidth="1"/>
    <col min="7431" max="7432" width="14.140625" style="17" customWidth="1"/>
    <col min="7433" max="7433" width="9.140625" style="17"/>
    <col min="7434" max="7435" width="13.28515625" style="17" customWidth="1"/>
    <col min="7436" max="7443" width="11.5703125" style="17" customWidth="1"/>
    <col min="7444" max="7673" width="9.140625" style="17"/>
    <col min="7674" max="7674" width="64.28515625" style="17" customWidth="1"/>
    <col min="7675" max="7675" width="12" style="17" customWidth="1"/>
    <col min="7676" max="7677" width="8.42578125" style="17" customWidth="1"/>
    <col min="7678" max="7678" width="11.28515625" style="17" customWidth="1"/>
    <col min="7679" max="7679" width="6.42578125" style="17" customWidth="1"/>
    <col min="7680" max="7680" width="7.28515625" style="17" customWidth="1"/>
    <col min="7681" max="7682" width="6.7109375" style="17" customWidth="1"/>
    <col min="7683" max="7683" width="6.140625" style="17" customWidth="1"/>
    <col min="7684" max="7685" width="6.42578125" style="17" customWidth="1"/>
    <col min="7686" max="7686" width="8" style="17" customWidth="1"/>
    <col min="7687" max="7688" width="14.140625" style="17" customWidth="1"/>
    <col min="7689" max="7689" width="9.140625" style="17"/>
    <col min="7690" max="7691" width="13.28515625" style="17" customWidth="1"/>
    <col min="7692" max="7699" width="11.5703125" style="17" customWidth="1"/>
    <col min="7700" max="7929" width="9.140625" style="17"/>
    <col min="7930" max="7930" width="64.28515625" style="17" customWidth="1"/>
    <col min="7931" max="7931" width="12" style="17" customWidth="1"/>
    <col min="7932" max="7933" width="8.42578125" style="17" customWidth="1"/>
    <col min="7934" max="7934" width="11.28515625" style="17" customWidth="1"/>
    <col min="7935" max="7935" width="6.42578125" style="17" customWidth="1"/>
    <col min="7936" max="7936" width="7.28515625" style="17" customWidth="1"/>
    <col min="7937" max="7938" width="6.7109375" style="17" customWidth="1"/>
    <col min="7939" max="7939" width="6.140625" style="17" customWidth="1"/>
    <col min="7940" max="7941" width="6.42578125" style="17" customWidth="1"/>
    <col min="7942" max="7942" width="8" style="17" customWidth="1"/>
    <col min="7943" max="7944" width="14.140625" style="17" customWidth="1"/>
    <col min="7945" max="7945" width="9.140625" style="17"/>
    <col min="7946" max="7947" width="13.28515625" style="17" customWidth="1"/>
    <col min="7948" max="7955" width="11.5703125" style="17" customWidth="1"/>
    <col min="7956" max="8185" width="9.140625" style="17"/>
    <col min="8186" max="8186" width="64.28515625" style="17" customWidth="1"/>
    <col min="8187" max="8187" width="12" style="17" customWidth="1"/>
    <col min="8188" max="8189" width="8.42578125" style="17" customWidth="1"/>
    <col min="8190" max="8190" width="11.28515625" style="17" customWidth="1"/>
    <col min="8191" max="8191" width="6.42578125" style="17" customWidth="1"/>
    <col min="8192" max="8192" width="7.28515625" style="17" customWidth="1"/>
    <col min="8193" max="8194" width="6.7109375" style="17" customWidth="1"/>
    <col min="8195" max="8195" width="6.140625" style="17" customWidth="1"/>
    <col min="8196" max="8197" width="6.42578125" style="17" customWidth="1"/>
    <col min="8198" max="8198" width="8" style="17" customWidth="1"/>
    <col min="8199" max="8200" width="14.140625" style="17" customWidth="1"/>
    <col min="8201" max="8201" width="9.140625" style="17"/>
    <col min="8202" max="8203" width="13.28515625" style="17" customWidth="1"/>
    <col min="8204" max="8211" width="11.5703125" style="17" customWidth="1"/>
    <col min="8212" max="8441" width="9.140625" style="17"/>
    <col min="8442" max="8442" width="64.28515625" style="17" customWidth="1"/>
    <col min="8443" max="8443" width="12" style="17" customWidth="1"/>
    <col min="8444" max="8445" width="8.42578125" style="17" customWidth="1"/>
    <col min="8446" max="8446" width="11.28515625" style="17" customWidth="1"/>
    <col min="8447" max="8447" width="6.42578125" style="17" customWidth="1"/>
    <col min="8448" max="8448" width="7.28515625" style="17" customWidth="1"/>
    <col min="8449" max="8450" width="6.7109375" style="17" customWidth="1"/>
    <col min="8451" max="8451" width="6.140625" style="17" customWidth="1"/>
    <col min="8452" max="8453" width="6.42578125" style="17" customWidth="1"/>
    <col min="8454" max="8454" width="8" style="17" customWidth="1"/>
    <col min="8455" max="8456" width="14.140625" style="17" customWidth="1"/>
    <col min="8457" max="8457" width="9.140625" style="17"/>
    <col min="8458" max="8459" width="13.28515625" style="17" customWidth="1"/>
    <col min="8460" max="8467" width="11.5703125" style="17" customWidth="1"/>
    <col min="8468" max="8697" width="9.140625" style="17"/>
    <col min="8698" max="8698" width="64.28515625" style="17" customWidth="1"/>
    <col min="8699" max="8699" width="12" style="17" customWidth="1"/>
    <col min="8700" max="8701" width="8.42578125" style="17" customWidth="1"/>
    <col min="8702" max="8702" width="11.28515625" style="17" customWidth="1"/>
    <col min="8703" max="8703" width="6.42578125" style="17" customWidth="1"/>
    <col min="8704" max="8704" width="7.28515625" style="17" customWidth="1"/>
    <col min="8705" max="8706" width="6.7109375" style="17" customWidth="1"/>
    <col min="8707" max="8707" width="6.140625" style="17" customWidth="1"/>
    <col min="8708" max="8709" width="6.42578125" style="17" customWidth="1"/>
    <col min="8710" max="8710" width="8" style="17" customWidth="1"/>
    <col min="8711" max="8712" width="14.140625" style="17" customWidth="1"/>
    <col min="8713" max="8713" width="9.140625" style="17"/>
    <col min="8714" max="8715" width="13.28515625" style="17" customWidth="1"/>
    <col min="8716" max="8723" width="11.5703125" style="17" customWidth="1"/>
    <col min="8724" max="8953" width="9.140625" style="17"/>
    <col min="8954" max="8954" width="64.28515625" style="17" customWidth="1"/>
    <col min="8955" max="8955" width="12" style="17" customWidth="1"/>
    <col min="8956" max="8957" width="8.42578125" style="17" customWidth="1"/>
    <col min="8958" max="8958" width="11.28515625" style="17" customWidth="1"/>
    <col min="8959" max="8959" width="6.42578125" style="17" customWidth="1"/>
    <col min="8960" max="8960" width="7.28515625" style="17" customWidth="1"/>
    <col min="8961" max="8962" width="6.7109375" style="17" customWidth="1"/>
    <col min="8963" max="8963" width="6.140625" style="17" customWidth="1"/>
    <col min="8964" max="8965" width="6.42578125" style="17" customWidth="1"/>
    <col min="8966" max="8966" width="8" style="17" customWidth="1"/>
    <col min="8967" max="8968" width="14.140625" style="17" customWidth="1"/>
    <col min="8969" max="8969" width="9.140625" style="17"/>
    <col min="8970" max="8971" width="13.28515625" style="17" customWidth="1"/>
    <col min="8972" max="8979" width="11.5703125" style="17" customWidth="1"/>
    <col min="8980" max="9209" width="9.140625" style="17"/>
    <col min="9210" max="9210" width="64.28515625" style="17" customWidth="1"/>
    <col min="9211" max="9211" width="12" style="17" customWidth="1"/>
    <col min="9212" max="9213" width="8.42578125" style="17" customWidth="1"/>
    <col min="9214" max="9214" width="11.28515625" style="17" customWidth="1"/>
    <col min="9215" max="9215" width="6.42578125" style="17" customWidth="1"/>
    <col min="9216" max="9216" width="7.28515625" style="17" customWidth="1"/>
    <col min="9217" max="9218" width="6.7109375" style="17" customWidth="1"/>
    <col min="9219" max="9219" width="6.140625" style="17" customWidth="1"/>
    <col min="9220" max="9221" width="6.42578125" style="17" customWidth="1"/>
    <col min="9222" max="9222" width="8" style="17" customWidth="1"/>
    <col min="9223" max="9224" width="14.140625" style="17" customWidth="1"/>
    <col min="9225" max="9225" width="9.140625" style="17"/>
    <col min="9226" max="9227" width="13.28515625" style="17" customWidth="1"/>
    <col min="9228" max="9235" width="11.5703125" style="17" customWidth="1"/>
    <col min="9236" max="9465" width="9.140625" style="17"/>
    <col min="9466" max="9466" width="64.28515625" style="17" customWidth="1"/>
    <col min="9467" max="9467" width="12" style="17" customWidth="1"/>
    <col min="9468" max="9469" width="8.42578125" style="17" customWidth="1"/>
    <col min="9470" max="9470" width="11.28515625" style="17" customWidth="1"/>
    <col min="9471" max="9471" width="6.42578125" style="17" customWidth="1"/>
    <col min="9472" max="9472" width="7.28515625" style="17" customWidth="1"/>
    <col min="9473" max="9474" width="6.7109375" style="17" customWidth="1"/>
    <col min="9475" max="9475" width="6.140625" style="17" customWidth="1"/>
    <col min="9476" max="9477" width="6.42578125" style="17" customWidth="1"/>
    <col min="9478" max="9478" width="8" style="17" customWidth="1"/>
    <col min="9479" max="9480" width="14.140625" style="17" customWidth="1"/>
    <col min="9481" max="9481" width="9.140625" style="17"/>
    <col min="9482" max="9483" width="13.28515625" style="17" customWidth="1"/>
    <col min="9484" max="9491" width="11.5703125" style="17" customWidth="1"/>
    <col min="9492" max="9721" width="9.140625" style="17"/>
    <col min="9722" max="9722" width="64.28515625" style="17" customWidth="1"/>
    <col min="9723" max="9723" width="12" style="17" customWidth="1"/>
    <col min="9724" max="9725" width="8.42578125" style="17" customWidth="1"/>
    <col min="9726" max="9726" width="11.28515625" style="17" customWidth="1"/>
    <col min="9727" max="9727" width="6.42578125" style="17" customWidth="1"/>
    <col min="9728" max="9728" width="7.28515625" style="17" customWidth="1"/>
    <col min="9729" max="9730" width="6.7109375" style="17" customWidth="1"/>
    <col min="9731" max="9731" width="6.140625" style="17" customWidth="1"/>
    <col min="9732" max="9733" width="6.42578125" style="17" customWidth="1"/>
    <col min="9734" max="9734" width="8" style="17" customWidth="1"/>
    <col min="9735" max="9736" width="14.140625" style="17" customWidth="1"/>
    <col min="9737" max="9737" width="9.140625" style="17"/>
    <col min="9738" max="9739" width="13.28515625" style="17" customWidth="1"/>
    <col min="9740" max="9747" width="11.5703125" style="17" customWidth="1"/>
    <col min="9748" max="9977" width="9.140625" style="17"/>
    <col min="9978" max="9978" width="64.28515625" style="17" customWidth="1"/>
    <col min="9979" max="9979" width="12" style="17" customWidth="1"/>
    <col min="9980" max="9981" width="8.42578125" style="17" customWidth="1"/>
    <col min="9982" max="9982" width="11.28515625" style="17" customWidth="1"/>
    <col min="9983" max="9983" width="6.42578125" style="17" customWidth="1"/>
    <col min="9984" max="9984" width="7.28515625" style="17" customWidth="1"/>
    <col min="9985" max="9986" width="6.7109375" style="17" customWidth="1"/>
    <col min="9987" max="9987" width="6.140625" style="17" customWidth="1"/>
    <col min="9988" max="9989" width="6.42578125" style="17" customWidth="1"/>
    <col min="9990" max="9990" width="8" style="17" customWidth="1"/>
    <col min="9991" max="9992" width="14.140625" style="17" customWidth="1"/>
    <col min="9993" max="9993" width="9.140625" style="17"/>
    <col min="9994" max="9995" width="13.28515625" style="17" customWidth="1"/>
    <col min="9996" max="10003" width="11.5703125" style="17" customWidth="1"/>
    <col min="10004" max="10233" width="9.140625" style="17"/>
    <col min="10234" max="10234" width="64.28515625" style="17" customWidth="1"/>
    <col min="10235" max="10235" width="12" style="17" customWidth="1"/>
    <col min="10236" max="10237" width="8.42578125" style="17" customWidth="1"/>
    <col min="10238" max="10238" width="11.28515625" style="17" customWidth="1"/>
    <col min="10239" max="10239" width="6.42578125" style="17" customWidth="1"/>
    <col min="10240" max="10240" width="7.28515625" style="17" customWidth="1"/>
    <col min="10241" max="10242" width="6.7109375" style="17" customWidth="1"/>
    <col min="10243" max="10243" width="6.140625" style="17" customWidth="1"/>
    <col min="10244" max="10245" width="6.42578125" style="17" customWidth="1"/>
    <col min="10246" max="10246" width="8" style="17" customWidth="1"/>
    <col min="10247" max="10248" width="14.140625" style="17" customWidth="1"/>
    <col min="10249" max="10249" width="9.140625" style="17"/>
    <col min="10250" max="10251" width="13.28515625" style="17" customWidth="1"/>
    <col min="10252" max="10259" width="11.5703125" style="17" customWidth="1"/>
    <col min="10260" max="10489" width="9.140625" style="17"/>
    <col min="10490" max="10490" width="64.28515625" style="17" customWidth="1"/>
    <col min="10491" max="10491" width="12" style="17" customWidth="1"/>
    <col min="10492" max="10493" width="8.42578125" style="17" customWidth="1"/>
    <col min="10494" max="10494" width="11.28515625" style="17" customWidth="1"/>
    <col min="10495" max="10495" width="6.42578125" style="17" customWidth="1"/>
    <col min="10496" max="10496" width="7.28515625" style="17" customWidth="1"/>
    <col min="10497" max="10498" width="6.7109375" style="17" customWidth="1"/>
    <col min="10499" max="10499" width="6.140625" style="17" customWidth="1"/>
    <col min="10500" max="10501" width="6.42578125" style="17" customWidth="1"/>
    <col min="10502" max="10502" width="8" style="17" customWidth="1"/>
    <col min="10503" max="10504" width="14.140625" style="17" customWidth="1"/>
    <col min="10505" max="10505" width="9.140625" style="17"/>
    <col min="10506" max="10507" width="13.28515625" style="17" customWidth="1"/>
    <col min="10508" max="10515" width="11.5703125" style="17" customWidth="1"/>
    <col min="10516" max="10745" width="9.140625" style="17"/>
    <col min="10746" max="10746" width="64.28515625" style="17" customWidth="1"/>
    <col min="10747" max="10747" width="12" style="17" customWidth="1"/>
    <col min="10748" max="10749" width="8.42578125" style="17" customWidth="1"/>
    <col min="10750" max="10750" width="11.28515625" style="17" customWidth="1"/>
    <col min="10751" max="10751" width="6.42578125" style="17" customWidth="1"/>
    <col min="10752" max="10752" width="7.28515625" style="17" customWidth="1"/>
    <col min="10753" max="10754" width="6.7109375" style="17" customWidth="1"/>
    <col min="10755" max="10755" width="6.140625" style="17" customWidth="1"/>
    <col min="10756" max="10757" width="6.42578125" style="17" customWidth="1"/>
    <col min="10758" max="10758" width="8" style="17" customWidth="1"/>
    <col min="10759" max="10760" width="14.140625" style="17" customWidth="1"/>
    <col min="10761" max="10761" width="9.140625" style="17"/>
    <col min="10762" max="10763" width="13.28515625" style="17" customWidth="1"/>
    <col min="10764" max="10771" width="11.5703125" style="17" customWidth="1"/>
    <col min="10772" max="11001" width="9.140625" style="17"/>
    <col min="11002" max="11002" width="64.28515625" style="17" customWidth="1"/>
    <col min="11003" max="11003" width="12" style="17" customWidth="1"/>
    <col min="11004" max="11005" width="8.42578125" style="17" customWidth="1"/>
    <col min="11006" max="11006" width="11.28515625" style="17" customWidth="1"/>
    <col min="11007" max="11007" width="6.42578125" style="17" customWidth="1"/>
    <col min="11008" max="11008" width="7.28515625" style="17" customWidth="1"/>
    <col min="11009" max="11010" width="6.7109375" style="17" customWidth="1"/>
    <col min="11011" max="11011" width="6.140625" style="17" customWidth="1"/>
    <col min="11012" max="11013" width="6.42578125" style="17" customWidth="1"/>
    <col min="11014" max="11014" width="8" style="17" customWidth="1"/>
    <col min="11015" max="11016" width="14.140625" style="17" customWidth="1"/>
    <col min="11017" max="11017" width="9.140625" style="17"/>
    <col min="11018" max="11019" width="13.28515625" style="17" customWidth="1"/>
    <col min="11020" max="11027" width="11.5703125" style="17" customWidth="1"/>
    <col min="11028" max="11257" width="9.140625" style="17"/>
    <col min="11258" max="11258" width="64.28515625" style="17" customWidth="1"/>
    <col min="11259" max="11259" width="12" style="17" customWidth="1"/>
    <col min="11260" max="11261" width="8.42578125" style="17" customWidth="1"/>
    <col min="11262" max="11262" width="11.28515625" style="17" customWidth="1"/>
    <col min="11263" max="11263" width="6.42578125" style="17" customWidth="1"/>
    <col min="11264" max="11264" width="7.28515625" style="17" customWidth="1"/>
    <col min="11265" max="11266" width="6.7109375" style="17" customWidth="1"/>
    <col min="11267" max="11267" width="6.140625" style="17" customWidth="1"/>
    <col min="11268" max="11269" width="6.42578125" style="17" customWidth="1"/>
    <col min="11270" max="11270" width="8" style="17" customWidth="1"/>
    <col min="11271" max="11272" width="14.140625" style="17" customWidth="1"/>
    <col min="11273" max="11273" width="9.140625" style="17"/>
    <col min="11274" max="11275" width="13.28515625" style="17" customWidth="1"/>
    <col min="11276" max="11283" width="11.5703125" style="17" customWidth="1"/>
    <col min="11284" max="11513" width="9.140625" style="17"/>
    <col min="11514" max="11514" width="64.28515625" style="17" customWidth="1"/>
    <col min="11515" max="11515" width="12" style="17" customWidth="1"/>
    <col min="11516" max="11517" width="8.42578125" style="17" customWidth="1"/>
    <col min="11518" max="11518" width="11.28515625" style="17" customWidth="1"/>
    <col min="11519" max="11519" width="6.42578125" style="17" customWidth="1"/>
    <col min="11520" max="11520" width="7.28515625" style="17" customWidth="1"/>
    <col min="11521" max="11522" width="6.7109375" style="17" customWidth="1"/>
    <col min="11523" max="11523" width="6.140625" style="17" customWidth="1"/>
    <col min="11524" max="11525" width="6.42578125" style="17" customWidth="1"/>
    <col min="11526" max="11526" width="8" style="17" customWidth="1"/>
    <col min="11527" max="11528" width="14.140625" style="17" customWidth="1"/>
    <col min="11529" max="11529" width="9.140625" style="17"/>
    <col min="11530" max="11531" width="13.28515625" style="17" customWidth="1"/>
    <col min="11532" max="11539" width="11.5703125" style="17" customWidth="1"/>
    <col min="11540" max="11769" width="9.140625" style="17"/>
    <col min="11770" max="11770" width="64.28515625" style="17" customWidth="1"/>
    <col min="11771" max="11771" width="12" style="17" customWidth="1"/>
    <col min="11772" max="11773" width="8.42578125" style="17" customWidth="1"/>
    <col min="11774" max="11774" width="11.28515625" style="17" customWidth="1"/>
    <col min="11775" max="11775" width="6.42578125" style="17" customWidth="1"/>
    <col min="11776" max="11776" width="7.28515625" style="17" customWidth="1"/>
    <col min="11777" max="11778" width="6.7109375" style="17" customWidth="1"/>
    <col min="11779" max="11779" width="6.140625" style="17" customWidth="1"/>
    <col min="11780" max="11781" width="6.42578125" style="17" customWidth="1"/>
    <col min="11782" max="11782" width="8" style="17" customWidth="1"/>
    <col min="11783" max="11784" width="14.140625" style="17" customWidth="1"/>
    <col min="11785" max="11785" width="9.140625" style="17"/>
    <col min="11786" max="11787" width="13.28515625" style="17" customWidth="1"/>
    <col min="11788" max="11795" width="11.5703125" style="17" customWidth="1"/>
    <col min="11796" max="12025" width="9.140625" style="17"/>
    <col min="12026" max="12026" width="64.28515625" style="17" customWidth="1"/>
    <col min="12027" max="12027" width="12" style="17" customWidth="1"/>
    <col min="12028" max="12029" width="8.42578125" style="17" customWidth="1"/>
    <col min="12030" max="12030" width="11.28515625" style="17" customWidth="1"/>
    <col min="12031" max="12031" width="6.42578125" style="17" customWidth="1"/>
    <col min="12032" max="12032" width="7.28515625" style="17" customWidth="1"/>
    <col min="12033" max="12034" width="6.7109375" style="17" customWidth="1"/>
    <col min="12035" max="12035" width="6.140625" style="17" customWidth="1"/>
    <col min="12036" max="12037" width="6.42578125" style="17" customWidth="1"/>
    <col min="12038" max="12038" width="8" style="17" customWidth="1"/>
    <col min="12039" max="12040" width="14.140625" style="17" customWidth="1"/>
    <col min="12041" max="12041" width="9.140625" style="17"/>
    <col min="12042" max="12043" width="13.28515625" style="17" customWidth="1"/>
    <col min="12044" max="12051" width="11.5703125" style="17" customWidth="1"/>
    <col min="12052" max="12281" width="9.140625" style="17"/>
    <col min="12282" max="12282" width="64.28515625" style="17" customWidth="1"/>
    <col min="12283" max="12283" width="12" style="17" customWidth="1"/>
    <col min="12284" max="12285" width="8.42578125" style="17" customWidth="1"/>
    <col min="12286" max="12286" width="11.28515625" style="17" customWidth="1"/>
    <col min="12287" max="12287" width="6.42578125" style="17" customWidth="1"/>
    <col min="12288" max="12288" width="7.28515625" style="17" customWidth="1"/>
    <col min="12289" max="12290" width="6.7109375" style="17" customWidth="1"/>
    <col min="12291" max="12291" width="6.140625" style="17" customWidth="1"/>
    <col min="12292" max="12293" width="6.42578125" style="17" customWidth="1"/>
    <col min="12294" max="12294" width="8" style="17" customWidth="1"/>
    <col min="12295" max="12296" width="14.140625" style="17" customWidth="1"/>
    <col min="12297" max="12297" width="9.140625" style="17"/>
    <col min="12298" max="12299" width="13.28515625" style="17" customWidth="1"/>
    <col min="12300" max="12307" width="11.5703125" style="17" customWidth="1"/>
    <col min="12308" max="12537" width="9.140625" style="17"/>
    <col min="12538" max="12538" width="64.28515625" style="17" customWidth="1"/>
    <col min="12539" max="12539" width="12" style="17" customWidth="1"/>
    <col min="12540" max="12541" width="8.42578125" style="17" customWidth="1"/>
    <col min="12542" max="12542" width="11.28515625" style="17" customWidth="1"/>
    <col min="12543" max="12543" width="6.42578125" style="17" customWidth="1"/>
    <col min="12544" max="12544" width="7.28515625" style="17" customWidth="1"/>
    <col min="12545" max="12546" width="6.7109375" style="17" customWidth="1"/>
    <col min="12547" max="12547" width="6.140625" style="17" customWidth="1"/>
    <col min="12548" max="12549" width="6.42578125" style="17" customWidth="1"/>
    <col min="12550" max="12550" width="8" style="17" customWidth="1"/>
    <col min="12551" max="12552" width="14.140625" style="17" customWidth="1"/>
    <col min="12553" max="12553" width="9.140625" style="17"/>
    <col min="12554" max="12555" width="13.28515625" style="17" customWidth="1"/>
    <col min="12556" max="12563" width="11.5703125" style="17" customWidth="1"/>
    <col min="12564" max="12793" width="9.140625" style="17"/>
    <col min="12794" max="12794" width="64.28515625" style="17" customWidth="1"/>
    <col min="12795" max="12795" width="12" style="17" customWidth="1"/>
    <col min="12796" max="12797" width="8.42578125" style="17" customWidth="1"/>
    <col min="12798" max="12798" width="11.28515625" style="17" customWidth="1"/>
    <col min="12799" max="12799" width="6.42578125" style="17" customWidth="1"/>
    <col min="12800" max="12800" width="7.28515625" style="17" customWidth="1"/>
    <col min="12801" max="12802" width="6.7109375" style="17" customWidth="1"/>
    <col min="12803" max="12803" width="6.140625" style="17" customWidth="1"/>
    <col min="12804" max="12805" width="6.42578125" style="17" customWidth="1"/>
    <col min="12806" max="12806" width="8" style="17" customWidth="1"/>
    <col min="12807" max="12808" width="14.140625" style="17" customWidth="1"/>
    <col min="12809" max="12809" width="9.140625" style="17"/>
    <col min="12810" max="12811" width="13.28515625" style="17" customWidth="1"/>
    <col min="12812" max="12819" width="11.5703125" style="17" customWidth="1"/>
    <col min="12820" max="13049" width="9.140625" style="17"/>
    <col min="13050" max="13050" width="64.28515625" style="17" customWidth="1"/>
    <col min="13051" max="13051" width="12" style="17" customWidth="1"/>
    <col min="13052" max="13053" width="8.42578125" style="17" customWidth="1"/>
    <col min="13054" max="13054" width="11.28515625" style="17" customWidth="1"/>
    <col min="13055" max="13055" width="6.42578125" style="17" customWidth="1"/>
    <col min="13056" max="13056" width="7.28515625" style="17" customWidth="1"/>
    <col min="13057" max="13058" width="6.7109375" style="17" customWidth="1"/>
    <col min="13059" max="13059" width="6.140625" style="17" customWidth="1"/>
    <col min="13060" max="13061" width="6.42578125" style="17" customWidth="1"/>
    <col min="13062" max="13062" width="8" style="17" customWidth="1"/>
    <col min="13063" max="13064" width="14.140625" style="17" customWidth="1"/>
    <col min="13065" max="13065" width="9.140625" style="17"/>
    <col min="13066" max="13067" width="13.28515625" style="17" customWidth="1"/>
    <col min="13068" max="13075" width="11.5703125" style="17" customWidth="1"/>
    <col min="13076" max="13305" width="9.140625" style="17"/>
    <col min="13306" max="13306" width="64.28515625" style="17" customWidth="1"/>
    <col min="13307" max="13307" width="12" style="17" customWidth="1"/>
    <col min="13308" max="13309" width="8.42578125" style="17" customWidth="1"/>
    <col min="13310" max="13310" width="11.28515625" style="17" customWidth="1"/>
    <col min="13311" max="13311" width="6.42578125" style="17" customWidth="1"/>
    <col min="13312" max="13312" width="7.28515625" style="17" customWidth="1"/>
    <col min="13313" max="13314" width="6.7109375" style="17" customWidth="1"/>
    <col min="13315" max="13315" width="6.140625" style="17" customWidth="1"/>
    <col min="13316" max="13317" width="6.42578125" style="17" customWidth="1"/>
    <col min="13318" max="13318" width="8" style="17" customWidth="1"/>
    <col min="13319" max="13320" width="14.140625" style="17" customWidth="1"/>
    <col min="13321" max="13321" width="9.140625" style="17"/>
    <col min="13322" max="13323" width="13.28515625" style="17" customWidth="1"/>
    <col min="13324" max="13331" width="11.5703125" style="17" customWidth="1"/>
    <col min="13332" max="13561" width="9.140625" style="17"/>
    <col min="13562" max="13562" width="64.28515625" style="17" customWidth="1"/>
    <col min="13563" max="13563" width="12" style="17" customWidth="1"/>
    <col min="13564" max="13565" width="8.42578125" style="17" customWidth="1"/>
    <col min="13566" max="13566" width="11.28515625" style="17" customWidth="1"/>
    <col min="13567" max="13567" width="6.42578125" style="17" customWidth="1"/>
    <col min="13568" max="13568" width="7.28515625" style="17" customWidth="1"/>
    <col min="13569" max="13570" width="6.7109375" style="17" customWidth="1"/>
    <col min="13571" max="13571" width="6.140625" style="17" customWidth="1"/>
    <col min="13572" max="13573" width="6.42578125" style="17" customWidth="1"/>
    <col min="13574" max="13574" width="8" style="17" customWidth="1"/>
    <col min="13575" max="13576" width="14.140625" style="17" customWidth="1"/>
    <col min="13577" max="13577" width="9.140625" style="17"/>
    <col min="13578" max="13579" width="13.28515625" style="17" customWidth="1"/>
    <col min="13580" max="13587" width="11.5703125" style="17" customWidth="1"/>
    <col min="13588" max="13817" width="9.140625" style="17"/>
    <col min="13818" max="13818" width="64.28515625" style="17" customWidth="1"/>
    <col min="13819" max="13819" width="12" style="17" customWidth="1"/>
    <col min="13820" max="13821" width="8.42578125" style="17" customWidth="1"/>
    <col min="13822" max="13822" width="11.28515625" style="17" customWidth="1"/>
    <col min="13823" max="13823" width="6.42578125" style="17" customWidth="1"/>
    <col min="13824" max="13824" width="7.28515625" style="17" customWidth="1"/>
    <col min="13825" max="13826" width="6.7109375" style="17" customWidth="1"/>
    <col min="13827" max="13827" width="6.140625" style="17" customWidth="1"/>
    <col min="13828" max="13829" width="6.42578125" style="17" customWidth="1"/>
    <col min="13830" max="13830" width="8" style="17" customWidth="1"/>
    <col min="13831" max="13832" width="14.140625" style="17" customWidth="1"/>
    <col min="13833" max="13833" width="9.140625" style="17"/>
    <col min="13834" max="13835" width="13.28515625" style="17" customWidth="1"/>
    <col min="13836" max="13843" width="11.5703125" style="17" customWidth="1"/>
    <col min="13844" max="14073" width="9.140625" style="17"/>
    <col min="14074" max="14074" width="64.28515625" style="17" customWidth="1"/>
    <col min="14075" max="14075" width="12" style="17" customWidth="1"/>
    <col min="14076" max="14077" width="8.42578125" style="17" customWidth="1"/>
    <col min="14078" max="14078" width="11.28515625" style="17" customWidth="1"/>
    <col min="14079" max="14079" width="6.42578125" style="17" customWidth="1"/>
    <col min="14080" max="14080" width="7.28515625" style="17" customWidth="1"/>
    <col min="14081" max="14082" width="6.7109375" style="17" customWidth="1"/>
    <col min="14083" max="14083" width="6.140625" style="17" customWidth="1"/>
    <col min="14084" max="14085" width="6.42578125" style="17" customWidth="1"/>
    <col min="14086" max="14086" width="8" style="17" customWidth="1"/>
    <col min="14087" max="14088" width="14.140625" style="17" customWidth="1"/>
    <col min="14089" max="14089" width="9.140625" style="17"/>
    <col min="14090" max="14091" width="13.28515625" style="17" customWidth="1"/>
    <col min="14092" max="14099" width="11.5703125" style="17" customWidth="1"/>
    <col min="14100" max="14329" width="9.140625" style="17"/>
    <col min="14330" max="14330" width="64.28515625" style="17" customWidth="1"/>
    <col min="14331" max="14331" width="12" style="17" customWidth="1"/>
    <col min="14332" max="14333" width="8.42578125" style="17" customWidth="1"/>
    <col min="14334" max="14334" width="11.28515625" style="17" customWidth="1"/>
    <col min="14335" max="14335" width="6.42578125" style="17" customWidth="1"/>
    <col min="14336" max="14336" width="7.28515625" style="17" customWidth="1"/>
    <col min="14337" max="14338" width="6.7109375" style="17" customWidth="1"/>
    <col min="14339" max="14339" width="6.140625" style="17" customWidth="1"/>
    <col min="14340" max="14341" width="6.42578125" style="17" customWidth="1"/>
    <col min="14342" max="14342" width="8" style="17" customWidth="1"/>
    <col min="14343" max="14344" width="14.140625" style="17" customWidth="1"/>
    <col min="14345" max="14345" width="9.140625" style="17"/>
    <col min="14346" max="14347" width="13.28515625" style="17" customWidth="1"/>
    <col min="14348" max="14355" width="11.5703125" style="17" customWidth="1"/>
    <col min="14356" max="14585" width="9.140625" style="17"/>
    <col min="14586" max="14586" width="64.28515625" style="17" customWidth="1"/>
    <col min="14587" max="14587" width="12" style="17" customWidth="1"/>
    <col min="14588" max="14589" width="8.42578125" style="17" customWidth="1"/>
    <col min="14590" max="14590" width="11.28515625" style="17" customWidth="1"/>
    <col min="14591" max="14591" width="6.42578125" style="17" customWidth="1"/>
    <col min="14592" max="14592" width="7.28515625" style="17" customWidth="1"/>
    <col min="14593" max="14594" width="6.7109375" style="17" customWidth="1"/>
    <col min="14595" max="14595" width="6.140625" style="17" customWidth="1"/>
    <col min="14596" max="14597" width="6.42578125" style="17" customWidth="1"/>
    <col min="14598" max="14598" width="8" style="17" customWidth="1"/>
    <col min="14599" max="14600" width="14.140625" style="17" customWidth="1"/>
    <col min="14601" max="14601" width="9.140625" style="17"/>
    <col min="14602" max="14603" width="13.28515625" style="17" customWidth="1"/>
    <col min="14604" max="14611" width="11.5703125" style="17" customWidth="1"/>
    <col min="14612" max="14841" width="9.140625" style="17"/>
    <col min="14842" max="14842" width="64.28515625" style="17" customWidth="1"/>
    <col min="14843" max="14843" width="12" style="17" customWidth="1"/>
    <col min="14844" max="14845" width="8.42578125" style="17" customWidth="1"/>
    <col min="14846" max="14846" width="11.28515625" style="17" customWidth="1"/>
    <col min="14847" max="14847" width="6.42578125" style="17" customWidth="1"/>
    <col min="14848" max="14848" width="7.28515625" style="17" customWidth="1"/>
    <col min="14849" max="14850" width="6.7109375" style="17" customWidth="1"/>
    <col min="14851" max="14851" width="6.140625" style="17" customWidth="1"/>
    <col min="14852" max="14853" width="6.42578125" style="17" customWidth="1"/>
    <col min="14854" max="14854" width="8" style="17" customWidth="1"/>
    <col min="14855" max="14856" width="14.140625" style="17" customWidth="1"/>
    <col min="14857" max="14857" width="9.140625" style="17"/>
    <col min="14858" max="14859" width="13.28515625" style="17" customWidth="1"/>
    <col min="14860" max="14867" width="11.5703125" style="17" customWidth="1"/>
    <col min="14868" max="15097" width="9.140625" style="17"/>
    <col min="15098" max="15098" width="64.28515625" style="17" customWidth="1"/>
    <col min="15099" max="15099" width="12" style="17" customWidth="1"/>
    <col min="15100" max="15101" width="8.42578125" style="17" customWidth="1"/>
    <col min="15102" max="15102" width="11.28515625" style="17" customWidth="1"/>
    <col min="15103" max="15103" width="6.42578125" style="17" customWidth="1"/>
    <col min="15104" max="15104" width="7.28515625" style="17" customWidth="1"/>
    <col min="15105" max="15106" width="6.7109375" style="17" customWidth="1"/>
    <col min="15107" max="15107" width="6.140625" style="17" customWidth="1"/>
    <col min="15108" max="15109" width="6.42578125" style="17" customWidth="1"/>
    <col min="15110" max="15110" width="8" style="17" customWidth="1"/>
    <col min="15111" max="15112" width="14.140625" style="17" customWidth="1"/>
    <col min="15113" max="15113" width="9.140625" style="17"/>
    <col min="15114" max="15115" width="13.28515625" style="17" customWidth="1"/>
    <col min="15116" max="15123" width="11.5703125" style="17" customWidth="1"/>
    <col min="15124" max="15353" width="9.140625" style="17"/>
    <col min="15354" max="15354" width="64.28515625" style="17" customWidth="1"/>
    <col min="15355" max="15355" width="12" style="17" customWidth="1"/>
    <col min="15356" max="15357" width="8.42578125" style="17" customWidth="1"/>
    <col min="15358" max="15358" width="11.28515625" style="17" customWidth="1"/>
    <col min="15359" max="15359" width="6.42578125" style="17" customWidth="1"/>
    <col min="15360" max="15360" width="7.28515625" style="17" customWidth="1"/>
    <col min="15361" max="15362" width="6.7109375" style="17" customWidth="1"/>
    <col min="15363" max="15363" width="6.140625" style="17" customWidth="1"/>
    <col min="15364" max="15365" width="6.42578125" style="17" customWidth="1"/>
    <col min="15366" max="15366" width="8" style="17" customWidth="1"/>
    <col min="15367" max="15368" width="14.140625" style="17" customWidth="1"/>
    <col min="15369" max="15369" width="9.140625" style="17"/>
    <col min="15370" max="15371" width="13.28515625" style="17" customWidth="1"/>
    <col min="15372" max="15379" width="11.5703125" style="17" customWidth="1"/>
    <col min="15380" max="15609" width="9.140625" style="17"/>
    <col min="15610" max="15610" width="64.28515625" style="17" customWidth="1"/>
    <col min="15611" max="15611" width="12" style="17" customWidth="1"/>
    <col min="15612" max="15613" width="8.42578125" style="17" customWidth="1"/>
    <col min="15614" max="15614" width="11.28515625" style="17" customWidth="1"/>
    <col min="15615" max="15615" width="6.42578125" style="17" customWidth="1"/>
    <col min="15616" max="15616" width="7.28515625" style="17" customWidth="1"/>
    <col min="15617" max="15618" width="6.7109375" style="17" customWidth="1"/>
    <col min="15619" max="15619" width="6.140625" style="17" customWidth="1"/>
    <col min="15620" max="15621" width="6.42578125" style="17" customWidth="1"/>
    <col min="15622" max="15622" width="8" style="17" customWidth="1"/>
    <col min="15623" max="15624" width="14.140625" style="17" customWidth="1"/>
    <col min="15625" max="15625" width="9.140625" style="17"/>
    <col min="15626" max="15627" width="13.28515625" style="17" customWidth="1"/>
    <col min="15628" max="15635" width="11.5703125" style="17" customWidth="1"/>
    <col min="15636" max="15865" width="9.140625" style="17"/>
    <col min="15866" max="15866" width="64.28515625" style="17" customWidth="1"/>
    <col min="15867" max="15867" width="12" style="17" customWidth="1"/>
    <col min="15868" max="15869" width="8.42578125" style="17" customWidth="1"/>
    <col min="15870" max="15870" width="11.28515625" style="17" customWidth="1"/>
    <col min="15871" max="15871" width="6.42578125" style="17" customWidth="1"/>
    <col min="15872" max="15872" width="7.28515625" style="17" customWidth="1"/>
    <col min="15873" max="15874" width="6.7109375" style="17" customWidth="1"/>
    <col min="15875" max="15875" width="6.140625" style="17" customWidth="1"/>
    <col min="15876" max="15877" width="6.42578125" style="17" customWidth="1"/>
    <col min="15878" max="15878" width="8" style="17" customWidth="1"/>
    <col min="15879" max="15880" width="14.140625" style="17" customWidth="1"/>
    <col min="15881" max="15881" width="9.140625" style="17"/>
    <col min="15882" max="15883" width="13.28515625" style="17" customWidth="1"/>
    <col min="15884" max="15891" width="11.5703125" style="17" customWidth="1"/>
    <col min="15892" max="16121" width="9.140625" style="17"/>
    <col min="16122" max="16122" width="64.28515625" style="17" customWidth="1"/>
    <col min="16123" max="16123" width="12" style="17" customWidth="1"/>
    <col min="16124" max="16125" width="8.42578125" style="17" customWidth="1"/>
    <col min="16126" max="16126" width="11.28515625" style="17" customWidth="1"/>
    <col min="16127" max="16127" width="6.42578125" style="17" customWidth="1"/>
    <col min="16128" max="16128" width="7.28515625" style="17" customWidth="1"/>
    <col min="16129" max="16130" width="6.7109375" style="17" customWidth="1"/>
    <col min="16131" max="16131" width="6.140625" style="17" customWidth="1"/>
    <col min="16132" max="16133" width="6.42578125" style="17" customWidth="1"/>
    <col min="16134" max="16134" width="8" style="17" customWidth="1"/>
    <col min="16135" max="16136" width="14.140625" style="17" customWidth="1"/>
    <col min="16137" max="16137" width="9.140625" style="17"/>
    <col min="16138" max="16139" width="13.28515625" style="17" customWidth="1"/>
    <col min="16140" max="16147" width="11.5703125" style="17" customWidth="1"/>
    <col min="16148" max="16384" width="9.140625" style="17"/>
  </cols>
  <sheetData>
    <row r="1" spans="1:20" ht="94.5" customHeight="1">
      <c r="A1" s="213"/>
      <c r="B1" s="214"/>
      <c r="C1" s="20"/>
      <c r="D1" s="215"/>
      <c r="E1" s="214"/>
      <c r="F1" s="214"/>
      <c r="G1" s="214"/>
      <c r="H1" s="214"/>
      <c r="I1" s="214"/>
      <c r="J1" s="214"/>
      <c r="K1" s="214"/>
      <c r="L1" s="214"/>
      <c r="M1" s="214"/>
      <c r="N1" s="214"/>
      <c r="O1" s="214"/>
      <c r="P1" s="214"/>
      <c r="Q1" s="213" t="s">
        <v>62</v>
      </c>
      <c r="R1" s="214"/>
      <c r="S1" s="214"/>
      <c r="T1" s="214"/>
    </row>
    <row r="2" spans="1:20" s="25" customFormat="1" ht="114.75" customHeight="1">
      <c r="A2" s="216" t="s">
        <v>138</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41.75" customHeight="1">
      <c r="A4" s="221"/>
      <c r="B4" s="222"/>
      <c r="C4" s="222"/>
      <c r="D4" s="230"/>
      <c r="E4" s="230"/>
      <c r="F4" s="231"/>
      <c r="G4" s="9" t="s">
        <v>3</v>
      </c>
      <c r="H4" s="81" t="s">
        <v>4</v>
      </c>
      <c r="I4" s="81" t="s">
        <v>5</v>
      </c>
      <c r="J4" s="81" t="s">
        <v>6</v>
      </c>
      <c r="K4" s="81" t="s">
        <v>60</v>
      </c>
      <c r="L4" s="81" t="s">
        <v>7</v>
      </c>
      <c r="M4" s="81" t="s">
        <v>8</v>
      </c>
      <c r="N4" s="234"/>
      <c r="O4" s="80" t="s">
        <v>9</v>
      </c>
      <c r="P4" s="80" t="s">
        <v>10</v>
      </c>
      <c r="Q4" s="238"/>
      <c r="R4" s="80" t="s">
        <v>9</v>
      </c>
      <c r="S4" s="80" t="s">
        <v>10</v>
      </c>
      <c r="T4" s="240"/>
    </row>
    <row r="5" spans="1:20" s="25" customFormat="1" ht="41.25" customHeight="1">
      <c r="A5" s="10"/>
      <c r="B5" s="11"/>
      <c r="C5" s="11"/>
      <c r="D5" s="82">
        <v>1</v>
      </c>
      <c r="E5" s="82">
        <v>2</v>
      </c>
      <c r="F5" s="82">
        <v>3</v>
      </c>
      <c r="G5" s="82">
        <v>4</v>
      </c>
      <c r="H5" s="82">
        <v>5</v>
      </c>
      <c r="I5" s="82">
        <v>6</v>
      </c>
      <c r="J5" s="82">
        <v>7</v>
      </c>
      <c r="K5" s="82">
        <v>8</v>
      </c>
      <c r="L5" s="82">
        <v>9</v>
      </c>
      <c r="M5" s="82">
        <v>10</v>
      </c>
      <c r="N5" s="82">
        <v>11</v>
      </c>
      <c r="O5" s="82">
        <v>12</v>
      </c>
      <c r="P5" s="82">
        <v>13</v>
      </c>
      <c r="Q5" s="82">
        <v>14</v>
      </c>
      <c r="R5" s="82">
        <v>15</v>
      </c>
      <c r="S5" s="82">
        <v>16</v>
      </c>
      <c r="T5" s="82">
        <v>17</v>
      </c>
    </row>
    <row r="6" spans="1:20" s="25" customFormat="1" ht="53.25" customHeight="1">
      <c r="A6" s="204" t="s">
        <v>15</v>
      </c>
      <c r="B6" s="205"/>
      <c r="C6" s="206"/>
      <c r="D6" s="21">
        <f>SUM(D7:D11)</f>
        <v>0</v>
      </c>
      <c r="E6" s="21">
        <f t="shared" ref="E6:T6" si="0">SUM(E7:E11)</f>
        <v>71</v>
      </c>
      <c r="F6" s="21">
        <f t="shared" si="0"/>
        <v>0</v>
      </c>
      <c r="G6" s="21">
        <f t="shared" si="0"/>
        <v>3</v>
      </c>
      <c r="H6" s="21">
        <f t="shared" si="0"/>
        <v>36</v>
      </c>
      <c r="I6" s="21">
        <f t="shared" si="0"/>
        <v>27</v>
      </c>
      <c r="J6" s="21">
        <f t="shared" si="0"/>
        <v>0</v>
      </c>
      <c r="K6" s="21">
        <f t="shared" si="0"/>
        <v>4</v>
      </c>
      <c r="L6" s="21">
        <f t="shared" si="0"/>
        <v>0</v>
      </c>
      <c r="M6" s="21">
        <f t="shared" si="0"/>
        <v>70</v>
      </c>
      <c r="N6" s="21">
        <f t="shared" si="0"/>
        <v>0</v>
      </c>
      <c r="O6" s="21">
        <f t="shared" si="0"/>
        <v>5</v>
      </c>
      <c r="P6" s="21">
        <f t="shared" si="0"/>
        <v>34</v>
      </c>
      <c r="Q6" s="21">
        <f t="shared" si="0"/>
        <v>39</v>
      </c>
      <c r="R6" s="21">
        <f t="shared" si="0"/>
        <v>1</v>
      </c>
      <c r="S6" s="21">
        <f t="shared" si="0"/>
        <v>1</v>
      </c>
      <c r="T6" s="21">
        <f t="shared" si="0"/>
        <v>17</v>
      </c>
    </row>
    <row r="7" spans="1:20" s="25" customFormat="1" ht="46.5" customHeight="1">
      <c r="A7" s="12">
        <v>1</v>
      </c>
      <c r="B7" s="207" t="s">
        <v>16</v>
      </c>
      <c r="C7" s="208"/>
      <c r="D7" s="70"/>
      <c r="E7" s="70">
        <v>33</v>
      </c>
      <c r="F7" s="70"/>
      <c r="G7" s="70">
        <v>3</v>
      </c>
      <c r="H7" s="70">
        <v>17</v>
      </c>
      <c r="I7" s="70">
        <v>11</v>
      </c>
      <c r="J7" s="70"/>
      <c r="K7" s="70">
        <v>2</v>
      </c>
      <c r="L7" s="70"/>
      <c r="M7" s="70">
        <v>33</v>
      </c>
      <c r="N7" s="70"/>
      <c r="O7" s="70">
        <v>3</v>
      </c>
      <c r="P7" s="71">
        <v>10</v>
      </c>
      <c r="Q7" s="71">
        <v>13</v>
      </c>
      <c r="R7" s="55"/>
      <c r="S7" s="55">
        <v>1</v>
      </c>
      <c r="T7" s="18">
        <v>5</v>
      </c>
    </row>
    <row r="8" spans="1:20" s="25" customFormat="1" ht="42" customHeight="1">
      <c r="A8" s="12">
        <v>2</v>
      </c>
      <c r="B8" s="207" t="s">
        <v>63</v>
      </c>
      <c r="C8" s="208"/>
      <c r="D8" s="70"/>
      <c r="E8" s="70">
        <v>33</v>
      </c>
      <c r="F8" s="70"/>
      <c r="G8" s="70"/>
      <c r="H8" s="70">
        <v>18</v>
      </c>
      <c r="I8" s="70">
        <v>15</v>
      </c>
      <c r="J8" s="70"/>
      <c r="K8" s="70"/>
      <c r="L8" s="70"/>
      <c r="M8" s="70">
        <v>33</v>
      </c>
      <c r="N8" s="70"/>
      <c r="O8" s="70">
        <v>1</v>
      </c>
      <c r="P8" s="70">
        <v>22</v>
      </c>
      <c r="Q8" s="70">
        <v>23</v>
      </c>
      <c r="R8" s="55">
        <v>1</v>
      </c>
      <c r="S8" s="55"/>
      <c r="T8" s="18">
        <v>10</v>
      </c>
    </row>
    <row r="9" spans="1:20" s="25" customFormat="1" ht="46.5" customHeight="1">
      <c r="A9" s="12">
        <v>3</v>
      </c>
      <c r="B9" s="207" t="s">
        <v>17</v>
      </c>
      <c r="C9" s="208"/>
      <c r="D9" s="70"/>
      <c r="E9" s="70">
        <v>4</v>
      </c>
      <c r="F9" s="70"/>
      <c r="G9" s="70"/>
      <c r="H9" s="70">
        <v>1</v>
      </c>
      <c r="I9" s="70">
        <v>1</v>
      </c>
      <c r="J9" s="70"/>
      <c r="K9" s="70">
        <v>2</v>
      </c>
      <c r="L9" s="70"/>
      <c r="M9" s="70">
        <v>4</v>
      </c>
      <c r="N9" s="70"/>
      <c r="O9" s="70">
        <v>1</v>
      </c>
      <c r="P9" s="71">
        <v>2</v>
      </c>
      <c r="Q9" s="71">
        <v>3</v>
      </c>
      <c r="R9" s="55"/>
      <c r="S9" s="55"/>
      <c r="T9" s="18">
        <v>2</v>
      </c>
    </row>
    <row r="10" spans="1:20" s="25" customFormat="1" ht="46.5" customHeight="1">
      <c r="A10" s="13">
        <v>4</v>
      </c>
      <c r="B10" s="207" t="s">
        <v>59</v>
      </c>
      <c r="C10" s="209"/>
      <c r="D10" s="70"/>
      <c r="E10" s="70"/>
      <c r="F10" s="70"/>
      <c r="G10" s="70"/>
      <c r="H10" s="70"/>
      <c r="I10" s="70"/>
      <c r="J10" s="70"/>
      <c r="K10" s="70"/>
      <c r="L10" s="70"/>
      <c r="M10" s="70"/>
      <c r="N10" s="70"/>
      <c r="O10" s="70"/>
      <c r="P10" s="71"/>
      <c r="Q10" s="71"/>
      <c r="R10" s="55"/>
      <c r="S10" s="55"/>
      <c r="T10" s="18">
        <v>0</v>
      </c>
    </row>
    <row r="11" spans="1:20" s="25" customFormat="1" ht="41.25" customHeight="1">
      <c r="A11" s="13">
        <v>5</v>
      </c>
      <c r="B11" s="210" t="s">
        <v>58</v>
      </c>
      <c r="C11" s="211"/>
      <c r="D11" s="71"/>
      <c r="E11" s="70">
        <v>1</v>
      </c>
      <c r="F11" s="70"/>
      <c r="G11" s="70"/>
      <c r="H11" s="70"/>
      <c r="I11" s="70"/>
      <c r="J11" s="70"/>
      <c r="K11" s="70"/>
      <c r="L11" s="70"/>
      <c r="M11" s="70"/>
      <c r="N11" s="70"/>
      <c r="O11" s="70"/>
      <c r="P11" s="71"/>
      <c r="Q11" s="71"/>
      <c r="R11" s="55"/>
      <c r="S11" s="55"/>
      <c r="T11" s="18">
        <v>0</v>
      </c>
    </row>
    <row r="12" spans="1:20" s="25" customFormat="1" ht="63" customHeight="1">
      <c r="A12" s="204" t="s">
        <v>18</v>
      </c>
      <c r="B12" s="212"/>
      <c r="C12" s="212"/>
      <c r="D12" s="18">
        <f>SUM(D13:D20)</f>
        <v>0</v>
      </c>
      <c r="E12" s="18">
        <f t="shared" ref="E12:T12" si="1">SUM(E13:E20)</f>
        <v>0</v>
      </c>
      <c r="F12" s="18">
        <f t="shared" si="1"/>
        <v>0</v>
      </c>
      <c r="G12" s="18">
        <f t="shared" si="1"/>
        <v>0</v>
      </c>
      <c r="H12" s="18">
        <f t="shared" si="1"/>
        <v>0</v>
      </c>
      <c r="I12" s="18">
        <f t="shared" si="1"/>
        <v>0</v>
      </c>
      <c r="J12" s="18">
        <f t="shared" si="1"/>
        <v>0</v>
      </c>
      <c r="K12" s="18">
        <f t="shared" si="1"/>
        <v>0</v>
      </c>
      <c r="L12" s="18">
        <f t="shared" si="1"/>
        <v>0</v>
      </c>
      <c r="M12" s="18">
        <f t="shared" si="1"/>
        <v>0</v>
      </c>
      <c r="N12" s="18">
        <f t="shared" si="1"/>
        <v>0</v>
      </c>
      <c r="O12" s="18">
        <f t="shared" si="1"/>
        <v>0</v>
      </c>
      <c r="P12" s="18">
        <f t="shared" si="1"/>
        <v>0</v>
      </c>
      <c r="Q12" s="18">
        <f t="shared" si="1"/>
        <v>0</v>
      </c>
      <c r="R12" s="18">
        <f t="shared" si="1"/>
        <v>0</v>
      </c>
      <c r="S12" s="18">
        <f t="shared" si="1"/>
        <v>0</v>
      </c>
      <c r="T12" s="18">
        <f t="shared" si="1"/>
        <v>0</v>
      </c>
    </row>
    <row r="13" spans="1:20" s="25" customFormat="1" ht="47.25" customHeight="1">
      <c r="A13" s="12">
        <v>1</v>
      </c>
      <c r="B13" s="183" t="s">
        <v>19</v>
      </c>
      <c r="C13" s="184"/>
      <c r="D13" s="70"/>
      <c r="E13" s="70"/>
      <c r="F13" s="70"/>
      <c r="G13" s="70"/>
      <c r="H13" s="70"/>
      <c r="I13" s="70"/>
      <c r="J13" s="70"/>
      <c r="K13" s="70"/>
      <c r="L13" s="70"/>
      <c r="M13" s="70"/>
      <c r="N13" s="70"/>
      <c r="O13" s="70"/>
      <c r="P13" s="71"/>
      <c r="Q13" s="71"/>
      <c r="R13" s="55"/>
      <c r="S13" s="55"/>
      <c r="T13" s="18">
        <v>0</v>
      </c>
    </row>
    <row r="14" spans="1:20" s="25" customFormat="1" ht="54" customHeight="1">
      <c r="A14" s="12">
        <v>2</v>
      </c>
      <c r="B14" s="183" t="s">
        <v>20</v>
      </c>
      <c r="C14" s="184"/>
      <c r="D14" s="72"/>
      <c r="E14" s="72"/>
      <c r="F14" s="72"/>
      <c r="G14" s="72"/>
      <c r="H14" s="72"/>
      <c r="I14" s="72"/>
      <c r="J14" s="72"/>
      <c r="K14" s="72"/>
      <c r="L14" s="72"/>
      <c r="M14" s="72"/>
      <c r="N14" s="72"/>
      <c r="O14" s="72"/>
      <c r="P14" s="72"/>
      <c r="Q14" s="72"/>
      <c r="R14" s="72"/>
      <c r="S14" s="72"/>
      <c r="T14" s="18">
        <v>0</v>
      </c>
    </row>
    <row r="15" spans="1:20" s="25" customFormat="1" ht="42" customHeight="1">
      <c r="A15" s="14">
        <v>3</v>
      </c>
      <c r="B15" s="183" t="s">
        <v>21</v>
      </c>
      <c r="C15" s="184"/>
      <c r="D15" s="70"/>
      <c r="E15" s="70"/>
      <c r="F15" s="70"/>
      <c r="G15" s="70"/>
      <c r="H15" s="70"/>
      <c r="I15" s="70"/>
      <c r="J15" s="70"/>
      <c r="K15" s="70"/>
      <c r="L15" s="70"/>
      <c r="M15" s="70"/>
      <c r="N15" s="70"/>
      <c r="O15" s="70"/>
      <c r="P15" s="71"/>
      <c r="Q15" s="71"/>
      <c r="R15" s="55"/>
      <c r="S15" s="55"/>
      <c r="T15" s="18">
        <v>0</v>
      </c>
    </row>
    <row r="16" spans="1:20" s="25" customFormat="1" ht="57" customHeight="1">
      <c r="A16" s="12">
        <v>4</v>
      </c>
      <c r="B16" s="183" t="s">
        <v>22</v>
      </c>
      <c r="C16" s="184"/>
      <c r="D16" s="70"/>
      <c r="E16" s="70"/>
      <c r="F16" s="70"/>
      <c r="G16" s="70"/>
      <c r="H16" s="70"/>
      <c r="I16" s="70"/>
      <c r="J16" s="70"/>
      <c r="K16" s="70"/>
      <c r="L16" s="70"/>
      <c r="M16" s="70"/>
      <c r="N16" s="70"/>
      <c r="O16" s="70"/>
      <c r="P16" s="71"/>
      <c r="Q16" s="71"/>
      <c r="R16" s="55"/>
      <c r="S16" s="55"/>
      <c r="T16" s="18">
        <v>0</v>
      </c>
    </row>
    <row r="17" spans="1:47" s="25" customFormat="1" ht="38.25" customHeight="1">
      <c r="A17" s="12">
        <v>5</v>
      </c>
      <c r="B17" s="183" t="s">
        <v>23</v>
      </c>
      <c r="C17" s="184"/>
      <c r="D17" s="70"/>
      <c r="E17" s="70"/>
      <c r="F17" s="70"/>
      <c r="G17" s="70"/>
      <c r="H17" s="70"/>
      <c r="I17" s="70"/>
      <c r="J17" s="70"/>
      <c r="K17" s="70"/>
      <c r="L17" s="70"/>
      <c r="M17" s="70"/>
      <c r="N17" s="70"/>
      <c r="O17" s="70"/>
      <c r="P17" s="71"/>
      <c r="Q17" s="71"/>
      <c r="R17" s="55"/>
      <c r="S17" s="55"/>
      <c r="T17" s="18">
        <v>0</v>
      </c>
    </row>
    <row r="18" spans="1:47" s="25" customFormat="1" ht="47.25" customHeight="1">
      <c r="A18" s="14">
        <v>6</v>
      </c>
      <c r="B18" s="183" t="s">
        <v>24</v>
      </c>
      <c r="C18" s="184"/>
      <c r="D18" s="70"/>
      <c r="E18" s="70"/>
      <c r="F18" s="70"/>
      <c r="G18" s="70"/>
      <c r="H18" s="70"/>
      <c r="I18" s="70"/>
      <c r="J18" s="70"/>
      <c r="K18" s="70"/>
      <c r="L18" s="70"/>
      <c r="M18" s="70"/>
      <c r="N18" s="70"/>
      <c r="O18" s="70"/>
      <c r="P18" s="71"/>
      <c r="Q18" s="71"/>
      <c r="R18" s="55"/>
      <c r="S18" s="55"/>
      <c r="T18" s="18">
        <v>0</v>
      </c>
    </row>
    <row r="19" spans="1:47" s="25" customFormat="1" ht="44.25" customHeight="1">
      <c r="A19" s="12">
        <v>7</v>
      </c>
      <c r="B19" s="183" t="s">
        <v>25</v>
      </c>
      <c r="C19" s="184"/>
      <c r="D19" s="70"/>
      <c r="E19" s="70"/>
      <c r="F19" s="70"/>
      <c r="G19" s="70"/>
      <c r="H19" s="70"/>
      <c r="I19" s="70"/>
      <c r="J19" s="70"/>
      <c r="K19" s="70"/>
      <c r="L19" s="70"/>
      <c r="M19" s="70"/>
      <c r="N19" s="70"/>
      <c r="O19" s="70"/>
      <c r="P19" s="71"/>
      <c r="Q19" s="71"/>
      <c r="R19" s="55"/>
      <c r="S19" s="55"/>
      <c r="T19" s="18">
        <v>0</v>
      </c>
    </row>
    <row r="20" spans="1:47" s="25" customFormat="1" ht="45.75" customHeight="1">
      <c r="A20" s="12">
        <v>8</v>
      </c>
      <c r="B20" s="183" t="s">
        <v>26</v>
      </c>
      <c r="C20" s="184"/>
      <c r="D20" s="18">
        <v>0</v>
      </c>
      <c r="E20" s="18">
        <v>0</v>
      </c>
      <c r="F20" s="18">
        <v>0</v>
      </c>
      <c r="G20" s="18">
        <v>0</v>
      </c>
      <c r="H20" s="18">
        <v>0</v>
      </c>
      <c r="I20" s="18">
        <v>0</v>
      </c>
      <c r="J20" s="18">
        <v>0</v>
      </c>
      <c r="K20" s="18">
        <v>0</v>
      </c>
      <c r="L20" s="18">
        <v>0</v>
      </c>
      <c r="M20" s="18">
        <v>0</v>
      </c>
      <c r="N20" s="18">
        <v>0</v>
      </c>
      <c r="O20" s="18">
        <v>0</v>
      </c>
      <c r="P20" s="18">
        <v>0</v>
      </c>
      <c r="Q20" s="18">
        <v>0</v>
      </c>
      <c r="R20" s="18">
        <v>0</v>
      </c>
      <c r="S20" s="18">
        <v>0</v>
      </c>
      <c r="T20" s="18">
        <v>0</v>
      </c>
    </row>
    <row r="21" spans="1:47" s="25" customFormat="1" ht="42" customHeight="1">
      <c r="A21" s="191" t="s">
        <v>27</v>
      </c>
      <c r="B21" s="191"/>
      <c r="C21" s="191"/>
      <c r="D21" s="18">
        <f t="shared" ref="D21:T21" si="2">SUM(D22:D28)</f>
        <v>0</v>
      </c>
      <c r="E21" s="18">
        <f t="shared" si="2"/>
        <v>256</v>
      </c>
      <c r="F21" s="18">
        <f t="shared" si="2"/>
        <v>0</v>
      </c>
      <c r="G21" s="18">
        <f t="shared" si="2"/>
        <v>21</v>
      </c>
      <c r="H21" s="18">
        <f t="shared" si="2"/>
        <v>207</v>
      </c>
      <c r="I21" s="18">
        <f t="shared" si="2"/>
        <v>0</v>
      </c>
      <c r="J21" s="18">
        <f t="shared" si="2"/>
        <v>0</v>
      </c>
      <c r="K21" s="18">
        <f t="shared" si="2"/>
        <v>28</v>
      </c>
      <c r="L21" s="18">
        <f t="shared" si="2"/>
        <v>0</v>
      </c>
      <c r="M21" s="18">
        <f t="shared" si="2"/>
        <v>256</v>
      </c>
      <c r="N21" s="18">
        <f t="shared" si="2"/>
        <v>0</v>
      </c>
      <c r="O21" s="18">
        <f t="shared" si="2"/>
        <v>2</v>
      </c>
      <c r="P21" s="18">
        <f t="shared" si="2"/>
        <v>0</v>
      </c>
      <c r="Q21" s="18">
        <f t="shared" si="2"/>
        <v>2</v>
      </c>
      <c r="R21" s="18">
        <f t="shared" si="2"/>
        <v>2</v>
      </c>
      <c r="S21" s="18">
        <f t="shared" si="2"/>
        <v>0</v>
      </c>
      <c r="T21" s="18">
        <f t="shared" si="2"/>
        <v>0</v>
      </c>
    </row>
    <row r="22" spans="1:47" s="25" customFormat="1" ht="42" customHeight="1">
      <c r="A22" s="79">
        <v>1</v>
      </c>
      <c r="B22" s="195" t="s">
        <v>28</v>
      </c>
      <c r="C22" s="196"/>
      <c r="D22" s="70"/>
      <c r="E22" s="70">
        <v>66</v>
      </c>
      <c r="F22" s="70"/>
      <c r="G22" s="70">
        <v>12</v>
      </c>
      <c r="H22" s="70">
        <v>47</v>
      </c>
      <c r="I22" s="70"/>
      <c r="J22" s="70"/>
      <c r="K22" s="70">
        <v>7</v>
      </c>
      <c r="L22" s="70"/>
      <c r="M22" s="70">
        <v>66</v>
      </c>
      <c r="N22" s="70"/>
      <c r="O22" s="70">
        <v>2</v>
      </c>
      <c r="P22" s="71"/>
      <c r="Q22" s="71">
        <v>2</v>
      </c>
      <c r="R22" s="55">
        <v>2</v>
      </c>
      <c r="S22" s="55"/>
      <c r="T22" s="18">
        <v>0</v>
      </c>
    </row>
    <row r="23" spans="1:47" s="16" customFormat="1" ht="45" customHeight="1">
      <c r="A23" s="79">
        <v>2</v>
      </c>
      <c r="B23" s="195" t="s">
        <v>29</v>
      </c>
      <c r="C23" s="196"/>
      <c r="D23" s="72"/>
      <c r="E23" s="72"/>
      <c r="F23" s="72"/>
      <c r="G23" s="72"/>
      <c r="H23" s="72"/>
      <c r="I23" s="72"/>
      <c r="J23" s="72"/>
      <c r="K23" s="72"/>
      <c r="L23" s="72"/>
      <c r="M23" s="72"/>
      <c r="N23" s="72"/>
      <c r="O23" s="72"/>
      <c r="P23" s="72"/>
      <c r="Q23" s="72"/>
      <c r="R23" s="72"/>
      <c r="S23" s="72"/>
      <c r="T23" s="18">
        <v>0</v>
      </c>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row>
    <row r="24" spans="1:47" s="25" customFormat="1" ht="48" customHeight="1">
      <c r="A24" s="12">
        <v>3</v>
      </c>
      <c r="B24" s="197" t="s">
        <v>30</v>
      </c>
      <c r="C24" s="193"/>
      <c r="D24" s="70"/>
      <c r="E24" s="70"/>
      <c r="F24" s="70"/>
      <c r="G24" s="70"/>
      <c r="H24" s="70"/>
      <c r="I24" s="70"/>
      <c r="J24" s="70"/>
      <c r="K24" s="70"/>
      <c r="L24" s="70"/>
      <c r="M24" s="70"/>
      <c r="N24" s="70"/>
      <c r="O24" s="70"/>
      <c r="P24" s="71"/>
      <c r="Q24" s="71"/>
      <c r="R24" s="55"/>
      <c r="S24" s="55"/>
      <c r="T24" s="18">
        <v>0</v>
      </c>
    </row>
    <row r="25" spans="1:47" s="25" customFormat="1" ht="42" customHeight="1">
      <c r="A25" s="12">
        <v>4</v>
      </c>
      <c r="B25" s="192" t="s">
        <v>31</v>
      </c>
      <c r="C25" s="193"/>
      <c r="D25" s="70"/>
      <c r="E25" s="70">
        <v>46</v>
      </c>
      <c r="F25" s="70"/>
      <c r="G25" s="70"/>
      <c r="H25" s="70">
        <v>45</v>
      </c>
      <c r="I25" s="70"/>
      <c r="J25" s="70"/>
      <c r="K25" s="70">
        <v>1</v>
      </c>
      <c r="L25" s="70"/>
      <c r="M25" s="70">
        <v>46</v>
      </c>
      <c r="N25" s="70"/>
      <c r="O25" s="70"/>
      <c r="P25" s="71"/>
      <c r="Q25" s="71"/>
      <c r="R25" s="55"/>
      <c r="S25" s="55"/>
      <c r="T25" s="18">
        <v>0</v>
      </c>
    </row>
    <row r="26" spans="1:47" s="25" customFormat="1" ht="55.5" customHeight="1">
      <c r="A26" s="79">
        <v>5</v>
      </c>
      <c r="B26" s="192" t="s">
        <v>32</v>
      </c>
      <c r="C26" s="193"/>
      <c r="D26" s="70"/>
      <c r="E26" s="70">
        <v>63</v>
      </c>
      <c r="F26" s="70"/>
      <c r="G26" s="70">
        <v>6</v>
      </c>
      <c r="H26" s="70">
        <v>47</v>
      </c>
      <c r="I26" s="70"/>
      <c r="J26" s="70"/>
      <c r="K26" s="70">
        <v>10</v>
      </c>
      <c r="L26" s="70"/>
      <c r="M26" s="70">
        <v>63</v>
      </c>
      <c r="N26" s="70"/>
      <c r="O26" s="70"/>
      <c r="P26" s="71"/>
      <c r="Q26" s="71"/>
      <c r="R26" s="55"/>
      <c r="S26" s="55"/>
      <c r="T26" s="18">
        <v>0</v>
      </c>
    </row>
    <row r="27" spans="1:47" s="25" customFormat="1" ht="69.75" customHeight="1">
      <c r="A27" s="12">
        <v>6</v>
      </c>
      <c r="B27" s="192" t="s">
        <v>33</v>
      </c>
      <c r="C27" s="193"/>
      <c r="D27" s="70"/>
      <c r="E27" s="70">
        <v>81</v>
      </c>
      <c r="F27" s="70"/>
      <c r="G27" s="70">
        <v>3</v>
      </c>
      <c r="H27" s="70">
        <v>68</v>
      </c>
      <c r="I27" s="70"/>
      <c r="J27" s="70"/>
      <c r="K27" s="70">
        <v>10</v>
      </c>
      <c r="L27" s="70"/>
      <c r="M27" s="70">
        <v>81</v>
      </c>
      <c r="N27" s="70"/>
      <c r="O27" s="70"/>
      <c r="P27" s="71"/>
      <c r="Q27" s="71"/>
      <c r="R27" s="55"/>
      <c r="S27" s="55"/>
      <c r="T27" s="18">
        <v>0</v>
      </c>
    </row>
    <row r="28" spans="1:47" s="25" customFormat="1" ht="71.25" customHeight="1">
      <c r="A28" s="12">
        <v>7</v>
      </c>
      <c r="B28" s="192" t="s">
        <v>34</v>
      </c>
      <c r="C28" s="193"/>
      <c r="D28" s="70"/>
      <c r="E28" s="70"/>
      <c r="F28" s="70"/>
      <c r="G28" s="70"/>
      <c r="H28" s="70"/>
      <c r="I28" s="70"/>
      <c r="J28" s="70"/>
      <c r="K28" s="70"/>
      <c r="L28" s="70"/>
      <c r="M28" s="70"/>
      <c r="N28" s="70"/>
      <c r="O28" s="70"/>
      <c r="P28" s="71"/>
      <c r="Q28" s="71"/>
      <c r="R28" s="55"/>
      <c r="S28" s="55"/>
      <c r="T28" s="18">
        <v>0</v>
      </c>
    </row>
    <row r="29" spans="1:47" s="25" customFormat="1" ht="56.25" customHeight="1">
      <c r="A29" s="191" t="s">
        <v>35</v>
      </c>
      <c r="B29" s="191"/>
      <c r="C29" s="191"/>
      <c r="D29" s="18">
        <f t="shared" ref="D29:T29" si="3">SUM(D30:D41)</f>
        <v>0</v>
      </c>
      <c r="E29" s="18">
        <f t="shared" si="3"/>
        <v>9</v>
      </c>
      <c r="F29" s="18">
        <f t="shared" si="3"/>
        <v>0</v>
      </c>
      <c r="G29" s="18">
        <f t="shared" si="3"/>
        <v>8</v>
      </c>
      <c r="H29" s="18">
        <f t="shared" si="3"/>
        <v>1</v>
      </c>
      <c r="I29" s="18">
        <f t="shared" si="3"/>
        <v>0</v>
      </c>
      <c r="J29" s="18">
        <f t="shared" si="3"/>
        <v>0</v>
      </c>
      <c r="K29" s="18">
        <f t="shared" si="3"/>
        <v>0</v>
      </c>
      <c r="L29" s="18">
        <f t="shared" si="3"/>
        <v>0</v>
      </c>
      <c r="M29" s="18">
        <f t="shared" si="3"/>
        <v>9</v>
      </c>
      <c r="N29" s="18">
        <f t="shared" si="3"/>
        <v>0</v>
      </c>
      <c r="O29" s="18">
        <f t="shared" si="3"/>
        <v>0</v>
      </c>
      <c r="P29" s="18">
        <f t="shared" si="3"/>
        <v>2</v>
      </c>
      <c r="Q29" s="18">
        <f t="shared" si="3"/>
        <v>2</v>
      </c>
      <c r="R29" s="18">
        <f t="shared" si="3"/>
        <v>0</v>
      </c>
      <c r="S29" s="18">
        <f t="shared" si="3"/>
        <v>1</v>
      </c>
      <c r="T29" s="18">
        <f t="shared" si="3"/>
        <v>0</v>
      </c>
    </row>
    <row r="30" spans="1:47" s="25" customFormat="1" ht="44.25" customHeight="1">
      <c r="A30" s="12">
        <v>1</v>
      </c>
      <c r="B30" s="183" t="s">
        <v>36</v>
      </c>
      <c r="C30" s="184"/>
      <c r="D30" s="70"/>
      <c r="E30" s="70">
        <v>4</v>
      </c>
      <c r="F30" s="70"/>
      <c r="G30" s="70">
        <v>4</v>
      </c>
      <c r="H30" s="70"/>
      <c r="I30" s="70"/>
      <c r="J30" s="70"/>
      <c r="K30" s="70"/>
      <c r="L30" s="70"/>
      <c r="M30" s="70">
        <v>4</v>
      </c>
      <c r="N30" s="70"/>
      <c r="O30" s="70"/>
      <c r="P30" s="71"/>
      <c r="Q30" s="71"/>
      <c r="R30" s="55"/>
      <c r="S30" s="55"/>
      <c r="T30" s="18">
        <v>0</v>
      </c>
    </row>
    <row r="31" spans="1:47" s="25" customFormat="1" ht="37.5" customHeight="1">
      <c r="A31" s="12">
        <v>2</v>
      </c>
      <c r="B31" s="183" t="s">
        <v>37</v>
      </c>
      <c r="C31" s="184"/>
      <c r="D31" s="70"/>
      <c r="E31" s="70"/>
      <c r="F31" s="70"/>
      <c r="G31" s="70"/>
      <c r="H31" s="70"/>
      <c r="I31" s="70"/>
      <c r="J31" s="70"/>
      <c r="K31" s="70"/>
      <c r="L31" s="70"/>
      <c r="M31" s="70"/>
      <c r="N31" s="70"/>
      <c r="O31" s="70"/>
      <c r="P31" s="71"/>
      <c r="Q31" s="71"/>
      <c r="R31" s="55"/>
      <c r="S31" s="55"/>
      <c r="T31" s="18">
        <v>0</v>
      </c>
    </row>
    <row r="32" spans="1:47" s="25" customFormat="1" ht="51.75" customHeight="1">
      <c r="A32" s="12">
        <v>3</v>
      </c>
      <c r="B32" s="183" t="s">
        <v>38</v>
      </c>
      <c r="C32" s="184"/>
      <c r="D32" s="70"/>
      <c r="E32" s="70"/>
      <c r="F32" s="70"/>
      <c r="G32" s="70"/>
      <c r="H32" s="70"/>
      <c r="I32" s="70"/>
      <c r="J32" s="70"/>
      <c r="K32" s="70"/>
      <c r="L32" s="70"/>
      <c r="M32" s="70"/>
      <c r="N32" s="70"/>
      <c r="O32" s="70"/>
      <c r="P32" s="71"/>
      <c r="Q32" s="71"/>
      <c r="R32" s="55"/>
      <c r="S32" s="55"/>
      <c r="T32" s="18">
        <v>0</v>
      </c>
    </row>
    <row r="33" spans="1:20" s="25" customFormat="1" ht="52.5" customHeight="1">
      <c r="A33" s="12">
        <v>4</v>
      </c>
      <c r="B33" s="183" t="s">
        <v>39</v>
      </c>
      <c r="C33" s="184"/>
      <c r="D33" s="70"/>
      <c r="E33" s="70">
        <v>5</v>
      </c>
      <c r="F33" s="70"/>
      <c r="G33" s="70">
        <v>4</v>
      </c>
      <c r="H33" s="70">
        <v>1</v>
      </c>
      <c r="I33" s="70"/>
      <c r="J33" s="70"/>
      <c r="K33" s="70"/>
      <c r="L33" s="70"/>
      <c r="M33" s="70">
        <v>5</v>
      </c>
      <c r="N33" s="70"/>
      <c r="O33" s="70"/>
      <c r="P33" s="71">
        <v>2</v>
      </c>
      <c r="Q33" s="71">
        <v>2</v>
      </c>
      <c r="R33" s="55"/>
      <c r="S33" s="55">
        <v>1</v>
      </c>
      <c r="T33" s="18">
        <v>0</v>
      </c>
    </row>
    <row r="34" spans="1:20" s="25" customFormat="1" ht="43.5" customHeight="1">
      <c r="A34" s="12">
        <v>5</v>
      </c>
      <c r="B34" s="183" t="s">
        <v>40</v>
      </c>
      <c r="C34" s="184"/>
      <c r="D34" s="70"/>
      <c r="E34" s="70"/>
      <c r="F34" s="70"/>
      <c r="G34" s="70"/>
      <c r="H34" s="70"/>
      <c r="I34" s="70"/>
      <c r="J34" s="70"/>
      <c r="K34" s="70"/>
      <c r="L34" s="70"/>
      <c r="M34" s="70"/>
      <c r="N34" s="70"/>
      <c r="O34" s="70"/>
      <c r="P34" s="71"/>
      <c r="Q34" s="71"/>
      <c r="R34" s="55"/>
      <c r="S34" s="55"/>
      <c r="T34" s="18">
        <v>0</v>
      </c>
    </row>
    <row r="35" spans="1:20" s="25" customFormat="1" ht="44.25" customHeight="1">
      <c r="A35" s="12">
        <v>6</v>
      </c>
      <c r="B35" s="183" t="s">
        <v>41</v>
      </c>
      <c r="C35" s="184"/>
      <c r="D35" s="70"/>
      <c r="E35" s="70"/>
      <c r="F35" s="70"/>
      <c r="G35" s="70"/>
      <c r="H35" s="70"/>
      <c r="I35" s="70"/>
      <c r="J35" s="70"/>
      <c r="K35" s="70"/>
      <c r="L35" s="70"/>
      <c r="M35" s="70"/>
      <c r="N35" s="70"/>
      <c r="O35" s="70"/>
      <c r="P35" s="71"/>
      <c r="Q35" s="71"/>
      <c r="R35" s="55"/>
      <c r="S35" s="55"/>
      <c r="T35" s="18">
        <v>0</v>
      </c>
    </row>
    <row r="36" spans="1:20" s="25" customFormat="1" ht="44.25" customHeight="1">
      <c r="A36" s="12">
        <v>7</v>
      </c>
      <c r="B36" s="194" t="s">
        <v>42</v>
      </c>
      <c r="C36" s="194"/>
      <c r="D36" s="70"/>
      <c r="E36" s="70"/>
      <c r="F36" s="70"/>
      <c r="G36" s="70"/>
      <c r="H36" s="70"/>
      <c r="I36" s="70"/>
      <c r="J36" s="70"/>
      <c r="K36" s="70"/>
      <c r="L36" s="70"/>
      <c r="M36" s="70"/>
      <c r="N36" s="70"/>
      <c r="O36" s="70"/>
      <c r="P36" s="71"/>
      <c r="Q36" s="71"/>
      <c r="R36" s="55"/>
      <c r="S36" s="55"/>
      <c r="T36" s="18">
        <v>0</v>
      </c>
    </row>
    <row r="37" spans="1:20" s="25" customFormat="1" ht="44.25" customHeight="1">
      <c r="A37" s="12">
        <v>8</v>
      </c>
      <c r="B37" s="183" t="s">
        <v>43</v>
      </c>
      <c r="C37" s="184"/>
      <c r="D37" s="70"/>
      <c r="E37" s="70"/>
      <c r="F37" s="70"/>
      <c r="G37" s="70"/>
      <c r="H37" s="70"/>
      <c r="I37" s="70"/>
      <c r="J37" s="70"/>
      <c r="K37" s="70"/>
      <c r="L37" s="70"/>
      <c r="M37" s="70"/>
      <c r="N37" s="70"/>
      <c r="O37" s="70"/>
      <c r="P37" s="71"/>
      <c r="Q37" s="71"/>
      <c r="R37" s="55"/>
      <c r="S37" s="55"/>
      <c r="T37" s="18">
        <v>0</v>
      </c>
    </row>
    <row r="38" spans="1:20" s="25" customFormat="1" ht="44.25" customHeight="1">
      <c r="A38" s="12">
        <v>9</v>
      </c>
      <c r="B38" s="183" t="s">
        <v>44</v>
      </c>
      <c r="C38" s="184"/>
      <c r="D38" s="70"/>
      <c r="E38" s="70"/>
      <c r="F38" s="70"/>
      <c r="G38" s="70"/>
      <c r="H38" s="70"/>
      <c r="I38" s="70"/>
      <c r="J38" s="70"/>
      <c r="K38" s="70"/>
      <c r="L38" s="70"/>
      <c r="M38" s="70"/>
      <c r="N38" s="70"/>
      <c r="O38" s="70"/>
      <c r="P38" s="71"/>
      <c r="Q38" s="71"/>
      <c r="R38" s="55"/>
      <c r="S38" s="55"/>
      <c r="T38" s="18">
        <v>0</v>
      </c>
    </row>
    <row r="39" spans="1:20" s="25" customFormat="1" ht="61.5" customHeight="1">
      <c r="A39" s="12">
        <v>10</v>
      </c>
      <c r="B39" s="183" t="s">
        <v>45</v>
      </c>
      <c r="C39" s="184"/>
      <c r="D39" s="70"/>
      <c r="E39" s="70"/>
      <c r="F39" s="70"/>
      <c r="G39" s="70"/>
      <c r="H39" s="70"/>
      <c r="I39" s="70"/>
      <c r="J39" s="70"/>
      <c r="K39" s="70"/>
      <c r="L39" s="70"/>
      <c r="M39" s="70"/>
      <c r="N39" s="70"/>
      <c r="O39" s="70"/>
      <c r="P39" s="71"/>
      <c r="Q39" s="71"/>
      <c r="R39" s="55"/>
      <c r="S39" s="55"/>
      <c r="T39" s="18">
        <v>0</v>
      </c>
    </row>
    <row r="40" spans="1:20" s="25" customFormat="1" ht="52.5" customHeight="1">
      <c r="A40" s="12">
        <v>11</v>
      </c>
      <c r="B40" s="183" t="s">
        <v>74</v>
      </c>
      <c r="C40" s="184"/>
      <c r="D40" s="70"/>
      <c r="E40" s="70"/>
      <c r="F40" s="70"/>
      <c r="G40" s="70"/>
      <c r="H40" s="70"/>
      <c r="I40" s="70"/>
      <c r="J40" s="70"/>
      <c r="K40" s="70"/>
      <c r="L40" s="70"/>
      <c r="M40" s="70"/>
      <c r="N40" s="70"/>
      <c r="O40" s="70"/>
      <c r="P40" s="71"/>
      <c r="Q40" s="71"/>
      <c r="R40" s="55"/>
      <c r="S40" s="55"/>
      <c r="T40" s="18">
        <v>0</v>
      </c>
    </row>
    <row r="41" spans="1:20" s="25" customFormat="1" ht="61.5" customHeight="1">
      <c r="A41" s="12">
        <v>12</v>
      </c>
      <c r="B41" s="183" t="s">
        <v>46</v>
      </c>
      <c r="C41" s="184"/>
      <c r="D41" s="70"/>
      <c r="E41" s="70"/>
      <c r="F41" s="70"/>
      <c r="G41" s="70"/>
      <c r="H41" s="70"/>
      <c r="I41" s="70"/>
      <c r="J41" s="70"/>
      <c r="K41" s="70"/>
      <c r="L41" s="70"/>
      <c r="M41" s="70"/>
      <c r="N41" s="70"/>
      <c r="O41" s="70"/>
      <c r="P41" s="71"/>
      <c r="Q41" s="71"/>
      <c r="R41" s="55"/>
      <c r="S41" s="55"/>
      <c r="T41" s="18">
        <v>0</v>
      </c>
    </row>
    <row r="42" spans="1:20" s="25" customFormat="1" ht="67.5" customHeight="1">
      <c r="A42" s="188" t="s">
        <v>47</v>
      </c>
      <c r="B42" s="189"/>
      <c r="C42" s="189"/>
      <c r="D42" s="18">
        <f>SUM(D43)</f>
        <v>1</v>
      </c>
      <c r="E42" s="18">
        <f t="shared" ref="E42:T42" si="4">SUM(E43)</f>
        <v>11</v>
      </c>
      <c r="F42" s="18">
        <f t="shared" si="4"/>
        <v>1</v>
      </c>
      <c r="G42" s="18">
        <f t="shared" si="4"/>
        <v>5</v>
      </c>
      <c r="H42" s="18">
        <f t="shared" si="4"/>
        <v>1</v>
      </c>
      <c r="I42" s="18">
        <f t="shared" si="4"/>
        <v>1</v>
      </c>
      <c r="J42" s="18">
        <f t="shared" si="4"/>
        <v>0</v>
      </c>
      <c r="K42" s="18">
        <f t="shared" si="4"/>
        <v>2</v>
      </c>
      <c r="L42" s="18">
        <f t="shared" si="4"/>
        <v>2</v>
      </c>
      <c r="M42" s="18">
        <f t="shared" si="4"/>
        <v>11</v>
      </c>
      <c r="N42" s="18">
        <f t="shared" si="4"/>
        <v>0</v>
      </c>
      <c r="O42" s="18">
        <f t="shared" si="4"/>
        <v>2</v>
      </c>
      <c r="P42" s="18">
        <f t="shared" si="4"/>
        <v>6</v>
      </c>
      <c r="Q42" s="18">
        <f t="shared" si="4"/>
        <v>8</v>
      </c>
      <c r="R42" s="18">
        <f t="shared" si="4"/>
        <v>0</v>
      </c>
      <c r="S42" s="18">
        <f t="shared" si="4"/>
        <v>0</v>
      </c>
      <c r="T42" s="18">
        <f t="shared" si="4"/>
        <v>3</v>
      </c>
    </row>
    <row r="43" spans="1:20" s="25" customFormat="1" ht="74.25" customHeight="1">
      <c r="A43" s="12">
        <v>1</v>
      </c>
      <c r="B43" s="190" t="s">
        <v>48</v>
      </c>
      <c r="C43" s="190"/>
      <c r="D43" s="70">
        <v>1</v>
      </c>
      <c r="E43" s="70">
        <v>11</v>
      </c>
      <c r="F43" s="70">
        <v>1</v>
      </c>
      <c r="G43" s="70">
        <v>5</v>
      </c>
      <c r="H43" s="70">
        <v>1</v>
      </c>
      <c r="I43" s="70">
        <v>1</v>
      </c>
      <c r="J43" s="70"/>
      <c r="K43" s="70">
        <v>2</v>
      </c>
      <c r="L43" s="70">
        <v>2</v>
      </c>
      <c r="M43" s="70">
        <v>11</v>
      </c>
      <c r="N43" s="70"/>
      <c r="O43" s="70">
        <v>2</v>
      </c>
      <c r="P43" s="71">
        <v>6</v>
      </c>
      <c r="Q43" s="71">
        <v>8</v>
      </c>
      <c r="R43" s="55"/>
      <c r="S43" s="55"/>
      <c r="T43" s="18">
        <v>3</v>
      </c>
    </row>
    <row r="44" spans="1:20" s="25" customFormat="1" ht="67.5" customHeight="1">
      <c r="A44" s="188" t="s">
        <v>49</v>
      </c>
      <c r="B44" s="191"/>
      <c r="C44" s="191"/>
      <c r="D44" s="18">
        <f>SUM(D45:D53)</f>
        <v>15</v>
      </c>
      <c r="E44" s="18">
        <f t="shared" ref="E44:T44" si="5">SUM(E45:E53)</f>
        <v>41</v>
      </c>
      <c r="F44" s="18">
        <f t="shared" si="5"/>
        <v>0</v>
      </c>
      <c r="G44" s="18">
        <f t="shared" si="5"/>
        <v>18</v>
      </c>
      <c r="H44" s="18">
        <f t="shared" si="5"/>
        <v>35</v>
      </c>
      <c r="I44" s="18">
        <f t="shared" si="5"/>
        <v>0</v>
      </c>
      <c r="J44" s="18">
        <f t="shared" si="5"/>
        <v>0</v>
      </c>
      <c r="K44" s="18">
        <f t="shared" si="5"/>
        <v>1</v>
      </c>
      <c r="L44" s="18">
        <f t="shared" si="5"/>
        <v>0</v>
      </c>
      <c r="M44" s="18">
        <f t="shared" si="5"/>
        <v>54</v>
      </c>
      <c r="N44" s="18">
        <f t="shared" si="5"/>
        <v>2</v>
      </c>
      <c r="O44" s="18">
        <f t="shared" si="5"/>
        <v>0</v>
      </c>
      <c r="P44" s="18">
        <f t="shared" si="5"/>
        <v>9</v>
      </c>
      <c r="Q44" s="18">
        <f t="shared" si="5"/>
        <v>9</v>
      </c>
      <c r="R44" s="18">
        <f t="shared" si="5"/>
        <v>0</v>
      </c>
      <c r="S44" s="18">
        <f t="shared" si="5"/>
        <v>2</v>
      </c>
      <c r="T44" s="18">
        <f t="shared" si="5"/>
        <v>2</v>
      </c>
    </row>
    <row r="45" spans="1:20" s="25" customFormat="1" ht="40.5" customHeight="1">
      <c r="A45" s="12">
        <v>1</v>
      </c>
      <c r="B45" s="183" t="s">
        <v>50</v>
      </c>
      <c r="C45" s="184"/>
      <c r="D45" s="70"/>
      <c r="E45" s="70">
        <v>1</v>
      </c>
      <c r="F45" s="70"/>
      <c r="G45" s="70"/>
      <c r="H45" s="70">
        <v>1</v>
      </c>
      <c r="I45" s="70"/>
      <c r="J45" s="70"/>
      <c r="K45" s="70"/>
      <c r="L45" s="70"/>
      <c r="M45" s="70">
        <v>1</v>
      </c>
      <c r="N45" s="70"/>
      <c r="O45" s="70"/>
      <c r="P45" s="71">
        <v>1</v>
      </c>
      <c r="Q45" s="71">
        <v>1</v>
      </c>
      <c r="R45" s="55"/>
      <c r="S45" s="55"/>
      <c r="T45" s="18">
        <v>0</v>
      </c>
    </row>
    <row r="46" spans="1:20" s="25" customFormat="1" ht="54" customHeight="1">
      <c r="A46" s="12">
        <v>2</v>
      </c>
      <c r="B46" s="183" t="s">
        <v>51</v>
      </c>
      <c r="C46" s="184"/>
      <c r="D46" s="74"/>
      <c r="E46" s="74"/>
      <c r="F46" s="74"/>
      <c r="G46" s="74"/>
      <c r="H46" s="74"/>
      <c r="I46" s="74"/>
      <c r="J46" s="74"/>
      <c r="K46" s="74"/>
      <c r="L46" s="74"/>
      <c r="M46" s="74"/>
      <c r="N46" s="74"/>
      <c r="O46" s="74"/>
      <c r="P46" s="74"/>
      <c r="Q46" s="74"/>
      <c r="R46" s="55"/>
      <c r="S46" s="55"/>
      <c r="T46" s="18">
        <v>0</v>
      </c>
    </row>
    <row r="47" spans="1:20" s="25" customFormat="1" ht="42.75" customHeight="1">
      <c r="A47" s="12">
        <v>3</v>
      </c>
      <c r="B47" s="183" t="s">
        <v>52</v>
      </c>
      <c r="C47" s="184"/>
      <c r="D47" s="74"/>
      <c r="E47" s="74"/>
      <c r="F47" s="74"/>
      <c r="G47" s="74"/>
      <c r="H47" s="74"/>
      <c r="I47" s="74"/>
      <c r="J47" s="74"/>
      <c r="K47" s="74"/>
      <c r="L47" s="74"/>
      <c r="M47" s="74"/>
      <c r="N47" s="74"/>
      <c r="O47" s="74"/>
      <c r="P47" s="74"/>
      <c r="Q47" s="74"/>
      <c r="R47" s="55"/>
      <c r="S47" s="55"/>
      <c r="T47" s="18">
        <v>0</v>
      </c>
    </row>
    <row r="48" spans="1:20" s="25" customFormat="1" ht="41.25" customHeight="1">
      <c r="A48" s="12">
        <v>4</v>
      </c>
      <c r="B48" s="183" t="s">
        <v>53</v>
      </c>
      <c r="C48" s="184"/>
      <c r="D48" s="24">
        <v>5</v>
      </c>
      <c r="E48" s="24">
        <v>17</v>
      </c>
      <c r="F48" s="24"/>
      <c r="G48" s="24">
        <v>10</v>
      </c>
      <c r="H48" s="24">
        <v>11</v>
      </c>
      <c r="I48" s="24"/>
      <c r="J48" s="24"/>
      <c r="K48" s="24"/>
      <c r="L48" s="24"/>
      <c r="M48" s="24">
        <v>21</v>
      </c>
      <c r="N48" s="24">
        <v>1</v>
      </c>
      <c r="O48" s="24"/>
      <c r="P48" s="24">
        <v>4</v>
      </c>
      <c r="Q48" s="74">
        <v>4</v>
      </c>
      <c r="R48" s="55"/>
      <c r="S48" s="55">
        <v>1</v>
      </c>
      <c r="T48" s="18">
        <v>1</v>
      </c>
    </row>
    <row r="49" spans="1:20" s="25" customFormat="1" ht="41.25" customHeight="1">
      <c r="A49" s="12">
        <v>5</v>
      </c>
      <c r="B49" s="183" t="s">
        <v>54</v>
      </c>
      <c r="C49" s="184"/>
      <c r="D49" s="74"/>
      <c r="E49" s="74"/>
      <c r="F49" s="74"/>
      <c r="G49" s="74"/>
      <c r="H49" s="74"/>
      <c r="I49" s="74"/>
      <c r="J49" s="74"/>
      <c r="K49" s="74"/>
      <c r="L49" s="74"/>
      <c r="M49" s="74"/>
      <c r="N49" s="74"/>
      <c r="O49" s="74"/>
      <c r="P49" s="74"/>
      <c r="Q49" s="74"/>
      <c r="R49" s="55"/>
      <c r="S49" s="55"/>
      <c r="T49" s="18">
        <v>0</v>
      </c>
    </row>
    <row r="50" spans="1:20" s="25" customFormat="1" ht="43.5" customHeight="1">
      <c r="A50" s="12">
        <v>6</v>
      </c>
      <c r="B50" s="183" t="s">
        <v>65</v>
      </c>
      <c r="C50" s="184"/>
      <c r="D50" s="74"/>
      <c r="E50" s="74"/>
      <c r="F50" s="74"/>
      <c r="G50" s="74"/>
      <c r="H50" s="74"/>
      <c r="I50" s="74"/>
      <c r="J50" s="74"/>
      <c r="K50" s="74"/>
      <c r="L50" s="74"/>
      <c r="M50" s="74"/>
      <c r="N50" s="74"/>
      <c r="O50" s="74"/>
      <c r="P50" s="74"/>
      <c r="Q50" s="74"/>
      <c r="R50" s="55"/>
      <c r="S50" s="55"/>
      <c r="T50" s="18">
        <v>0</v>
      </c>
    </row>
    <row r="51" spans="1:20" s="25" customFormat="1" ht="39.75" customHeight="1">
      <c r="A51" s="12">
        <v>7</v>
      </c>
      <c r="B51" s="183" t="s">
        <v>55</v>
      </c>
      <c r="C51" s="184"/>
      <c r="D51" s="74">
        <v>1</v>
      </c>
      <c r="E51" s="74"/>
      <c r="F51" s="74"/>
      <c r="G51" s="74"/>
      <c r="H51" s="74">
        <v>1</v>
      </c>
      <c r="I51" s="74"/>
      <c r="J51" s="74"/>
      <c r="K51" s="74"/>
      <c r="L51" s="74"/>
      <c r="M51" s="74">
        <v>1</v>
      </c>
      <c r="N51" s="74"/>
      <c r="O51" s="74"/>
      <c r="P51" s="74">
        <v>1</v>
      </c>
      <c r="Q51" s="74">
        <v>1</v>
      </c>
      <c r="R51" s="55"/>
      <c r="S51" s="55"/>
      <c r="T51" s="18">
        <v>0</v>
      </c>
    </row>
    <row r="52" spans="1:20" s="25" customFormat="1" ht="27.75" customHeight="1">
      <c r="A52" s="12">
        <v>8</v>
      </c>
      <c r="B52" s="183" t="s">
        <v>56</v>
      </c>
      <c r="C52" s="184"/>
      <c r="D52" s="74">
        <v>9</v>
      </c>
      <c r="E52" s="74">
        <v>23</v>
      </c>
      <c r="F52" s="74"/>
      <c r="G52" s="74">
        <v>8</v>
      </c>
      <c r="H52" s="74">
        <v>22</v>
      </c>
      <c r="I52" s="74"/>
      <c r="J52" s="74"/>
      <c r="K52" s="74">
        <v>1</v>
      </c>
      <c r="L52" s="74"/>
      <c r="M52" s="74">
        <v>31</v>
      </c>
      <c r="N52" s="74">
        <v>1</v>
      </c>
      <c r="O52" s="74"/>
      <c r="P52" s="74">
        <v>3</v>
      </c>
      <c r="Q52" s="74">
        <v>3</v>
      </c>
      <c r="R52" s="55"/>
      <c r="S52" s="55">
        <v>1</v>
      </c>
      <c r="T52" s="18">
        <v>1</v>
      </c>
    </row>
    <row r="53" spans="1:20" s="25" customFormat="1" ht="27.75" customHeight="1">
      <c r="A53" s="12">
        <v>9</v>
      </c>
      <c r="B53" s="183" t="s">
        <v>57</v>
      </c>
      <c r="C53" s="184"/>
      <c r="D53" s="74"/>
      <c r="E53" s="74"/>
      <c r="F53" s="74"/>
      <c r="G53" s="74"/>
      <c r="H53" s="74"/>
      <c r="I53" s="74"/>
      <c r="J53" s="74"/>
      <c r="K53" s="74"/>
      <c r="L53" s="74"/>
      <c r="M53" s="74"/>
      <c r="N53" s="74"/>
      <c r="O53" s="74"/>
      <c r="P53" s="74"/>
      <c r="Q53" s="74"/>
      <c r="R53" s="55"/>
      <c r="S53" s="55"/>
      <c r="T53" s="18">
        <v>0</v>
      </c>
    </row>
    <row r="54" spans="1:20" s="25" customFormat="1" ht="27.75" customHeight="1">
      <c r="A54" s="185" t="s">
        <v>64</v>
      </c>
      <c r="B54" s="186"/>
      <c r="C54" s="187"/>
      <c r="D54" s="24">
        <f t="shared" ref="D54:T54" si="6">SUM(D6+D12+D21+D29+D42+D44)</f>
        <v>16</v>
      </c>
      <c r="E54" s="24">
        <f t="shared" si="6"/>
        <v>388</v>
      </c>
      <c r="F54" s="24">
        <f>SUM(F6+F12+F21+F29+F42+F44)</f>
        <v>1</v>
      </c>
      <c r="G54" s="24">
        <f t="shared" si="6"/>
        <v>55</v>
      </c>
      <c r="H54" s="24">
        <f t="shared" si="6"/>
        <v>280</v>
      </c>
      <c r="I54" s="24">
        <f t="shared" si="6"/>
        <v>28</v>
      </c>
      <c r="J54" s="24">
        <f t="shared" si="6"/>
        <v>0</v>
      </c>
      <c r="K54" s="24">
        <f t="shared" si="6"/>
        <v>35</v>
      </c>
      <c r="L54" s="24">
        <f t="shared" si="6"/>
        <v>2</v>
      </c>
      <c r="M54" s="24">
        <f t="shared" si="6"/>
        <v>400</v>
      </c>
      <c r="N54" s="24">
        <f t="shared" si="6"/>
        <v>2</v>
      </c>
      <c r="O54" s="24">
        <f t="shared" si="6"/>
        <v>9</v>
      </c>
      <c r="P54" s="24">
        <f t="shared" si="6"/>
        <v>51</v>
      </c>
      <c r="Q54" s="24">
        <f t="shared" si="6"/>
        <v>60</v>
      </c>
      <c r="R54" s="24">
        <f t="shared" si="6"/>
        <v>3</v>
      </c>
      <c r="S54" s="24">
        <f t="shared" si="6"/>
        <v>4</v>
      </c>
      <c r="T54" s="24">
        <f t="shared" si="6"/>
        <v>22</v>
      </c>
    </row>
    <row r="56" spans="1:20" ht="52.5" customHeight="1">
      <c r="B56" s="78"/>
      <c r="C56" s="88" t="s">
        <v>147</v>
      </c>
      <c r="D56" s="228"/>
      <c r="E56" s="228"/>
      <c r="F56" s="228"/>
      <c r="G56" s="228"/>
      <c r="H56" s="228"/>
      <c r="I56" s="85"/>
      <c r="J56" s="85"/>
      <c r="K56" s="85"/>
    </row>
    <row r="57" spans="1:20" ht="43.5" customHeight="1">
      <c r="C57" s="88"/>
      <c r="D57" s="78"/>
      <c r="E57" s="78"/>
      <c r="F57" s="78"/>
      <c r="G57" s="78"/>
      <c r="H57" s="78"/>
      <c r="I57" s="78"/>
      <c r="J57" s="78"/>
      <c r="K57" s="78"/>
    </row>
    <row r="58" spans="1:20">
      <c r="C58" s="86"/>
      <c r="D58" s="78"/>
      <c r="E58" s="78"/>
      <c r="F58" s="78"/>
      <c r="G58" s="78"/>
      <c r="H58" s="85"/>
      <c r="I58" s="85"/>
      <c r="J58" s="85"/>
      <c r="K58" s="85"/>
    </row>
    <row r="59" spans="1:20" ht="15" customHeight="1">
      <c r="C59" s="87"/>
      <c r="D59" s="78"/>
      <c r="E59" s="78"/>
      <c r="F59" s="78"/>
      <c r="G59" s="78"/>
      <c r="H59" s="85"/>
      <c r="I59" s="85"/>
      <c r="J59" s="85"/>
      <c r="K59" s="85"/>
    </row>
    <row r="60" spans="1:20" ht="15.75">
      <c r="C60" s="64"/>
    </row>
    <row r="66" spans="3:3" ht="18.75">
      <c r="C66" s="88"/>
    </row>
  </sheetData>
  <sheetProtection sheet="1" objects="1" scenarios="1"/>
  <mergeCells count="64">
    <mergeCell ref="B7:C7"/>
    <mergeCell ref="Q1:T1"/>
    <mergeCell ref="A2:T2"/>
    <mergeCell ref="A3:C4"/>
    <mergeCell ref="D3:D4"/>
    <mergeCell ref="E3:E4"/>
    <mergeCell ref="F3:F4"/>
    <mergeCell ref="G3:M3"/>
    <mergeCell ref="N3:N4"/>
    <mergeCell ref="O3:P3"/>
    <mergeCell ref="Q3:Q4"/>
    <mergeCell ref="R3:S3"/>
    <mergeCell ref="T3:T4"/>
    <mergeCell ref="A1:B1"/>
    <mergeCell ref="D1:P1"/>
    <mergeCell ref="A6:C6"/>
    <mergeCell ref="B19:C19"/>
    <mergeCell ref="B8:C8"/>
    <mergeCell ref="B9:C9"/>
    <mergeCell ref="B10:C10"/>
    <mergeCell ref="B11:C11"/>
    <mergeCell ref="A12:C12"/>
    <mergeCell ref="B13:C13"/>
    <mergeCell ref="B14:C14"/>
    <mergeCell ref="B15:C15"/>
    <mergeCell ref="B16:C16"/>
    <mergeCell ref="B17:C17"/>
    <mergeCell ref="B18:C18"/>
    <mergeCell ref="B31:C31"/>
    <mergeCell ref="A42:C42"/>
    <mergeCell ref="B20:C20"/>
    <mergeCell ref="A21:C21"/>
    <mergeCell ref="B22:C22"/>
    <mergeCell ref="B23:C23"/>
    <mergeCell ref="B24:C24"/>
    <mergeCell ref="B25:C25"/>
    <mergeCell ref="B32:C32"/>
    <mergeCell ref="B33:C33"/>
    <mergeCell ref="B34:C34"/>
    <mergeCell ref="B35:C35"/>
    <mergeCell ref="B36:C36"/>
    <mergeCell ref="B37:C37"/>
    <mergeCell ref="B38:C38"/>
    <mergeCell ref="B41:C41"/>
    <mergeCell ref="B26:C26"/>
    <mergeCell ref="B27:C27"/>
    <mergeCell ref="B28:C28"/>
    <mergeCell ref="A29:C29"/>
    <mergeCell ref="B30:C30"/>
    <mergeCell ref="D56:H56"/>
    <mergeCell ref="A54:C54"/>
    <mergeCell ref="B39:C39"/>
    <mergeCell ref="B40:C40"/>
    <mergeCell ref="B50:C50"/>
    <mergeCell ref="B51:C51"/>
    <mergeCell ref="B52:C52"/>
    <mergeCell ref="B53:C53"/>
    <mergeCell ref="A44:C44"/>
    <mergeCell ref="B45:C45"/>
    <mergeCell ref="B46:C46"/>
    <mergeCell ref="B47:C47"/>
    <mergeCell ref="B48:C48"/>
    <mergeCell ref="B49:C49"/>
    <mergeCell ref="B43:C43"/>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56"/>
  <sheetViews>
    <sheetView zoomScale="80" zoomScaleNormal="80" workbookViewId="0">
      <selection activeCell="F55" sqref="F55"/>
    </sheetView>
  </sheetViews>
  <sheetFormatPr defaultRowHeight="15"/>
  <cols>
    <col min="1" max="2" width="9.140625" style="17" customWidth="1"/>
    <col min="3" max="3" width="64.28515625" style="17" customWidth="1"/>
    <col min="4" max="4" width="12" style="17" customWidth="1"/>
    <col min="5" max="6" width="8.42578125" style="17" customWidth="1"/>
    <col min="7" max="7" width="11.28515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7" width="14.140625" style="17" customWidth="1"/>
    <col min="18" max="18" width="9.140625" style="17" customWidth="1"/>
    <col min="19" max="20" width="13.28515625" style="17" customWidth="1"/>
    <col min="21" max="250" width="9.140625" style="17"/>
    <col min="251" max="251" width="64.28515625" style="17" customWidth="1"/>
    <col min="252" max="252" width="12" style="17" customWidth="1"/>
    <col min="253" max="254" width="8.42578125" style="17" customWidth="1"/>
    <col min="255" max="255" width="11.28515625" style="17" customWidth="1"/>
    <col min="256" max="256" width="6.42578125" style="17" customWidth="1"/>
    <col min="257" max="257" width="7.28515625" style="17" customWidth="1"/>
    <col min="258" max="259" width="6.7109375" style="17" customWidth="1"/>
    <col min="260" max="260" width="6.140625" style="17" customWidth="1"/>
    <col min="261" max="262" width="6.42578125" style="17" customWidth="1"/>
    <col min="263" max="263" width="8" style="17" customWidth="1"/>
    <col min="264" max="265" width="14.140625" style="17" customWidth="1"/>
    <col min="266" max="266" width="9.140625" style="17"/>
    <col min="267" max="268" width="13.28515625" style="17" customWidth="1"/>
    <col min="269" max="276" width="11.5703125" style="17" customWidth="1"/>
    <col min="277" max="506" width="9.140625" style="17"/>
    <col min="507" max="507" width="64.28515625" style="17" customWidth="1"/>
    <col min="508" max="508" width="12" style="17" customWidth="1"/>
    <col min="509" max="510" width="8.42578125" style="17" customWidth="1"/>
    <col min="511" max="511" width="11.28515625" style="17" customWidth="1"/>
    <col min="512" max="512" width="6.42578125" style="17" customWidth="1"/>
    <col min="513" max="513" width="7.28515625" style="17" customWidth="1"/>
    <col min="514" max="515" width="6.7109375" style="17" customWidth="1"/>
    <col min="516" max="516" width="6.140625" style="17" customWidth="1"/>
    <col min="517" max="518" width="6.42578125" style="17" customWidth="1"/>
    <col min="519" max="519" width="8" style="17" customWidth="1"/>
    <col min="520" max="521" width="14.140625" style="17" customWidth="1"/>
    <col min="522" max="522" width="9.140625" style="17"/>
    <col min="523" max="524" width="13.28515625" style="17" customWidth="1"/>
    <col min="525" max="532" width="11.5703125" style="17" customWidth="1"/>
    <col min="533" max="762" width="9.140625" style="17"/>
    <col min="763" max="763" width="64.28515625" style="17" customWidth="1"/>
    <col min="764" max="764" width="12" style="17" customWidth="1"/>
    <col min="765" max="766" width="8.42578125" style="17" customWidth="1"/>
    <col min="767" max="767" width="11.28515625" style="17" customWidth="1"/>
    <col min="768" max="768" width="6.42578125" style="17" customWidth="1"/>
    <col min="769" max="769" width="7.28515625" style="17" customWidth="1"/>
    <col min="770" max="771" width="6.7109375" style="17" customWidth="1"/>
    <col min="772" max="772" width="6.140625" style="17" customWidth="1"/>
    <col min="773" max="774" width="6.42578125" style="17" customWidth="1"/>
    <col min="775" max="775" width="8" style="17" customWidth="1"/>
    <col min="776" max="777" width="14.140625" style="17" customWidth="1"/>
    <col min="778" max="778" width="9.140625" style="17"/>
    <col min="779" max="780" width="13.28515625" style="17" customWidth="1"/>
    <col min="781" max="788" width="11.5703125" style="17" customWidth="1"/>
    <col min="789" max="1018" width="9.140625" style="17"/>
    <col min="1019" max="1019" width="64.28515625" style="17" customWidth="1"/>
    <col min="1020" max="1020" width="12" style="17" customWidth="1"/>
    <col min="1021" max="1022" width="8.42578125" style="17" customWidth="1"/>
    <col min="1023" max="1023" width="11.28515625" style="17" customWidth="1"/>
    <col min="1024" max="1024" width="6.42578125" style="17" customWidth="1"/>
    <col min="1025" max="1025" width="7.28515625" style="17" customWidth="1"/>
    <col min="1026" max="1027" width="6.7109375" style="17" customWidth="1"/>
    <col min="1028" max="1028" width="6.140625" style="17" customWidth="1"/>
    <col min="1029" max="1030" width="6.42578125" style="17" customWidth="1"/>
    <col min="1031" max="1031" width="8" style="17" customWidth="1"/>
    <col min="1032" max="1033" width="14.140625" style="17" customWidth="1"/>
    <col min="1034" max="1034" width="9.140625" style="17"/>
    <col min="1035" max="1036" width="13.28515625" style="17" customWidth="1"/>
    <col min="1037" max="1044" width="11.5703125" style="17" customWidth="1"/>
    <col min="1045" max="1274" width="9.140625" style="17"/>
    <col min="1275" max="1275" width="64.28515625" style="17" customWidth="1"/>
    <col min="1276" max="1276" width="12" style="17" customWidth="1"/>
    <col min="1277" max="1278" width="8.42578125" style="17" customWidth="1"/>
    <col min="1279" max="1279" width="11.28515625" style="17" customWidth="1"/>
    <col min="1280" max="1280" width="6.42578125" style="17" customWidth="1"/>
    <col min="1281" max="1281" width="7.28515625" style="17" customWidth="1"/>
    <col min="1282" max="1283" width="6.7109375" style="17" customWidth="1"/>
    <col min="1284" max="1284" width="6.140625" style="17" customWidth="1"/>
    <col min="1285" max="1286" width="6.42578125" style="17" customWidth="1"/>
    <col min="1287" max="1287" width="8" style="17" customWidth="1"/>
    <col min="1288" max="1289" width="14.140625" style="17" customWidth="1"/>
    <col min="1290" max="1290" width="9.140625" style="17"/>
    <col min="1291" max="1292" width="13.28515625" style="17" customWidth="1"/>
    <col min="1293" max="1300" width="11.5703125" style="17" customWidth="1"/>
    <col min="1301" max="1530" width="9.140625" style="17"/>
    <col min="1531" max="1531" width="64.28515625" style="17" customWidth="1"/>
    <col min="1532" max="1532" width="12" style="17" customWidth="1"/>
    <col min="1533" max="1534" width="8.42578125" style="17" customWidth="1"/>
    <col min="1535" max="1535" width="11.28515625" style="17" customWidth="1"/>
    <col min="1536" max="1536" width="6.42578125" style="17" customWidth="1"/>
    <col min="1537" max="1537" width="7.28515625" style="17" customWidth="1"/>
    <col min="1538" max="1539" width="6.7109375" style="17" customWidth="1"/>
    <col min="1540" max="1540" width="6.140625" style="17" customWidth="1"/>
    <col min="1541" max="1542" width="6.42578125" style="17" customWidth="1"/>
    <col min="1543" max="1543" width="8" style="17" customWidth="1"/>
    <col min="1544" max="1545" width="14.140625" style="17" customWidth="1"/>
    <col min="1546" max="1546" width="9.140625" style="17"/>
    <col min="1547" max="1548" width="13.28515625" style="17" customWidth="1"/>
    <col min="1549" max="1556" width="11.5703125" style="17" customWidth="1"/>
    <col min="1557" max="1786" width="9.140625" style="17"/>
    <col min="1787" max="1787" width="64.28515625" style="17" customWidth="1"/>
    <col min="1788" max="1788" width="12" style="17" customWidth="1"/>
    <col min="1789" max="1790" width="8.42578125" style="17" customWidth="1"/>
    <col min="1791" max="1791" width="11.28515625" style="17" customWidth="1"/>
    <col min="1792" max="1792" width="6.42578125" style="17" customWidth="1"/>
    <col min="1793" max="1793" width="7.28515625" style="17" customWidth="1"/>
    <col min="1794" max="1795" width="6.7109375" style="17" customWidth="1"/>
    <col min="1796" max="1796" width="6.140625" style="17" customWidth="1"/>
    <col min="1797" max="1798" width="6.42578125" style="17" customWidth="1"/>
    <col min="1799" max="1799" width="8" style="17" customWidth="1"/>
    <col min="1800" max="1801" width="14.140625" style="17" customWidth="1"/>
    <col min="1802" max="1802" width="9.140625" style="17"/>
    <col min="1803" max="1804" width="13.28515625" style="17" customWidth="1"/>
    <col min="1805" max="1812" width="11.5703125" style="17" customWidth="1"/>
    <col min="1813" max="2042" width="9.140625" style="17"/>
    <col min="2043" max="2043" width="64.28515625" style="17" customWidth="1"/>
    <col min="2044" max="2044" width="12" style="17" customWidth="1"/>
    <col min="2045" max="2046" width="8.42578125" style="17" customWidth="1"/>
    <col min="2047" max="2047" width="11.28515625" style="17" customWidth="1"/>
    <col min="2048" max="2048" width="6.42578125" style="17" customWidth="1"/>
    <col min="2049" max="2049" width="7.28515625" style="17" customWidth="1"/>
    <col min="2050" max="2051" width="6.7109375" style="17" customWidth="1"/>
    <col min="2052" max="2052" width="6.140625" style="17" customWidth="1"/>
    <col min="2053" max="2054" width="6.42578125" style="17" customWidth="1"/>
    <col min="2055" max="2055" width="8" style="17" customWidth="1"/>
    <col min="2056" max="2057" width="14.140625" style="17" customWidth="1"/>
    <col min="2058" max="2058" width="9.140625" style="17"/>
    <col min="2059" max="2060" width="13.28515625" style="17" customWidth="1"/>
    <col min="2061" max="2068" width="11.5703125" style="17" customWidth="1"/>
    <col min="2069" max="2298" width="9.140625" style="17"/>
    <col min="2299" max="2299" width="64.28515625" style="17" customWidth="1"/>
    <col min="2300" max="2300" width="12" style="17" customWidth="1"/>
    <col min="2301" max="2302" width="8.42578125" style="17" customWidth="1"/>
    <col min="2303" max="2303" width="11.28515625" style="17" customWidth="1"/>
    <col min="2304" max="2304" width="6.42578125" style="17" customWidth="1"/>
    <col min="2305" max="2305" width="7.28515625" style="17" customWidth="1"/>
    <col min="2306" max="2307" width="6.7109375" style="17" customWidth="1"/>
    <col min="2308" max="2308" width="6.140625" style="17" customWidth="1"/>
    <col min="2309" max="2310" width="6.42578125" style="17" customWidth="1"/>
    <col min="2311" max="2311" width="8" style="17" customWidth="1"/>
    <col min="2312" max="2313" width="14.140625" style="17" customWidth="1"/>
    <col min="2314" max="2314" width="9.140625" style="17"/>
    <col min="2315" max="2316" width="13.28515625" style="17" customWidth="1"/>
    <col min="2317" max="2324" width="11.5703125" style="17" customWidth="1"/>
    <col min="2325" max="2554" width="9.140625" style="17"/>
    <col min="2555" max="2555" width="64.28515625" style="17" customWidth="1"/>
    <col min="2556" max="2556" width="12" style="17" customWidth="1"/>
    <col min="2557" max="2558" width="8.42578125" style="17" customWidth="1"/>
    <col min="2559" max="2559" width="11.28515625" style="17" customWidth="1"/>
    <col min="2560" max="2560" width="6.42578125" style="17" customWidth="1"/>
    <col min="2561" max="2561" width="7.28515625" style="17" customWidth="1"/>
    <col min="2562" max="2563" width="6.7109375" style="17" customWidth="1"/>
    <col min="2564" max="2564" width="6.140625" style="17" customWidth="1"/>
    <col min="2565" max="2566" width="6.42578125" style="17" customWidth="1"/>
    <col min="2567" max="2567" width="8" style="17" customWidth="1"/>
    <col min="2568" max="2569" width="14.140625" style="17" customWidth="1"/>
    <col min="2570" max="2570" width="9.140625" style="17"/>
    <col min="2571" max="2572" width="13.28515625" style="17" customWidth="1"/>
    <col min="2573" max="2580" width="11.5703125" style="17" customWidth="1"/>
    <col min="2581" max="2810" width="9.140625" style="17"/>
    <col min="2811" max="2811" width="64.28515625" style="17" customWidth="1"/>
    <col min="2812" max="2812" width="12" style="17" customWidth="1"/>
    <col min="2813" max="2814" width="8.42578125" style="17" customWidth="1"/>
    <col min="2815" max="2815" width="11.28515625" style="17" customWidth="1"/>
    <col min="2816" max="2816" width="6.42578125" style="17" customWidth="1"/>
    <col min="2817" max="2817" width="7.28515625" style="17" customWidth="1"/>
    <col min="2818" max="2819" width="6.7109375" style="17" customWidth="1"/>
    <col min="2820" max="2820" width="6.140625" style="17" customWidth="1"/>
    <col min="2821" max="2822" width="6.42578125" style="17" customWidth="1"/>
    <col min="2823" max="2823" width="8" style="17" customWidth="1"/>
    <col min="2824" max="2825" width="14.140625" style="17" customWidth="1"/>
    <col min="2826" max="2826" width="9.140625" style="17"/>
    <col min="2827" max="2828" width="13.28515625" style="17" customWidth="1"/>
    <col min="2829" max="2836" width="11.5703125" style="17" customWidth="1"/>
    <col min="2837" max="3066" width="9.140625" style="17"/>
    <col min="3067" max="3067" width="64.28515625" style="17" customWidth="1"/>
    <col min="3068" max="3068" width="12" style="17" customWidth="1"/>
    <col min="3069" max="3070" width="8.42578125" style="17" customWidth="1"/>
    <col min="3071" max="3071" width="11.28515625" style="17" customWidth="1"/>
    <col min="3072" max="3072" width="6.42578125" style="17" customWidth="1"/>
    <col min="3073" max="3073" width="7.28515625" style="17" customWidth="1"/>
    <col min="3074" max="3075" width="6.7109375" style="17" customWidth="1"/>
    <col min="3076" max="3076" width="6.140625" style="17" customWidth="1"/>
    <col min="3077" max="3078" width="6.42578125" style="17" customWidth="1"/>
    <col min="3079" max="3079" width="8" style="17" customWidth="1"/>
    <col min="3080" max="3081" width="14.140625" style="17" customWidth="1"/>
    <col min="3082" max="3082" width="9.140625" style="17"/>
    <col min="3083" max="3084" width="13.28515625" style="17" customWidth="1"/>
    <col min="3085" max="3092" width="11.5703125" style="17" customWidth="1"/>
    <col min="3093" max="3322" width="9.140625" style="17"/>
    <col min="3323" max="3323" width="64.28515625" style="17" customWidth="1"/>
    <col min="3324" max="3324" width="12" style="17" customWidth="1"/>
    <col min="3325" max="3326" width="8.42578125" style="17" customWidth="1"/>
    <col min="3327" max="3327" width="11.28515625" style="17" customWidth="1"/>
    <col min="3328" max="3328" width="6.42578125" style="17" customWidth="1"/>
    <col min="3329" max="3329" width="7.28515625" style="17" customWidth="1"/>
    <col min="3330" max="3331" width="6.7109375" style="17" customWidth="1"/>
    <col min="3332" max="3332" width="6.140625" style="17" customWidth="1"/>
    <col min="3333" max="3334" width="6.42578125" style="17" customWidth="1"/>
    <col min="3335" max="3335" width="8" style="17" customWidth="1"/>
    <col min="3336" max="3337" width="14.140625" style="17" customWidth="1"/>
    <col min="3338" max="3338" width="9.140625" style="17"/>
    <col min="3339" max="3340" width="13.28515625" style="17" customWidth="1"/>
    <col min="3341" max="3348" width="11.5703125" style="17" customWidth="1"/>
    <col min="3349" max="3578" width="9.140625" style="17"/>
    <col min="3579" max="3579" width="64.28515625" style="17" customWidth="1"/>
    <col min="3580" max="3580" width="12" style="17" customWidth="1"/>
    <col min="3581" max="3582" width="8.42578125" style="17" customWidth="1"/>
    <col min="3583" max="3583" width="11.28515625" style="17" customWidth="1"/>
    <col min="3584" max="3584" width="6.42578125" style="17" customWidth="1"/>
    <col min="3585" max="3585" width="7.28515625" style="17" customWidth="1"/>
    <col min="3586" max="3587" width="6.7109375" style="17" customWidth="1"/>
    <col min="3588" max="3588" width="6.140625" style="17" customWidth="1"/>
    <col min="3589" max="3590" width="6.42578125" style="17" customWidth="1"/>
    <col min="3591" max="3591" width="8" style="17" customWidth="1"/>
    <col min="3592" max="3593" width="14.140625" style="17" customWidth="1"/>
    <col min="3594" max="3594" width="9.140625" style="17"/>
    <col min="3595" max="3596" width="13.28515625" style="17" customWidth="1"/>
    <col min="3597" max="3604" width="11.5703125" style="17" customWidth="1"/>
    <col min="3605" max="3834" width="9.140625" style="17"/>
    <col min="3835" max="3835" width="64.28515625" style="17" customWidth="1"/>
    <col min="3836" max="3836" width="12" style="17" customWidth="1"/>
    <col min="3837" max="3838" width="8.42578125" style="17" customWidth="1"/>
    <col min="3839" max="3839" width="11.28515625" style="17" customWidth="1"/>
    <col min="3840" max="3840" width="6.42578125" style="17" customWidth="1"/>
    <col min="3841" max="3841" width="7.28515625" style="17" customWidth="1"/>
    <col min="3842" max="3843" width="6.7109375" style="17" customWidth="1"/>
    <col min="3844" max="3844" width="6.140625" style="17" customWidth="1"/>
    <col min="3845" max="3846" width="6.42578125" style="17" customWidth="1"/>
    <col min="3847" max="3847" width="8" style="17" customWidth="1"/>
    <col min="3848" max="3849" width="14.140625" style="17" customWidth="1"/>
    <col min="3850" max="3850" width="9.140625" style="17"/>
    <col min="3851" max="3852" width="13.28515625" style="17" customWidth="1"/>
    <col min="3853" max="3860" width="11.5703125" style="17" customWidth="1"/>
    <col min="3861" max="4090" width="9.140625" style="17"/>
    <col min="4091" max="4091" width="64.28515625" style="17" customWidth="1"/>
    <col min="4092" max="4092" width="12" style="17" customWidth="1"/>
    <col min="4093" max="4094" width="8.42578125" style="17" customWidth="1"/>
    <col min="4095" max="4095" width="11.28515625" style="17" customWidth="1"/>
    <col min="4096" max="4096" width="6.42578125" style="17" customWidth="1"/>
    <col min="4097" max="4097" width="7.28515625" style="17" customWidth="1"/>
    <col min="4098" max="4099" width="6.7109375" style="17" customWidth="1"/>
    <col min="4100" max="4100" width="6.140625" style="17" customWidth="1"/>
    <col min="4101" max="4102" width="6.42578125" style="17" customWidth="1"/>
    <col min="4103" max="4103" width="8" style="17" customWidth="1"/>
    <col min="4104" max="4105" width="14.140625" style="17" customWidth="1"/>
    <col min="4106" max="4106" width="9.140625" style="17"/>
    <col min="4107" max="4108" width="13.28515625" style="17" customWidth="1"/>
    <col min="4109" max="4116" width="11.5703125" style="17" customWidth="1"/>
    <col min="4117" max="4346" width="9.140625" style="17"/>
    <col min="4347" max="4347" width="64.28515625" style="17" customWidth="1"/>
    <col min="4348" max="4348" width="12" style="17" customWidth="1"/>
    <col min="4349" max="4350" width="8.42578125" style="17" customWidth="1"/>
    <col min="4351" max="4351" width="11.28515625" style="17" customWidth="1"/>
    <col min="4352" max="4352" width="6.42578125" style="17" customWidth="1"/>
    <col min="4353" max="4353" width="7.28515625" style="17" customWidth="1"/>
    <col min="4354" max="4355" width="6.7109375" style="17" customWidth="1"/>
    <col min="4356" max="4356" width="6.140625" style="17" customWidth="1"/>
    <col min="4357" max="4358" width="6.42578125" style="17" customWidth="1"/>
    <col min="4359" max="4359" width="8" style="17" customWidth="1"/>
    <col min="4360" max="4361" width="14.140625" style="17" customWidth="1"/>
    <col min="4362" max="4362" width="9.140625" style="17"/>
    <col min="4363" max="4364" width="13.28515625" style="17" customWidth="1"/>
    <col min="4365" max="4372" width="11.5703125" style="17" customWidth="1"/>
    <col min="4373" max="4602" width="9.140625" style="17"/>
    <col min="4603" max="4603" width="64.28515625" style="17" customWidth="1"/>
    <col min="4604" max="4604" width="12" style="17" customWidth="1"/>
    <col min="4605" max="4606" width="8.42578125" style="17" customWidth="1"/>
    <col min="4607" max="4607" width="11.28515625" style="17" customWidth="1"/>
    <col min="4608" max="4608" width="6.42578125" style="17" customWidth="1"/>
    <col min="4609" max="4609" width="7.28515625" style="17" customWidth="1"/>
    <col min="4610" max="4611" width="6.7109375" style="17" customWidth="1"/>
    <col min="4612" max="4612" width="6.140625" style="17" customWidth="1"/>
    <col min="4613" max="4614" width="6.42578125" style="17" customWidth="1"/>
    <col min="4615" max="4615" width="8" style="17" customWidth="1"/>
    <col min="4616" max="4617" width="14.140625" style="17" customWidth="1"/>
    <col min="4618" max="4618" width="9.140625" style="17"/>
    <col min="4619" max="4620" width="13.28515625" style="17" customWidth="1"/>
    <col min="4621" max="4628" width="11.5703125" style="17" customWidth="1"/>
    <col min="4629" max="4858" width="9.140625" style="17"/>
    <col min="4859" max="4859" width="64.28515625" style="17" customWidth="1"/>
    <col min="4860" max="4860" width="12" style="17" customWidth="1"/>
    <col min="4861" max="4862" width="8.42578125" style="17" customWidth="1"/>
    <col min="4863" max="4863" width="11.28515625" style="17" customWidth="1"/>
    <col min="4864" max="4864" width="6.42578125" style="17" customWidth="1"/>
    <col min="4865" max="4865" width="7.28515625" style="17" customWidth="1"/>
    <col min="4866" max="4867" width="6.7109375" style="17" customWidth="1"/>
    <col min="4868" max="4868" width="6.140625" style="17" customWidth="1"/>
    <col min="4869" max="4870" width="6.42578125" style="17" customWidth="1"/>
    <col min="4871" max="4871" width="8" style="17" customWidth="1"/>
    <col min="4872" max="4873" width="14.140625" style="17" customWidth="1"/>
    <col min="4874" max="4874" width="9.140625" style="17"/>
    <col min="4875" max="4876" width="13.28515625" style="17" customWidth="1"/>
    <col min="4877" max="4884" width="11.5703125" style="17" customWidth="1"/>
    <col min="4885" max="5114" width="9.140625" style="17"/>
    <col min="5115" max="5115" width="64.28515625" style="17" customWidth="1"/>
    <col min="5116" max="5116" width="12" style="17" customWidth="1"/>
    <col min="5117" max="5118" width="8.42578125" style="17" customWidth="1"/>
    <col min="5119" max="5119" width="11.28515625" style="17" customWidth="1"/>
    <col min="5120" max="5120" width="6.42578125" style="17" customWidth="1"/>
    <col min="5121" max="5121" width="7.28515625" style="17" customWidth="1"/>
    <col min="5122" max="5123" width="6.7109375" style="17" customWidth="1"/>
    <col min="5124" max="5124" width="6.140625" style="17" customWidth="1"/>
    <col min="5125" max="5126" width="6.42578125" style="17" customWidth="1"/>
    <col min="5127" max="5127" width="8" style="17" customWidth="1"/>
    <col min="5128" max="5129" width="14.140625" style="17" customWidth="1"/>
    <col min="5130" max="5130" width="9.140625" style="17"/>
    <col min="5131" max="5132" width="13.28515625" style="17" customWidth="1"/>
    <col min="5133" max="5140" width="11.5703125" style="17" customWidth="1"/>
    <col min="5141" max="5370" width="9.140625" style="17"/>
    <col min="5371" max="5371" width="64.28515625" style="17" customWidth="1"/>
    <col min="5372" max="5372" width="12" style="17" customWidth="1"/>
    <col min="5373" max="5374" width="8.42578125" style="17" customWidth="1"/>
    <col min="5375" max="5375" width="11.28515625" style="17" customWidth="1"/>
    <col min="5376" max="5376" width="6.42578125" style="17" customWidth="1"/>
    <col min="5377" max="5377" width="7.28515625" style="17" customWidth="1"/>
    <col min="5378" max="5379" width="6.7109375" style="17" customWidth="1"/>
    <col min="5380" max="5380" width="6.140625" style="17" customWidth="1"/>
    <col min="5381" max="5382" width="6.42578125" style="17" customWidth="1"/>
    <col min="5383" max="5383" width="8" style="17" customWidth="1"/>
    <col min="5384" max="5385" width="14.140625" style="17" customWidth="1"/>
    <col min="5386" max="5386" width="9.140625" style="17"/>
    <col min="5387" max="5388" width="13.28515625" style="17" customWidth="1"/>
    <col min="5389" max="5396" width="11.5703125" style="17" customWidth="1"/>
    <col min="5397" max="5626" width="9.140625" style="17"/>
    <col min="5627" max="5627" width="64.28515625" style="17" customWidth="1"/>
    <col min="5628" max="5628" width="12" style="17" customWidth="1"/>
    <col min="5629" max="5630" width="8.42578125" style="17" customWidth="1"/>
    <col min="5631" max="5631" width="11.28515625" style="17" customWidth="1"/>
    <col min="5632" max="5632" width="6.42578125" style="17" customWidth="1"/>
    <col min="5633" max="5633" width="7.28515625" style="17" customWidth="1"/>
    <col min="5634" max="5635" width="6.7109375" style="17" customWidth="1"/>
    <col min="5636" max="5636" width="6.140625" style="17" customWidth="1"/>
    <col min="5637" max="5638" width="6.42578125" style="17" customWidth="1"/>
    <col min="5639" max="5639" width="8" style="17" customWidth="1"/>
    <col min="5640" max="5641" width="14.140625" style="17" customWidth="1"/>
    <col min="5642" max="5642" width="9.140625" style="17"/>
    <col min="5643" max="5644" width="13.28515625" style="17" customWidth="1"/>
    <col min="5645" max="5652" width="11.5703125" style="17" customWidth="1"/>
    <col min="5653" max="5882" width="9.140625" style="17"/>
    <col min="5883" max="5883" width="64.28515625" style="17" customWidth="1"/>
    <col min="5884" max="5884" width="12" style="17" customWidth="1"/>
    <col min="5885" max="5886" width="8.42578125" style="17" customWidth="1"/>
    <col min="5887" max="5887" width="11.28515625" style="17" customWidth="1"/>
    <col min="5888" max="5888" width="6.42578125" style="17" customWidth="1"/>
    <col min="5889" max="5889" width="7.28515625" style="17" customWidth="1"/>
    <col min="5890" max="5891" width="6.7109375" style="17" customWidth="1"/>
    <col min="5892" max="5892" width="6.140625" style="17" customWidth="1"/>
    <col min="5893" max="5894" width="6.42578125" style="17" customWidth="1"/>
    <col min="5895" max="5895" width="8" style="17" customWidth="1"/>
    <col min="5896" max="5897" width="14.140625" style="17" customWidth="1"/>
    <col min="5898" max="5898" width="9.140625" style="17"/>
    <col min="5899" max="5900" width="13.28515625" style="17" customWidth="1"/>
    <col min="5901" max="5908" width="11.5703125" style="17" customWidth="1"/>
    <col min="5909" max="6138" width="9.140625" style="17"/>
    <col min="6139" max="6139" width="64.28515625" style="17" customWidth="1"/>
    <col min="6140" max="6140" width="12" style="17" customWidth="1"/>
    <col min="6141" max="6142" width="8.42578125" style="17" customWidth="1"/>
    <col min="6143" max="6143" width="11.28515625" style="17" customWidth="1"/>
    <col min="6144" max="6144" width="6.42578125" style="17" customWidth="1"/>
    <col min="6145" max="6145" width="7.28515625" style="17" customWidth="1"/>
    <col min="6146" max="6147" width="6.7109375" style="17" customWidth="1"/>
    <col min="6148" max="6148" width="6.140625" style="17" customWidth="1"/>
    <col min="6149" max="6150" width="6.42578125" style="17" customWidth="1"/>
    <col min="6151" max="6151" width="8" style="17" customWidth="1"/>
    <col min="6152" max="6153" width="14.140625" style="17" customWidth="1"/>
    <col min="6154" max="6154" width="9.140625" style="17"/>
    <col min="6155" max="6156" width="13.28515625" style="17" customWidth="1"/>
    <col min="6157" max="6164" width="11.5703125" style="17" customWidth="1"/>
    <col min="6165" max="6394" width="9.140625" style="17"/>
    <col min="6395" max="6395" width="64.28515625" style="17" customWidth="1"/>
    <col min="6396" max="6396" width="12" style="17" customWidth="1"/>
    <col min="6397" max="6398" width="8.42578125" style="17" customWidth="1"/>
    <col min="6399" max="6399" width="11.28515625" style="17" customWidth="1"/>
    <col min="6400" max="6400" width="6.42578125" style="17" customWidth="1"/>
    <col min="6401" max="6401" width="7.28515625" style="17" customWidth="1"/>
    <col min="6402" max="6403" width="6.7109375" style="17" customWidth="1"/>
    <col min="6404" max="6404" width="6.140625" style="17" customWidth="1"/>
    <col min="6405" max="6406" width="6.42578125" style="17" customWidth="1"/>
    <col min="6407" max="6407" width="8" style="17" customWidth="1"/>
    <col min="6408" max="6409" width="14.140625" style="17" customWidth="1"/>
    <col min="6410" max="6410" width="9.140625" style="17"/>
    <col min="6411" max="6412" width="13.28515625" style="17" customWidth="1"/>
    <col min="6413" max="6420" width="11.5703125" style="17" customWidth="1"/>
    <col min="6421" max="6650" width="9.140625" style="17"/>
    <col min="6651" max="6651" width="64.28515625" style="17" customWidth="1"/>
    <col min="6652" max="6652" width="12" style="17" customWidth="1"/>
    <col min="6653" max="6654" width="8.42578125" style="17" customWidth="1"/>
    <col min="6655" max="6655" width="11.28515625" style="17" customWidth="1"/>
    <col min="6656" max="6656" width="6.42578125" style="17" customWidth="1"/>
    <col min="6657" max="6657" width="7.28515625" style="17" customWidth="1"/>
    <col min="6658" max="6659" width="6.7109375" style="17" customWidth="1"/>
    <col min="6660" max="6660" width="6.140625" style="17" customWidth="1"/>
    <col min="6661" max="6662" width="6.42578125" style="17" customWidth="1"/>
    <col min="6663" max="6663" width="8" style="17" customWidth="1"/>
    <col min="6664" max="6665" width="14.140625" style="17" customWidth="1"/>
    <col min="6666" max="6666" width="9.140625" style="17"/>
    <col min="6667" max="6668" width="13.28515625" style="17" customWidth="1"/>
    <col min="6669" max="6676" width="11.5703125" style="17" customWidth="1"/>
    <col min="6677" max="6906" width="9.140625" style="17"/>
    <col min="6907" max="6907" width="64.28515625" style="17" customWidth="1"/>
    <col min="6908" max="6908" width="12" style="17" customWidth="1"/>
    <col min="6909" max="6910" width="8.42578125" style="17" customWidth="1"/>
    <col min="6911" max="6911" width="11.28515625" style="17" customWidth="1"/>
    <col min="6912" max="6912" width="6.42578125" style="17" customWidth="1"/>
    <col min="6913" max="6913" width="7.28515625" style="17" customWidth="1"/>
    <col min="6914" max="6915" width="6.7109375" style="17" customWidth="1"/>
    <col min="6916" max="6916" width="6.140625" style="17" customWidth="1"/>
    <col min="6917" max="6918" width="6.42578125" style="17" customWidth="1"/>
    <col min="6919" max="6919" width="8" style="17" customWidth="1"/>
    <col min="6920" max="6921" width="14.140625" style="17" customWidth="1"/>
    <col min="6922" max="6922" width="9.140625" style="17"/>
    <col min="6923" max="6924" width="13.28515625" style="17" customWidth="1"/>
    <col min="6925" max="6932" width="11.5703125" style="17" customWidth="1"/>
    <col min="6933" max="7162" width="9.140625" style="17"/>
    <col min="7163" max="7163" width="64.28515625" style="17" customWidth="1"/>
    <col min="7164" max="7164" width="12" style="17" customWidth="1"/>
    <col min="7165" max="7166" width="8.42578125" style="17" customWidth="1"/>
    <col min="7167" max="7167" width="11.28515625" style="17" customWidth="1"/>
    <col min="7168" max="7168" width="6.42578125" style="17" customWidth="1"/>
    <col min="7169" max="7169" width="7.28515625" style="17" customWidth="1"/>
    <col min="7170" max="7171" width="6.7109375" style="17" customWidth="1"/>
    <col min="7172" max="7172" width="6.140625" style="17" customWidth="1"/>
    <col min="7173" max="7174" width="6.42578125" style="17" customWidth="1"/>
    <col min="7175" max="7175" width="8" style="17" customWidth="1"/>
    <col min="7176" max="7177" width="14.140625" style="17" customWidth="1"/>
    <col min="7178" max="7178" width="9.140625" style="17"/>
    <col min="7179" max="7180" width="13.28515625" style="17" customWidth="1"/>
    <col min="7181" max="7188" width="11.5703125" style="17" customWidth="1"/>
    <col min="7189" max="7418" width="9.140625" style="17"/>
    <col min="7419" max="7419" width="64.28515625" style="17" customWidth="1"/>
    <col min="7420" max="7420" width="12" style="17" customWidth="1"/>
    <col min="7421" max="7422" width="8.42578125" style="17" customWidth="1"/>
    <col min="7423" max="7423" width="11.28515625" style="17" customWidth="1"/>
    <col min="7424" max="7424" width="6.42578125" style="17" customWidth="1"/>
    <col min="7425" max="7425" width="7.28515625" style="17" customWidth="1"/>
    <col min="7426" max="7427" width="6.7109375" style="17" customWidth="1"/>
    <col min="7428" max="7428" width="6.140625" style="17" customWidth="1"/>
    <col min="7429" max="7430" width="6.42578125" style="17" customWidth="1"/>
    <col min="7431" max="7431" width="8" style="17" customWidth="1"/>
    <col min="7432" max="7433" width="14.140625" style="17" customWidth="1"/>
    <col min="7434" max="7434" width="9.140625" style="17"/>
    <col min="7435" max="7436" width="13.28515625" style="17" customWidth="1"/>
    <col min="7437" max="7444" width="11.5703125" style="17" customWidth="1"/>
    <col min="7445" max="7674" width="9.140625" style="17"/>
    <col min="7675" max="7675" width="64.28515625" style="17" customWidth="1"/>
    <col min="7676" max="7676" width="12" style="17" customWidth="1"/>
    <col min="7677" max="7678" width="8.42578125" style="17" customWidth="1"/>
    <col min="7679" max="7679" width="11.28515625" style="17" customWidth="1"/>
    <col min="7680" max="7680" width="6.42578125" style="17" customWidth="1"/>
    <col min="7681" max="7681" width="7.28515625" style="17" customWidth="1"/>
    <col min="7682" max="7683" width="6.7109375" style="17" customWidth="1"/>
    <col min="7684" max="7684" width="6.140625" style="17" customWidth="1"/>
    <col min="7685" max="7686" width="6.42578125" style="17" customWidth="1"/>
    <col min="7687" max="7687" width="8" style="17" customWidth="1"/>
    <col min="7688" max="7689" width="14.140625" style="17" customWidth="1"/>
    <col min="7690" max="7690" width="9.140625" style="17"/>
    <col min="7691" max="7692" width="13.28515625" style="17" customWidth="1"/>
    <col min="7693" max="7700" width="11.5703125" style="17" customWidth="1"/>
    <col min="7701" max="7930" width="9.140625" style="17"/>
    <col min="7931" max="7931" width="64.28515625" style="17" customWidth="1"/>
    <col min="7932" max="7932" width="12" style="17" customWidth="1"/>
    <col min="7933" max="7934" width="8.42578125" style="17" customWidth="1"/>
    <col min="7935" max="7935" width="11.28515625" style="17" customWidth="1"/>
    <col min="7936" max="7936" width="6.42578125" style="17" customWidth="1"/>
    <col min="7937" max="7937" width="7.28515625" style="17" customWidth="1"/>
    <col min="7938" max="7939" width="6.7109375" style="17" customWidth="1"/>
    <col min="7940" max="7940" width="6.140625" style="17" customWidth="1"/>
    <col min="7941" max="7942" width="6.42578125" style="17" customWidth="1"/>
    <col min="7943" max="7943" width="8" style="17" customWidth="1"/>
    <col min="7944" max="7945" width="14.140625" style="17" customWidth="1"/>
    <col min="7946" max="7946" width="9.140625" style="17"/>
    <col min="7947" max="7948" width="13.28515625" style="17" customWidth="1"/>
    <col min="7949" max="7956" width="11.5703125" style="17" customWidth="1"/>
    <col min="7957" max="8186" width="9.140625" style="17"/>
    <col min="8187" max="8187" width="64.28515625" style="17" customWidth="1"/>
    <col min="8188" max="8188" width="12" style="17" customWidth="1"/>
    <col min="8189" max="8190" width="8.42578125" style="17" customWidth="1"/>
    <col min="8191" max="8191" width="11.28515625" style="17" customWidth="1"/>
    <col min="8192" max="8192" width="6.42578125" style="17" customWidth="1"/>
    <col min="8193" max="8193" width="7.28515625" style="17" customWidth="1"/>
    <col min="8194" max="8195" width="6.7109375" style="17" customWidth="1"/>
    <col min="8196" max="8196" width="6.140625" style="17" customWidth="1"/>
    <col min="8197" max="8198" width="6.42578125" style="17" customWidth="1"/>
    <col min="8199" max="8199" width="8" style="17" customWidth="1"/>
    <col min="8200" max="8201" width="14.140625" style="17" customWidth="1"/>
    <col min="8202" max="8202" width="9.140625" style="17"/>
    <col min="8203" max="8204" width="13.28515625" style="17" customWidth="1"/>
    <col min="8205" max="8212" width="11.5703125" style="17" customWidth="1"/>
    <col min="8213" max="8442" width="9.140625" style="17"/>
    <col min="8443" max="8443" width="64.28515625" style="17" customWidth="1"/>
    <col min="8444" max="8444" width="12" style="17" customWidth="1"/>
    <col min="8445" max="8446" width="8.42578125" style="17" customWidth="1"/>
    <col min="8447" max="8447" width="11.28515625" style="17" customWidth="1"/>
    <col min="8448" max="8448" width="6.42578125" style="17" customWidth="1"/>
    <col min="8449" max="8449" width="7.28515625" style="17" customWidth="1"/>
    <col min="8450" max="8451" width="6.7109375" style="17" customWidth="1"/>
    <col min="8452" max="8452" width="6.140625" style="17" customWidth="1"/>
    <col min="8453" max="8454" width="6.42578125" style="17" customWidth="1"/>
    <col min="8455" max="8455" width="8" style="17" customWidth="1"/>
    <col min="8456" max="8457" width="14.140625" style="17" customWidth="1"/>
    <col min="8458" max="8458" width="9.140625" style="17"/>
    <col min="8459" max="8460" width="13.28515625" style="17" customWidth="1"/>
    <col min="8461" max="8468" width="11.5703125" style="17" customWidth="1"/>
    <col min="8469" max="8698" width="9.140625" style="17"/>
    <col min="8699" max="8699" width="64.28515625" style="17" customWidth="1"/>
    <col min="8700" max="8700" width="12" style="17" customWidth="1"/>
    <col min="8701" max="8702" width="8.42578125" style="17" customWidth="1"/>
    <col min="8703" max="8703" width="11.28515625" style="17" customWidth="1"/>
    <col min="8704" max="8704" width="6.42578125" style="17" customWidth="1"/>
    <col min="8705" max="8705" width="7.28515625" style="17" customWidth="1"/>
    <col min="8706" max="8707" width="6.7109375" style="17" customWidth="1"/>
    <col min="8708" max="8708" width="6.140625" style="17" customWidth="1"/>
    <col min="8709" max="8710" width="6.42578125" style="17" customWidth="1"/>
    <col min="8711" max="8711" width="8" style="17" customWidth="1"/>
    <col min="8712" max="8713" width="14.140625" style="17" customWidth="1"/>
    <col min="8714" max="8714" width="9.140625" style="17"/>
    <col min="8715" max="8716" width="13.28515625" style="17" customWidth="1"/>
    <col min="8717" max="8724" width="11.5703125" style="17" customWidth="1"/>
    <col min="8725" max="8954" width="9.140625" style="17"/>
    <col min="8955" max="8955" width="64.28515625" style="17" customWidth="1"/>
    <col min="8956" max="8956" width="12" style="17" customWidth="1"/>
    <col min="8957" max="8958" width="8.42578125" style="17" customWidth="1"/>
    <col min="8959" max="8959" width="11.28515625" style="17" customWidth="1"/>
    <col min="8960" max="8960" width="6.42578125" style="17" customWidth="1"/>
    <col min="8961" max="8961" width="7.28515625" style="17" customWidth="1"/>
    <col min="8962" max="8963" width="6.7109375" style="17" customWidth="1"/>
    <col min="8964" max="8964" width="6.140625" style="17" customWidth="1"/>
    <col min="8965" max="8966" width="6.42578125" style="17" customWidth="1"/>
    <col min="8967" max="8967" width="8" style="17" customWidth="1"/>
    <col min="8968" max="8969" width="14.140625" style="17" customWidth="1"/>
    <col min="8970" max="8970" width="9.140625" style="17"/>
    <col min="8971" max="8972" width="13.28515625" style="17" customWidth="1"/>
    <col min="8973" max="8980" width="11.5703125" style="17" customWidth="1"/>
    <col min="8981" max="9210" width="9.140625" style="17"/>
    <col min="9211" max="9211" width="64.28515625" style="17" customWidth="1"/>
    <col min="9212" max="9212" width="12" style="17" customWidth="1"/>
    <col min="9213" max="9214" width="8.42578125" style="17" customWidth="1"/>
    <col min="9215" max="9215" width="11.28515625" style="17" customWidth="1"/>
    <col min="9216" max="9216" width="6.42578125" style="17" customWidth="1"/>
    <col min="9217" max="9217" width="7.28515625" style="17" customWidth="1"/>
    <col min="9218" max="9219" width="6.7109375" style="17" customWidth="1"/>
    <col min="9220" max="9220" width="6.140625" style="17" customWidth="1"/>
    <col min="9221" max="9222" width="6.42578125" style="17" customWidth="1"/>
    <col min="9223" max="9223" width="8" style="17" customWidth="1"/>
    <col min="9224" max="9225" width="14.140625" style="17" customWidth="1"/>
    <col min="9226" max="9226" width="9.140625" style="17"/>
    <col min="9227" max="9228" width="13.28515625" style="17" customWidth="1"/>
    <col min="9229" max="9236" width="11.5703125" style="17" customWidth="1"/>
    <col min="9237" max="9466" width="9.140625" style="17"/>
    <col min="9467" max="9467" width="64.28515625" style="17" customWidth="1"/>
    <col min="9468" max="9468" width="12" style="17" customWidth="1"/>
    <col min="9469" max="9470" width="8.42578125" style="17" customWidth="1"/>
    <col min="9471" max="9471" width="11.28515625" style="17" customWidth="1"/>
    <col min="9472" max="9472" width="6.42578125" style="17" customWidth="1"/>
    <col min="9473" max="9473" width="7.28515625" style="17" customWidth="1"/>
    <col min="9474" max="9475" width="6.7109375" style="17" customWidth="1"/>
    <col min="9476" max="9476" width="6.140625" style="17" customWidth="1"/>
    <col min="9477" max="9478" width="6.42578125" style="17" customWidth="1"/>
    <col min="9479" max="9479" width="8" style="17" customWidth="1"/>
    <col min="9480" max="9481" width="14.140625" style="17" customWidth="1"/>
    <col min="9482" max="9482" width="9.140625" style="17"/>
    <col min="9483" max="9484" width="13.28515625" style="17" customWidth="1"/>
    <col min="9485" max="9492" width="11.5703125" style="17" customWidth="1"/>
    <col min="9493" max="9722" width="9.140625" style="17"/>
    <col min="9723" max="9723" width="64.28515625" style="17" customWidth="1"/>
    <col min="9724" max="9724" width="12" style="17" customWidth="1"/>
    <col min="9725" max="9726" width="8.42578125" style="17" customWidth="1"/>
    <col min="9727" max="9727" width="11.28515625" style="17" customWidth="1"/>
    <col min="9728" max="9728" width="6.42578125" style="17" customWidth="1"/>
    <col min="9729" max="9729" width="7.28515625" style="17" customWidth="1"/>
    <col min="9730" max="9731" width="6.7109375" style="17" customWidth="1"/>
    <col min="9732" max="9732" width="6.140625" style="17" customWidth="1"/>
    <col min="9733" max="9734" width="6.42578125" style="17" customWidth="1"/>
    <col min="9735" max="9735" width="8" style="17" customWidth="1"/>
    <col min="9736" max="9737" width="14.140625" style="17" customWidth="1"/>
    <col min="9738" max="9738" width="9.140625" style="17"/>
    <col min="9739" max="9740" width="13.28515625" style="17" customWidth="1"/>
    <col min="9741" max="9748" width="11.5703125" style="17" customWidth="1"/>
    <col min="9749" max="9978" width="9.140625" style="17"/>
    <col min="9979" max="9979" width="64.28515625" style="17" customWidth="1"/>
    <col min="9980" max="9980" width="12" style="17" customWidth="1"/>
    <col min="9981" max="9982" width="8.42578125" style="17" customWidth="1"/>
    <col min="9983" max="9983" width="11.28515625" style="17" customWidth="1"/>
    <col min="9984" max="9984" width="6.42578125" style="17" customWidth="1"/>
    <col min="9985" max="9985" width="7.28515625" style="17" customWidth="1"/>
    <col min="9986" max="9987" width="6.7109375" style="17" customWidth="1"/>
    <col min="9988" max="9988" width="6.140625" style="17" customWidth="1"/>
    <col min="9989" max="9990" width="6.42578125" style="17" customWidth="1"/>
    <col min="9991" max="9991" width="8" style="17" customWidth="1"/>
    <col min="9992" max="9993" width="14.140625" style="17" customWidth="1"/>
    <col min="9994" max="9994" width="9.140625" style="17"/>
    <col min="9995" max="9996" width="13.28515625" style="17" customWidth="1"/>
    <col min="9997" max="10004" width="11.5703125" style="17" customWidth="1"/>
    <col min="10005" max="10234" width="9.140625" style="17"/>
    <col min="10235" max="10235" width="64.28515625" style="17" customWidth="1"/>
    <col min="10236" max="10236" width="12" style="17" customWidth="1"/>
    <col min="10237" max="10238" width="8.42578125" style="17" customWidth="1"/>
    <col min="10239" max="10239" width="11.28515625" style="17" customWidth="1"/>
    <col min="10240" max="10240" width="6.42578125" style="17" customWidth="1"/>
    <col min="10241" max="10241" width="7.28515625" style="17" customWidth="1"/>
    <col min="10242" max="10243" width="6.7109375" style="17" customWidth="1"/>
    <col min="10244" max="10244" width="6.140625" style="17" customWidth="1"/>
    <col min="10245" max="10246" width="6.42578125" style="17" customWidth="1"/>
    <col min="10247" max="10247" width="8" style="17" customWidth="1"/>
    <col min="10248" max="10249" width="14.140625" style="17" customWidth="1"/>
    <col min="10250" max="10250" width="9.140625" style="17"/>
    <col min="10251" max="10252" width="13.28515625" style="17" customWidth="1"/>
    <col min="10253" max="10260" width="11.5703125" style="17" customWidth="1"/>
    <col min="10261" max="10490" width="9.140625" style="17"/>
    <col min="10491" max="10491" width="64.28515625" style="17" customWidth="1"/>
    <col min="10492" max="10492" width="12" style="17" customWidth="1"/>
    <col min="10493" max="10494" width="8.42578125" style="17" customWidth="1"/>
    <col min="10495" max="10495" width="11.28515625" style="17" customWidth="1"/>
    <col min="10496" max="10496" width="6.42578125" style="17" customWidth="1"/>
    <col min="10497" max="10497" width="7.28515625" style="17" customWidth="1"/>
    <col min="10498" max="10499" width="6.7109375" style="17" customWidth="1"/>
    <col min="10500" max="10500" width="6.140625" style="17" customWidth="1"/>
    <col min="10501" max="10502" width="6.42578125" style="17" customWidth="1"/>
    <col min="10503" max="10503" width="8" style="17" customWidth="1"/>
    <col min="10504" max="10505" width="14.140625" style="17" customWidth="1"/>
    <col min="10506" max="10506" width="9.140625" style="17"/>
    <col min="10507" max="10508" width="13.28515625" style="17" customWidth="1"/>
    <col min="10509" max="10516" width="11.5703125" style="17" customWidth="1"/>
    <col min="10517" max="10746" width="9.140625" style="17"/>
    <col min="10747" max="10747" width="64.28515625" style="17" customWidth="1"/>
    <col min="10748" max="10748" width="12" style="17" customWidth="1"/>
    <col min="10749" max="10750" width="8.42578125" style="17" customWidth="1"/>
    <col min="10751" max="10751" width="11.28515625" style="17" customWidth="1"/>
    <col min="10752" max="10752" width="6.42578125" style="17" customWidth="1"/>
    <col min="10753" max="10753" width="7.28515625" style="17" customWidth="1"/>
    <col min="10754" max="10755" width="6.7109375" style="17" customWidth="1"/>
    <col min="10756" max="10756" width="6.140625" style="17" customWidth="1"/>
    <col min="10757" max="10758" width="6.42578125" style="17" customWidth="1"/>
    <col min="10759" max="10759" width="8" style="17" customWidth="1"/>
    <col min="10760" max="10761" width="14.140625" style="17" customWidth="1"/>
    <col min="10762" max="10762" width="9.140625" style="17"/>
    <col min="10763" max="10764" width="13.28515625" style="17" customWidth="1"/>
    <col min="10765" max="10772" width="11.5703125" style="17" customWidth="1"/>
    <col min="10773" max="11002" width="9.140625" style="17"/>
    <col min="11003" max="11003" width="64.28515625" style="17" customWidth="1"/>
    <col min="11004" max="11004" width="12" style="17" customWidth="1"/>
    <col min="11005" max="11006" width="8.42578125" style="17" customWidth="1"/>
    <col min="11007" max="11007" width="11.28515625" style="17" customWidth="1"/>
    <col min="11008" max="11008" width="6.42578125" style="17" customWidth="1"/>
    <col min="11009" max="11009" width="7.28515625" style="17" customWidth="1"/>
    <col min="11010" max="11011" width="6.7109375" style="17" customWidth="1"/>
    <col min="11012" max="11012" width="6.140625" style="17" customWidth="1"/>
    <col min="11013" max="11014" width="6.42578125" style="17" customWidth="1"/>
    <col min="11015" max="11015" width="8" style="17" customWidth="1"/>
    <col min="11016" max="11017" width="14.140625" style="17" customWidth="1"/>
    <col min="11018" max="11018" width="9.140625" style="17"/>
    <col min="11019" max="11020" width="13.28515625" style="17" customWidth="1"/>
    <col min="11021" max="11028" width="11.5703125" style="17" customWidth="1"/>
    <col min="11029" max="11258" width="9.140625" style="17"/>
    <col min="11259" max="11259" width="64.28515625" style="17" customWidth="1"/>
    <col min="11260" max="11260" width="12" style="17" customWidth="1"/>
    <col min="11261" max="11262" width="8.42578125" style="17" customWidth="1"/>
    <col min="11263" max="11263" width="11.28515625" style="17" customWidth="1"/>
    <col min="11264" max="11264" width="6.42578125" style="17" customWidth="1"/>
    <col min="11265" max="11265" width="7.28515625" style="17" customWidth="1"/>
    <col min="11266" max="11267" width="6.7109375" style="17" customWidth="1"/>
    <col min="11268" max="11268" width="6.140625" style="17" customWidth="1"/>
    <col min="11269" max="11270" width="6.42578125" style="17" customWidth="1"/>
    <col min="11271" max="11271" width="8" style="17" customWidth="1"/>
    <col min="11272" max="11273" width="14.140625" style="17" customWidth="1"/>
    <col min="11274" max="11274" width="9.140625" style="17"/>
    <col min="11275" max="11276" width="13.28515625" style="17" customWidth="1"/>
    <col min="11277" max="11284" width="11.5703125" style="17" customWidth="1"/>
    <col min="11285" max="11514" width="9.140625" style="17"/>
    <col min="11515" max="11515" width="64.28515625" style="17" customWidth="1"/>
    <col min="11516" max="11516" width="12" style="17" customWidth="1"/>
    <col min="11517" max="11518" width="8.42578125" style="17" customWidth="1"/>
    <col min="11519" max="11519" width="11.28515625" style="17" customWidth="1"/>
    <col min="11520" max="11520" width="6.42578125" style="17" customWidth="1"/>
    <col min="11521" max="11521" width="7.28515625" style="17" customWidth="1"/>
    <col min="11522" max="11523" width="6.7109375" style="17" customWidth="1"/>
    <col min="11524" max="11524" width="6.140625" style="17" customWidth="1"/>
    <col min="11525" max="11526" width="6.42578125" style="17" customWidth="1"/>
    <col min="11527" max="11527" width="8" style="17" customWidth="1"/>
    <col min="11528" max="11529" width="14.140625" style="17" customWidth="1"/>
    <col min="11530" max="11530" width="9.140625" style="17"/>
    <col min="11531" max="11532" width="13.28515625" style="17" customWidth="1"/>
    <col min="11533" max="11540" width="11.5703125" style="17" customWidth="1"/>
    <col min="11541" max="11770" width="9.140625" style="17"/>
    <col min="11771" max="11771" width="64.28515625" style="17" customWidth="1"/>
    <col min="11772" max="11772" width="12" style="17" customWidth="1"/>
    <col min="11773" max="11774" width="8.42578125" style="17" customWidth="1"/>
    <col min="11775" max="11775" width="11.28515625" style="17" customWidth="1"/>
    <col min="11776" max="11776" width="6.42578125" style="17" customWidth="1"/>
    <col min="11777" max="11777" width="7.28515625" style="17" customWidth="1"/>
    <col min="11778" max="11779" width="6.7109375" style="17" customWidth="1"/>
    <col min="11780" max="11780" width="6.140625" style="17" customWidth="1"/>
    <col min="11781" max="11782" width="6.42578125" style="17" customWidth="1"/>
    <col min="11783" max="11783" width="8" style="17" customWidth="1"/>
    <col min="11784" max="11785" width="14.140625" style="17" customWidth="1"/>
    <col min="11786" max="11786" width="9.140625" style="17"/>
    <col min="11787" max="11788" width="13.28515625" style="17" customWidth="1"/>
    <col min="11789" max="11796" width="11.5703125" style="17" customWidth="1"/>
    <col min="11797" max="12026" width="9.140625" style="17"/>
    <col min="12027" max="12027" width="64.28515625" style="17" customWidth="1"/>
    <col min="12028" max="12028" width="12" style="17" customWidth="1"/>
    <col min="12029" max="12030" width="8.42578125" style="17" customWidth="1"/>
    <col min="12031" max="12031" width="11.28515625" style="17" customWidth="1"/>
    <col min="12032" max="12032" width="6.42578125" style="17" customWidth="1"/>
    <col min="12033" max="12033" width="7.28515625" style="17" customWidth="1"/>
    <col min="12034" max="12035" width="6.7109375" style="17" customWidth="1"/>
    <col min="12036" max="12036" width="6.140625" style="17" customWidth="1"/>
    <col min="12037" max="12038" width="6.42578125" style="17" customWidth="1"/>
    <col min="12039" max="12039" width="8" style="17" customWidth="1"/>
    <col min="12040" max="12041" width="14.140625" style="17" customWidth="1"/>
    <col min="12042" max="12042" width="9.140625" style="17"/>
    <col min="12043" max="12044" width="13.28515625" style="17" customWidth="1"/>
    <col min="12045" max="12052" width="11.5703125" style="17" customWidth="1"/>
    <col min="12053" max="12282" width="9.140625" style="17"/>
    <col min="12283" max="12283" width="64.28515625" style="17" customWidth="1"/>
    <col min="12284" max="12284" width="12" style="17" customWidth="1"/>
    <col min="12285" max="12286" width="8.42578125" style="17" customWidth="1"/>
    <col min="12287" max="12287" width="11.28515625" style="17" customWidth="1"/>
    <col min="12288" max="12288" width="6.42578125" style="17" customWidth="1"/>
    <col min="12289" max="12289" width="7.28515625" style="17" customWidth="1"/>
    <col min="12290" max="12291" width="6.7109375" style="17" customWidth="1"/>
    <col min="12292" max="12292" width="6.140625" style="17" customWidth="1"/>
    <col min="12293" max="12294" width="6.42578125" style="17" customWidth="1"/>
    <col min="12295" max="12295" width="8" style="17" customWidth="1"/>
    <col min="12296" max="12297" width="14.140625" style="17" customWidth="1"/>
    <col min="12298" max="12298" width="9.140625" style="17"/>
    <col min="12299" max="12300" width="13.28515625" style="17" customWidth="1"/>
    <col min="12301" max="12308" width="11.5703125" style="17" customWidth="1"/>
    <col min="12309" max="12538" width="9.140625" style="17"/>
    <col min="12539" max="12539" width="64.28515625" style="17" customWidth="1"/>
    <col min="12540" max="12540" width="12" style="17" customWidth="1"/>
    <col min="12541" max="12542" width="8.42578125" style="17" customWidth="1"/>
    <col min="12543" max="12543" width="11.28515625" style="17" customWidth="1"/>
    <col min="12544" max="12544" width="6.42578125" style="17" customWidth="1"/>
    <col min="12545" max="12545" width="7.28515625" style="17" customWidth="1"/>
    <col min="12546" max="12547" width="6.7109375" style="17" customWidth="1"/>
    <col min="12548" max="12548" width="6.140625" style="17" customWidth="1"/>
    <col min="12549" max="12550" width="6.42578125" style="17" customWidth="1"/>
    <col min="12551" max="12551" width="8" style="17" customWidth="1"/>
    <col min="12552" max="12553" width="14.140625" style="17" customWidth="1"/>
    <col min="12554" max="12554" width="9.140625" style="17"/>
    <col min="12555" max="12556" width="13.28515625" style="17" customWidth="1"/>
    <col min="12557" max="12564" width="11.5703125" style="17" customWidth="1"/>
    <col min="12565" max="12794" width="9.140625" style="17"/>
    <col min="12795" max="12795" width="64.28515625" style="17" customWidth="1"/>
    <col min="12796" max="12796" width="12" style="17" customWidth="1"/>
    <col min="12797" max="12798" width="8.42578125" style="17" customWidth="1"/>
    <col min="12799" max="12799" width="11.28515625" style="17" customWidth="1"/>
    <col min="12800" max="12800" width="6.42578125" style="17" customWidth="1"/>
    <col min="12801" max="12801" width="7.28515625" style="17" customWidth="1"/>
    <col min="12802" max="12803" width="6.7109375" style="17" customWidth="1"/>
    <col min="12804" max="12804" width="6.140625" style="17" customWidth="1"/>
    <col min="12805" max="12806" width="6.42578125" style="17" customWidth="1"/>
    <col min="12807" max="12807" width="8" style="17" customWidth="1"/>
    <col min="12808" max="12809" width="14.140625" style="17" customWidth="1"/>
    <col min="12810" max="12810" width="9.140625" style="17"/>
    <col min="12811" max="12812" width="13.28515625" style="17" customWidth="1"/>
    <col min="12813" max="12820" width="11.5703125" style="17" customWidth="1"/>
    <col min="12821" max="13050" width="9.140625" style="17"/>
    <col min="13051" max="13051" width="64.28515625" style="17" customWidth="1"/>
    <col min="13052" max="13052" width="12" style="17" customWidth="1"/>
    <col min="13053" max="13054" width="8.42578125" style="17" customWidth="1"/>
    <col min="13055" max="13055" width="11.28515625" style="17" customWidth="1"/>
    <col min="13056" max="13056" width="6.42578125" style="17" customWidth="1"/>
    <col min="13057" max="13057" width="7.28515625" style="17" customWidth="1"/>
    <col min="13058" max="13059" width="6.7109375" style="17" customWidth="1"/>
    <col min="13060" max="13060" width="6.140625" style="17" customWidth="1"/>
    <col min="13061" max="13062" width="6.42578125" style="17" customWidth="1"/>
    <col min="13063" max="13063" width="8" style="17" customWidth="1"/>
    <col min="13064" max="13065" width="14.140625" style="17" customWidth="1"/>
    <col min="13066" max="13066" width="9.140625" style="17"/>
    <col min="13067" max="13068" width="13.28515625" style="17" customWidth="1"/>
    <col min="13069" max="13076" width="11.5703125" style="17" customWidth="1"/>
    <col min="13077" max="13306" width="9.140625" style="17"/>
    <col min="13307" max="13307" width="64.28515625" style="17" customWidth="1"/>
    <col min="13308" max="13308" width="12" style="17" customWidth="1"/>
    <col min="13309" max="13310" width="8.42578125" style="17" customWidth="1"/>
    <col min="13311" max="13311" width="11.28515625" style="17" customWidth="1"/>
    <col min="13312" max="13312" width="6.42578125" style="17" customWidth="1"/>
    <col min="13313" max="13313" width="7.28515625" style="17" customWidth="1"/>
    <col min="13314" max="13315" width="6.7109375" style="17" customWidth="1"/>
    <col min="13316" max="13316" width="6.140625" style="17" customWidth="1"/>
    <col min="13317" max="13318" width="6.42578125" style="17" customWidth="1"/>
    <col min="13319" max="13319" width="8" style="17" customWidth="1"/>
    <col min="13320" max="13321" width="14.140625" style="17" customWidth="1"/>
    <col min="13322" max="13322" width="9.140625" style="17"/>
    <col min="13323" max="13324" width="13.28515625" style="17" customWidth="1"/>
    <col min="13325" max="13332" width="11.5703125" style="17" customWidth="1"/>
    <col min="13333" max="13562" width="9.140625" style="17"/>
    <col min="13563" max="13563" width="64.28515625" style="17" customWidth="1"/>
    <col min="13564" max="13564" width="12" style="17" customWidth="1"/>
    <col min="13565" max="13566" width="8.42578125" style="17" customWidth="1"/>
    <col min="13567" max="13567" width="11.28515625" style="17" customWidth="1"/>
    <col min="13568" max="13568" width="6.42578125" style="17" customWidth="1"/>
    <col min="13569" max="13569" width="7.28515625" style="17" customWidth="1"/>
    <col min="13570" max="13571" width="6.7109375" style="17" customWidth="1"/>
    <col min="13572" max="13572" width="6.140625" style="17" customWidth="1"/>
    <col min="13573" max="13574" width="6.42578125" style="17" customWidth="1"/>
    <col min="13575" max="13575" width="8" style="17" customWidth="1"/>
    <col min="13576" max="13577" width="14.140625" style="17" customWidth="1"/>
    <col min="13578" max="13578" width="9.140625" style="17"/>
    <col min="13579" max="13580" width="13.28515625" style="17" customWidth="1"/>
    <col min="13581" max="13588" width="11.5703125" style="17" customWidth="1"/>
    <col min="13589" max="13818" width="9.140625" style="17"/>
    <col min="13819" max="13819" width="64.28515625" style="17" customWidth="1"/>
    <col min="13820" max="13820" width="12" style="17" customWidth="1"/>
    <col min="13821" max="13822" width="8.42578125" style="17" customWidth="1"/>
    <col min="13823" max="13823" width="11.28515625" style="17" customWidth="1"/>
    <col min="13824" max="13824" width="6.42578125" style="17" customWidth="1"/>
    <col min="13825" max="13825" width="7.28515625" style="17" customWidth="1"/>
    <col min="13826" max="13827" width="6.7109375" style="17" customWidth="1"/>
    <col min="13828" max="13828" width="6.140625" style="17" customWidth="1"/>
    <col min="13829" max="13830" width="6.42578125" style="17" customWidth="1"/>
    <col min="13831" max="13831" width="8" style="17" customWidth="1"/>
    <col min="13832" max="13833" width="14.140625" style="17" customWidth="1"/>
    <col min="13834" max="13834" width="9.140625" style="17"/>
    <col min="13835" max="13836" width="13.28515625" style="17" customWidth="1"/>
    <col min="13837" max="13844" width="11.5703125" style="17" customWidth="1"/>
    <col min="13845" max="14074" width="9.140625" style="17"/>
    <col min="14075" max="14075" width="64.28515625" style="17" customWidth="1"/>
    <col min="14076" max="14076" width="12" style="17" customWidth="1"/>
    <col min="14077" max="14078" width="8.42578125" style="17" customWidth="1"/>
    <col min="14079" max="14079" width="11.28515625" style="17" customWidth="1"/>
    <col min="14080" max="14080" width="6.42578125" style="17" customWidth="1"/>
    <col min="14081" max="14081" width="7.28515625" style="17" customWidth="1"/>
    <col min="14082" max="14083" width="6.7109375" style="17" customWidth="1"/>
    <col min="14084" max="14084" width="6.140625" style="17" customWidth="1"/>
    <col min="14085" max="14086" width="6.42578125" style="17" customWidth="1"/>
    <col min="14087" max="14087" width="8" style="17" customWidth="1"/>
    <col min="14088" max="14089" width="14.140625" style="17" customWidth="1"/>
    <col min="14090" max="14090" width="9.140625" style="17"/>
    <col min="14091" max="14092" width="13.28515625" style="17" customWidth="1"/>
    <col min="14093" max="14100" width="11.5703125" style="17" customWidth="1"/>
    <col min="14101" max="14330" width="9.140625" style="17"/>
    <col min="14331" max="14331" width="64.28515625" style="17" customWidth="1"/>
    <col min="14332" max="14332" width="12" style="17" customWidth="1"/>
    <col min="14333" max="14334" width="8.42578125" style="17" customWidth="1"/>
    <col min="14335" max="14335" width="11.28515625" style="17" customWidth="1"/>
    <col min="14336" max="14336" width="6.42578125" style="17" customWidth="1"/>
    <col min="14337" max="14337" width="7.28515625" style="17" customWidth="1"/>
    <col min="14338" max="14339" width="6.7109375" style="17" customWidth="1"/>
    <col min="14340" max="14340" width="6.140625" style="17" customWidth="1"/>
    <col min="14341" max="14342" width="6.42578125" style="17" customWidth="1"/>
    <col min="14343" max="14343" width="8" style="17" customWidth="1"/>
    <col min="14344" max="14345" width="14.140625" style="17" customWidth="1"/>
    <col min="14346" max="14346" width="9.140625" style="17"/>
    <col min="14347" max="14348" width="13.28515625" style="17" customWidth="1"/>
    <col min="14349" max="14356" width="11.5703125" style="17" customWidth="1"/>
    <col min="14357" max="14586" width="9.140625" style="17"/>
    <col min="14587" max="14587" width="64.28515625" style="17" customWidth="1"/>
    <col min="14588" max="14588" width="12" style="17" customWidth="1"/>
    <col min="14589" max="14590" width="8.42578125" style="17" customWidth="1"/>
    <col min="14591" max="14591" width="11.28515625" style="17" customWidth="1"/>
    <col min="14592" max="14592" width="6.42578125" style="17" customWidth="1"/>
    <col min="14593" max="14593" width="7.28515625" style="17" customWidth="1"/>
    <col min="14594" max="14595" width="6.7109375" style="17" customWidth="1"/>
    <col min="14596" max="14596" width="6.140625" style="17" customWidth="1"/>
    <col min="14597" max="14598" width="6.42578125" style="17" customWidth="1"/>
    <col min="14599" max="14599" width="8" style="17" customWidth="1"/>
    <col min="14600" max="14601" width="14.140625" style="17" customWidth="1"/>
    <col min="14602" max="14602" width="9.140625" style="17"/>
    <col min="14603" max="14604" width="13.28515625" style="17" customWidth="1"/>
    <col min="14605" max="14612" width="11.5703125" style="17" customWidth="1"/>
    <col min="14613" max="14842" width="9.140625" style="17"/>
    <col min="14843" max="14843" width="64.28515625" style="17" customWidth="1"/>
    <col min="14844" max="14844" width="12" style="17" customWidth="1"/>
    <col min="14845" max="14846" width="8.42578125" style="17" customWidth="1"/>
    <col min="14847" max="14847" width="11.28515625" style="17" customWidth="1"/>
    <col min="14848" max="14848" width="6.42578125" style="17" customWidth="1"/>
    <col min="14849" max="14849" width="7.28515625" style="17" customWidth="1"/>
    <col min="14850" max="14851" width="6.7109375" style="17" customWidth="1"/>
    <col min="14852" max="14852" width="6.140625" style="17" customWidth="1"/>
    <col min="14853" max="14854" width="6.42578125" style="17" customWidth="1"/>
    <col min="14855" max="14855" width="8" style="17" customWidth="1"/>
    <col min="14856" max="14857" width="14.140625" style="17" customWidth="1"/>
    <col min="14858" max="14858" width="9.140625" style="17"/>
    <col min="14859" max="14860" width="13.28515625" style="17" customWidth="1"/>
    <col min="14861" max="14868" width="11.5703125" style="17" customWidth="1"/>
    <col min="14869" max="15098" width="9.140625" style="17"/>
    <col min="15099" max="15099" width="64.28515625" style="17" customWidth="1"/>
    <col min="15100" max="15100" width="12" style="17" customWidth="1"/>
    <col min="15101" max="15102" width="8.42578125" style="17" customWidth="1"/>
    <col min="15103" max="15103" width="11.28515625" style="17" customWidth="1"/>
    <col min="15104" max="15104" width="6.42578125" style="17" customWidth="1"/>
    <col min="15105" max="15105" width="7.28515625" style="17" customWidth="1"/>
    <col min="15106" max="15107" width="6.7109375" style="17" customWidth="1"/>
    <col min="15108" max="15108" width="6.140625" style="17" customWidth="1"/>
    <col min="15109" max="15110" width="6.42578125" style="17" customWidth="1"/>
    <col min="15111" max="15111" width="8" style="17" customWidth="1"/>
    <col min="15112" max="15113" width="14.140625" style="17" customWidth="1"/>
    <col min="15114" max="15114" width="9.140625" style="17"/>
    <col min="15115" max="15116" width="13.28515625" style="17" customWidth="1"/>
    <col min="15117" max="15124" width="11.5703125" style="17" customWidth="1"/>
    <col min="15125" max="15354" width="9.140625" style="17"/>
    <col min="15355" max="15355" width="64.28515625" style="17" customWidth="1"/>
    <col min="15356" max="15356" width="12" style="17" customWidth="1"/>
    <col min="15357" max="15358" width="8.42578125" style="17" customWidth="1"/>
    <col min="15359" max="15359" width="11.28515625" style="17" customWidth="1"/>
    <col min="15360" max="15360" width="6.42578125" style="17" customWidth="1"/>
    <col min="15361" max="15361" width="7.28515625" style="17" customWidth="1"/>
    <col min="15362" max="15363" width="6.7109375" style="17" customWidth="1"/>
    <col min="15364" max="15364" width="6.140625" style="17" customWidth="1"/>
    <col min="15365" max="15366" width="6.42578125" style="17" customWidth="1"/>
    <col min="15367" max="15367" width="8" style="17" customWidth="1"/>
    <col min="15368" max="15369" width="14.140625" style="17" customWidth="1"/>
    <col min="15370" max="15370" width="9.140625" style="17"/>
    <col min="15371" max="15372" width="13.28515625" style="17" customWidth="1"/>
    <col min="15373" max="15380" width="11.5703125" style="17" customWidth="1"/>
    <col min="15381" max="15610" width="9.140625" style="17"/>
    <col min="15611" max="15611" width="64.28515625" style="17" customWidth="1"/>
    <col min="15612" max="15612" width="12" style="17" customWidth="1"/>
    <col min="15613" max="15614" width="8.42578125" style="17" customWidth="1"/>
    <col min="15615" max="15615" width="11.28515625" style="17" customWidth="1"/>
    <col min="15616" max="15616" width="6.42578125" style="17" customWidth="1"/>
    <col min="15617" max="15617" width="7.28515625" style="17" customWidth="1"/>
    <col min="15618" max="15619" width="6.7109375" style="17" customWidth="1"/>
    <col min="15620" max="15620" width="6.140625" style="17" customWidth="1"/>
    <col min="15621" max="15622" width="6.42578125" style="17" customWidth="1"/>
    <col min="15623" max="15623" width="8" style="17" customWidth="1"/>
    <col min="15624" max="15625" width="14.140625" style="17" customWidth="1"/>
    <col min="15626" max="15626" width="9.140625" style="17"/>
    <col min="15627" max="15628" width="13.28515625" style="17" customWidth="1"/>
    <col min="15629" max="15636" width="11.5703125" style="17" customWidth="1"/>
    <col min="15637" max="15866" width="9.140625" style="17"/>
    <col min="15867" max="15867" width="64.28515625" style="17" customWidth="1"/>
    <col min="15868" max="15868" width="12" style="17" customWidth="1"/>
    <col min="15869" max="15870" width="8.42578125" style="17" customWidth="1"/>
    <col min="15871" max="15871" width="11.28515625" style="17" customWidth="1"/>
    <col min="15872" max="15872" width="6.42578125" style="17" customWidth="1"/>
    <col min="15873" max="15873" width="7.28515625" style="17" customWidth="1"/>
    <col min="15874" max="15875" width="6.7109375" style="17" customWidth="1"/>
    <col min="15876" max="15876" width="6.140625" style="17" customWidth="1"/>
    <col min="15877" max="15878" width="6.42578125" style="17" customWidth="1"/>
    <col min="15879" max="15879" width="8" style="17" customWidth="1"/>
    <col min="15880" max="15881" width="14.140625" style="17" customWidth="1"/>
    <col min="15882" max="15882" width="9.140625" style="17"/>
    <col min="15883" max="15884" width="13.28515625" style="17" customWidth="1"/>
    <col min="15885" max="15892" width="11.5703125" style="17" customWidth="1"/>
    <col min="15893" max="16122" width="9.140625" style="17"/>
    <col min="16123" max="16123" width="64.28515625" style="17" customWidth="1"/>
    <col min="16124" max="16124" width="12" style="17" customWidth="1"/>
    <col min="16125" max="16126" width="8.42578125" style="17" customWidth="1"/>
    <col min="16127" max="16127" width="11.28515625" style="17" customWidth="1"/>
    <col min="16128" max="16128" width="6.42578125" style="17" customWidth="1"/>
    <col min="16129" max="16129" width="7.28515625" style="17" customWidth="1"/>
    <col min="16130" max="16131" width="6.7109375" style="17" customWidth="1"/>
    <col min="16132" max="16132" width="6.140625" style="17" customWidth="1"/>
    <col min="16133" max="16134" width="6.42578125" style="17" customWidth="1"/>
    <col min="16135" max="16135" width="8" style="17" customWidth="1"/>
    <col min="16136" max="16137" width="14.140625" style="17" customWidth="1"/>
    <col min="16138" max="16138" width="9.140625" style="17"/>
    <col min="16139" max="16140" width="13.28515625" style="17" customWidth="1"/>
    <col min="16141" max="16148" width="11.5703125" style="17" customWidth="1"/>
    <col min="16149" max="16384" width="9.140625" style="17"/>
  </cols>
  <sheetData>
    <row r="1" spans="1:20" ht="94.5" customHeight="1">
      <c r="A1" s="213"/>
      <c r="B1" s="214"/>
      <c r="C1" s="20"/>
      <c r="D1" s="215"/>
      <c r="E1" s="214"/>
      <c r="F1" s="214"/>
      <c r="G1" s="214"/>
      <c r="H1" s="214"/>
      <c r="I1" s="214"/>
      <c r="J1" s="214"/>
      <c r="K1" s="214"/>
      <c r="L1" s="214"/>
      <c r="M1" s="214"/>
      <c r="N1" s="214"/>
      <c r="O1" s="214"/>
      <c r="P1" s="214"/>
      <c r="Q1" s="213" t="s">
        <v>62</v>
      </c>
      <c r="R1" s="214"/>
      <c r="S1" s="214"/>
      <c r="T1" s="214"/>
    </row>
    <row r="2" spans="1:20" s="25" customFormat="1" ht="114.75" customHeight="1">
      <c r="A2" s="216" t="s">
        <v>139</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41.75" customHeight="1">
      <c r="A4" s="221"/>
      <c r="B4" s="222"/>
      <c r="C4" s="222"/>
      <c r="D4" s="230"/>
      <c r="E4" s="230"/>
      <c r="F4" s="231"/>
      <c r="G4" s="9" t="s">
        <v>3</v>
      </c>
      <c r="H4" s="81" t="s">
        <v>4</v>
      </c>
      <c r="I4" s="81" t="s">
        <v>5</v>
      </c>
      <c r="J4" s="81" t="s">
        <v>6</v>
      </c>
      <c r="K4" s="81" t="s">
        <v>60</v>
      </c>
      <c r="L4" s="81" t="s">
        <v>7</v>
      </c>
      <c r="M4" s="81" t="s">
        <v>8</v>
      </c>
      <c r="N4" s="234"/>
      <c r="O4" s="80" t="s">
        <v>9</v>
      </c>
      <c r="P4" s="80" t="s">
        <v>10</v>
      </c>
      <c r="Q4" s="238"/>
      <c r="R4" s="80" t="s">
        <v>9</v>
      </c>
      <c r="S4" s="80" t="s">
        <v>10</v>
      </c>
      <c r="T4" s="240"/>
    </row>
    <row r="5" spans="1:20" s="25" customFormat="1" ht="41.25" customHeight="1">
      <c r="A5" s="10"/>
      <c r="B5" s="11"/>
      <c r="C5" s="11"/>
      <c r="D5" s="82">
        <v>1</v>
      </c>
      <c r="E5" s="82">
        <v>2</v>
      </c>
      <c r="F5" s="82">
        <v>3</v>
      </c>
      <c r="G5" s="82">
        <v>4</v>
      </c>
      <c r="H5" s="82">
        <v>5</v>
      </c>
      <c r="I5" s="82">
        <v>6</v>
      </c>
      <c r="J5" s="82">
        <v>7</v>
      </c>
      <c r="K5" s="82">
        <v>8</v>
      </c>
      <c r="L5" s="82">
        <v>9</v>
      </c>
      <c r="M5" s="82">
        <v>10</v>
      </c>
      <c r="N5" s="82">
        <v>11</v>
      </c>
      <c r="O5" s="82">
        <v>12</v>
      </c>
      <c r="P5" s="82">
        <v>13</v>
      </c>
      <c r="Q5" s="82">
        <v>14</v>
      </c>
      <c r="R5" s="82">
        <v>15</v>
      </c>
      <c r="S5" s="82">
        <v>16</v>
      </c>
      <c r="T5" s="82">
        <v>17</v>
      </c>
    </row>
    <row r="6" spans="1:20" s="25" customFormat="1" ht="53.25" customHeight="1">
      <c r="A6" s="204" t="s">
        <v>15</v>
      </c>
      <c r="B6" s="205"/>
      <c r="C6" s="206"/>
      <c r="D6" s="21">
        <f>SUM(D7:D11)</f>
        <v>1</v>
      </c>
      <c r="E6" s="21">
        <f t="shared" ref="E6:T6" si="0">SUM(E7:E11)</f>
        <v>70</v>
      </c>
      <c r="F6" s="21">
        <f t="shared" si="0"/>
        <v>0</v>
      </c>
      <c r="G6" s="21">
        <f t="shared" si="0"/>
        <v>4</v>
      </c>
      <c r="H6" s="21">
        <f t="shared" si="0"/>
        <v>43</v>
      </c>
      <c r="I6" s="21">
        <f t="shared" si="0"/>
        <v>23</v>
      </c>
      <c r="J6" s="21">
        <f t="shared" si="0"/>
        <v>0</v>
      </c>
      <c r="K6" s="21">
        <f t="shared" si="0"/>
        <v>1</v>
      </c>
      <c r="L6" s="21">
        <f t="shared" si="0"/>
        <v>0</v>
      </c>
      <c r="M6" s="21">
        <f t="shared" si="0"/>
        <v>71</v>
      </c>
      <c r="N6" s="21">
        <f t="shared" si="0"/>
        <v>0</v>
      </c>
      <c r="O6" s="21">
        <f t="shared" si="0"/>
        <v>6</v>
      </c>
      <c r="P6" s="21">
        <f t="shared" si="0"/>
        <v>19</v>
      </c>
      <c r="Q6" s="21">
        <f t="shared" si="0"/>
        <v>25</v>
      </c>
      <c r="R6" s="21">
        <f t="shared" si="0"/>
        <v>2</v>
      </c>
      <c r="S6" s="21">
        <f t="shared" si="0"/>
        <v>0</v>
      </c>
      <c r="T6" s="21">
        <f t="shared" si="0"/>
        <v>13</v>
      </c>
    </row>
    <row r="7" spans="1:20" s="25" customFormat="1" ht="46.5" customHeight="1">
      <c r="A7" s="12">
        <v>1</v>
      </c>
      <c r="B7" s="207" t="s">
        <v>16</v>
      </c>
      <c r="C7" s="208"/>
      <c r="D7" s="70"/>
      <c r="E7" s="70">
        <v>36</v>
      </c>
      <c r="F7" s="70"/>
      <c r="G7" s="70">
        <v>4</v>
      </c>
      <c r="H7" s="70">
        <v>21</v>
      </c>
      <c r="I7" s="70">
        <v>10</v>
      </c>
      <c r="J7" s="70"/>
      <c r="K7" s="70">
        <v>1</v>
      </c>
      <c r="L7" s="70"/>
      <c r="M7" s="70">
        <v>36</v>
      </c>
      <c r="N7" s="70"/>
      <c r="O7" s="70">
        <v>3</v>
      </c>
      <c r="P7" s="71">
        <v>9</v>
      </c>
      <c r="Q7" s="71">
        <v>12</v>
      </c>
      <c r="R7" s="73">
        <v>2</v>
      </c>
      <c r="S7" s="73"/>
      <c r="T7" s="73">
        <v>5</v>
      </c>
    </row>
    <row r="8" spans="1:20" s="25" customFormat="1" ht="42" customHeight="1">
      <c r="A8" s="12">
        <v>2</v>
      </c>
      <c r="B8" s="207" t="s">
        <v>63</v>
      </c>
      <c r="C8" s="208"/>
      <c r="D8" s="70">
        <v>1</v>
      </c>
      <c r="E8" s="70">
        <v>31</v>
      </c>
      <c r="F8" s="70"/>
      <c r="G8" s="70"/>
      <c r="H8" s="70">
        <v>20</v>
      </c>
      <c r="I8" s="70">
        <v>12</v>
      </c>
      <c r="J8" s="70"/>
      <c r="K8" s="70"/>
      <c r="L8" s="70"/>
      <c r="M8" s="70">
        <v>32</v>
      </c>
      <c r="N8" s="70"/>
      <c r="O8" s="70">
        <v>3</v>
      </c>
      <c r="P8" s="70">
        <v>10</v>
      </c>
      <c r="Q8" s="70">
        <v>13</v>
      </c>
      <c r="R8" s="73"/>
      <c r="S8" s="73"/>
      <c r="T8" s="73">
        <v>8</v>
      </c>
    </row>
    <row r="9" spans="1:20" s="25" customFormat="1" ht="46.5" customHeight="1">
      <c r="A9" s="12">
        <v>3</v>
      </c>
      <c r="B9" s="207" t="s">
        <v>17</v>
      </c>
      <c r="C9" s="208"/>
      <c r="D9" s="70"/>
      <c r="E9" s="70">
        <v>1</v>
      </c>
      <c r="F9" s="70"/>
      <c r="G9" s="70"/>
      <c r="H9" s="70"/>
      <c r="I9" s="70">
        <v>1</v>
      </c>
      <c r="J9" s="70"/>
      <c r="K9" s="70"/>
      <c r="L9" s="70"/>
      <c r="M9" s="70">
        <v>1</v>
      </c>
      <c r="N9" s="70"/>
      <c r="O9" s="70"/>
      <c r="P9" s="71"/>
      <c r="Q9" s="71"/>
      <c r="R9" s="73"/>
      <c r="S9" s="73"/>
      <c r="T9" s="73"/>
    </row>
    <row r="10" spans="1:20" s="25" customFormat="1" ht="46.5" customHeight="1">
      <c r="A10" s="13">
        <v>4</v>
      </c>
      <c r="B10" s="207" t="s">
        <v>59</v>
      </c>
      <c r="C10" s="209"/>
      <c r="D10" s="70"/>
      <c r="E10" s="70"/>
      <c r="F10" s="70"/>
      <c r="G10" s="70"/>
      <c r="H10" s="70"/>
      <c r="I10" s="70"/>
      <c r="J10" s="70"/>
      <c r="K10" s="70"/>
      <c r="L10" s="70"/>
      <c r="M10" s="70"/>
      <c r="N10" s="70"/>
      <c r="O10" s="70"/>
      <c r="P10" s="71"/>
      <c r="Q10" s="71"/>
      <c r="R10" s="73"/>
      <c r="S10" s="73"/>
      <c r="T10" s="73"/>
    </row>
    <row r="11" spans="1:20" s="25" customFormat="1" ht="41.25" customHeight="1">
      <c r="A11" s="13">
        <v>5</v>
      </c>
      <c r="B11" s="210" t="s">
        <v>58</v>
      </c>
      <c r="C11" s="211"/>
      <c r="D11" s="71"/>
      <c r="E11" s="70">
        <v>2</v>
      </c>
      <c r="F11" s="70"/>
      <c r="G11" s="70"/>
      <c r="H11" s="70">
        <v>2</v>
      </c>
      <c r="I11" s="70"/>
      <c r="J11" s="70"/>
      <c r="K11" s="70"/>
      <c r="L11" s="70"/>
      <c r="M11" s="70">
        <v>2</v>
      </c>
      <c r="N11" s="70"/>
      <c r="O11" s="70"/>
      <c r="P11" s="71"/>
      <c r="Q11" s="71"/>
      <c r="R11" s="73"/>
      <c r="S11" s="73"/>
      <c r="T11" s="73"/>
    </row>
    <row r="12" spans="1:20" s="25" customFormat="1" ht="63" customHeight="1">
      <c r="A12" s="204" t="s">
        <v>18</v>
      </c>
      <c r="B12" s="212"/>
      <c r="C12" s="212"/>
      <c r="D12" s="18">
        <f>SUM(D13:D20)</f>
        <v>0</v>
      </c>
      <c r="E12" s="18">
        <f t="shared" ref="E12:T12" si="1">SUM(E13:E20)</f>
        <v>0</v>
      </c>
      <c r="F12" s="18">
        <f t="shared" si="1"/>
        <v>0</v>
      </c>
      <c r="G12" s="18">
        <f t="shared" si="1"/>
        <v>0</v>
      </c>
      <c r="H12" s="18">
        <f t="shared" si="1"/>
        <v>0</v>
      </c>
      <c r="I12" s="18">
        <f t="shared" si="1"/>
        <v>0</v>
      </c>
      <c r="J12" s="18">
        <f t="shared" si="1"/>
        <v>0</v>
      </c>
      <c r="K12" s="18">
        <f t="shared" si="1"/>
        <v>0</v>
      </c>
      <c r="L12" s="18">
        <f t="shared" si="1"/>
        <v>0</v>
      </c>
      <c r="M12" s="18">
        <f t="shared" si="1"/>
        <v>0</v>
      </c>
      <c r="N12" s="18">
        <f t="shared" si="1"/>
        <v>0</v>
      </c>
      <c r="O12" s="18">
        <f t="shared" si="1"/>
        <v>0</v>
      </c>
      <c r="P12" s="18">
        <f t="shared" si="1"/>
        <v>0</v>
      </c>
      <c r="Q12" s="18">
        <f t="shared" si="1"/>
        <v>0</v>
      </c>
      <c r="R12" s="18">
        <f t="shared" si="1"/>
        <v>0</v>
      </c>
      <c r="S12" s="18">
        <f t="shared" si="1"/>
        <v>0</v>
      </c>
      <c r="T12" s="18">
        <f t="shared" si="1"/>
        <v>0</v>
      </c>
    </row>
    <row r="13" spans="1:20" s="25" customFormat="1" ht="47.25" customHeight="1">
      <c r="A13" s="12">
        <v>1</v>
      </c>
      <c r="B13" s="183" t="s">
        <v>19</v>
      </c>
      <c r="C13" s="184"/>
      <c r="D13" s="70"/>
      <c r="E13" s="70"/>
      <c r="F13" s="70"/>
      <c r="G13" s="70"/>
      <c r="H13" s="70"/>
      <c r="I13" s="70"/>
      <c r="J13" s="70"/>
      <c r="K13" s="70"/>
      <c r="L13" s="70"/>
      <c r="M13" s="70"/>
      <c r="N13" s="70"/>
      <c r="O13" s="70"/>
      <c r="P13" s="71"/>
      <c r="Q13" s="71"/>
      <c r="R13" s="73"/>
      <c r="S13" s="73"/>
      <c r="T13" s="18">
        <v>0</v>
      </c>
    </row>
    <row r="14" spans="1:20" s="25" customFormat="1" ht="54" customHeight="1">
      <c r="A14" s="12">
        <v>2</v>
      </c>
      <c r="B14" s="183" t="s">
        <v>20</v>
      </c>
      <c r="C14" s="184"/>
      <c r="D14" s="70"/>
      <c r="E14" s="70"/>
      <c r="F14" s="70"/>
      <c r="G14" s="70"/>
      <c r="H14" s="70"/>
      <c r="I14" s="70"/>
      <c r="J14" s="70"/>
      <c r="K14" s="70"/>
      <c r="L14" s="70"/>
      <c r="M14" s="70"/>
      <c r="N14" s="70"/>
      <c r="O14" s="70"/>
      <c r="P14" s="71"/>
      <c r="Q14" s="71"/>
      <c r="R14" s="73"/>
      <c r="S14" s="73"/>
      <c r="T14" s="18">
        <v>0</v>
      </c>
    </row>
    <row r="15" spans="1:20" s="25" customFormat="1" ht="42" customHeight="1">
      <c r="A15" s="14">
        <v>3</v>
      </c>
      <c r="B15" s="183" t="s">
        <v>21</v>
      </c>
      <c r="C15" s="184"/>
      <c r="D15" s="70"/>
      <c r="E15" s="70"/>
      <c r="F15" s="70"/>
      <c r="G15" s="70"/>
      <c r="H15" s="70"/>
      <c r="I15" s="70"/>
      <c r="J15" s="70"/>
      <c r="K15" s="70"/>
      <c r="L15" s="70"/>
      <c r="M15" s="70"/>
      <c r="N15" s="70"/>
      <c r="O15" s="70"/>
      <c r="P15" s="71"/>
      <c r="Q15" s="71"/>
      <c r="R15" s="73"/>
      <c r="S15" s="73"/>
      <c r="T15" s="18">
        <v>0</v>
      </c>
    </row>
    <row r="16" spans="1:20" s="25" customFormat="1" ht="57" customHeight="1">
      <c r="A16" s="12">
        <v>4</v>
      </c>
      <c r="B16" s="183" t="s">
        <v>22</v>
      </c>
      <c r="C16" s="184"/>
      <c r="D16" s="70"/>
      <c r="E16" s="70"/>
      <c r="F16" s="70"/>
      <c r="G16" s="70"/>
      <c r="H16" s="70"/>
      <c r="I16" s="70"/>
      <c r="J16" s="70"/>
      <c r="K16" s="70"/>
      <c r="L16" s="70"/>
      <c r="M16" s="70"/>
      <c r="N16" s="70"/>
      <c r="O16" s="70"/>
      <c r="P16" s="71"/>
      <c r="Q16" s="71"/>
      <c r="R16" s="73"/>
      <c r="S16" s="73"/>
      <c r="T16" s="18">
        <v>0</v>
      </c>
    </row>
    <row r="17" spans="1:55" s="25" customFormat="1" ht="38.25" customHeight="1">
      <c r="A17" s="12">
        <v>5</v>
      </c>
      <c r="B17" s="183" t="s">
        <v>23</v>
      </c>
      <c r="C17" s="184"/>
      <c r="D17" s="70"/>
      <c r="E17" s="70"/>
      <c r="F17" s="70"/>
      <c r="G17" s="70"/>
      <c r="H17" s="70"/>
      <c r="I17" s="70"/>
      <c r="J17" s="70"/>
      <c r="K17" s="70"/>
      <c r="L17" s="70"/>
      <c r="M17" s="70"/>
      <c r="N17" s="70"/>
      <c r="O17" s="70"/>
      <c r="P17" s="71"/>
      <c r="Q17" s="71"/>
      <c r="R17" s="73"/>
      <c r="S17" s="73"/>
      <c r="T17" s="18">
        <v>0</v>
      </c>
    </row>
    <row r="18" spans="1:55" s="25" customFormat="1" ht="47.25" customHeight="1">
      <c r="A18" s="14">
        <v>6</v>
      </c>
      <c r="B18" s="183" t="s">
        <v>24</v>
      </c>
      <c r="C18" s="184"/>
      <c r="D18" s="70"/>
      <c r="E18" s="70"/>
      <c r="F18" s="70"/>
      <c r="G18" s="70"/>
      <c r="H18" s="70"/>
      <c r="I18" s="70"/>
      <c r="J18" s="70"/>
      <c r="K18" s="70"/>
      <c r="L18" s="70"/>
      <c r="M18" s="70"/>
      <c r="N18" s="70"/>
      <c r="O18" s="70"/>
      <c r="P18" s="71"/>
      <c r="Q18" s="71"/>
      <c r="R18" s="73"/>
      <c r="S18" s="73"/>
      <c r="T18" s="18">
        <v>0</v>
      </c>
    </row>
    <row r="19" spans="1:55" s="25" customFormat="1" ht="44.25" customHeight="1">
      <c r="A19" s="12">
        <v>7</v>
      </c>
      <c r="B19" s="183" t="s">
        <v>25</v>
      </c>
      <c r="C19" s="184"/>
      <c r="D19" s="70"/>
      <c r="E19" s="70"/>
      <c r="F19" s="70"/>
      <c r="G19" s="70"/>
      <c r="H19" s="70"/>
      <c r="I19" s="70"/>
      <c r="J19" s="70"/>
      <c r="K19" s="70"/>
      <c r="L19" s="70"/>
      <c r="M19" s="70"/>
      <c r="N19" s="70"/>
      <c r="O19" s="70"/>
      <c r="P19" s="71"/>
      <c r="Q19" s="71"/>
      <c r="R19" s="73"/>
      <c r="S19" s="73"/>
      <c r="T19" s="18">
        <v>0</v>
      </c>
    </row>
    <row r="20" spans="1:55" s="25" customFormat="1" ht="45.75" customHeight="1">
      <c r="A20" s="12">
        <v>8</v>
      </c>
      <c r="B20" s="183" t="s">
        <v>26</v>
      </c>
      <c r="C20" s="184"/>
      <c r="D20" s="70"/>
      <c r="E20" s="70"/>
      <c r="F20" s="70"/>
      <c r="G20" s="70"/>
      <c r="H20" s="70"/>
      <c r="I20" s="70"/>
      <c r="J20" s="70"/>
      <c r="K20" s="70"/>
      <c r="L20" s="70"/>
      <c r="M20" s="70"/>
      <c r="N20" s="70"/>
      <c r="O20" s="70"/>
      <c r="P20" s="71"/>
      <c r="Q20" s="71"/>
      <c r="R20" s="73"/>
      <c r="S20" s="73"/>
      <c r="T20" s="18">
        <v>0</v>
      </c>
    </row>
    <row r="21" spans="1:55" s="25" customFormat="1" ht="42" customHeight="1">
      <c r="A21" s="191" t="s">
        <v>27</v>
      </c>
      <c r="B21" s="191"/>
      <c r="C21" s="191"/>
      <c r="D21" s="18">
        <f t="shared" ref="D21:T21" si="2">SUM(D22:D28)</f>
        <v>0</v>
      </c>
      <c r="E21" s="18">
        <f t="shared" si="2"/>
        <v>265</v>
      </c>
      <c r="F21" s="18">
        <f t="shared" si="2"/>
        <v>0</v>
      </c>
      <c r="G21" s="18">
        <f t="shared" si="2"/>
        <v>35</v>
      </c>
      <c r="H21" s="18">
        <f t="shared" si="2"/>
        <v>184</v>
      </c>
      <c r="I21" s="18">
        <f t="shared" si="2"/>
        <v>1</v>
      </c>
      <c r="J21" s="18">
        <f t="shared" si="2"/>
        <v>0</v>
      </c>
      <c r="K21" s="18">
        <f t="shared" si="2"/>
        <v>45</v>
      </c>
      <c r="L21" s="18">
        <f t="shared" si="2"/>
        <v>0</v>
      </c>
      <c r="M21" s="18">
        <f t="shared" si="2"/>
        <v>265</v>
      </c>
      <c r="N21" s="18">
        <f t="shared" si="2"/>
        <v>0</v>
      </c>
      <c r="O21" s="18">
        <f t="shared" si="2"/>
        <v>0</v>
      </c>
      <c r="P21" s="18">
        <f t="shared" si="2"/>
        <v>6</v>
      </c>
      <c r="Q21" s="18">
        <f t="shared" si="2"/>
        <v>6</v>
      </c>
      <c r="R21" s="18">
        <f t="shared" si="2"/>
        <v>0</v>
      </c>
      <c r="S21" s="18">
        <f t="shared" si="2"/>
        <v>0</v>
      </c>
      <c r="T21" s="18">
        <f t="shared" si="2"/>
        <v>1</v>
      </c>
    </row>
    <row r="22" spans="1:55" s="25" customFormat="1" ht="42" customHeight="1">
      <c r="A22" s="79">
        <v>1</v>
      </c>
      <c r="B22" s="195" t="s">
        <v>28</v>
      </c>
      <c r="C22" s="196"/>
      <c r="D22" s="70"/>
      <c r="E22" s="70">
        <v>82</v>
      </c>
      <c r="F22" s="70"/>
      <c r="G22" s="70">
        <v>17</v>
      </c>
      <c r="H22" s="70">
        <v>64</v>
      </c>
      <c r="I22" s="70"/>
      <c r="J22" s="70"/>
      <c r="K22" s="70">
        <v>1</v>
      </c>
      <c r="L22" s="70"/>
      <c r="M22" s="70">
        <v>82</v>
      </c>
      <c r="N22" s="70"/>
      <c r="O22" s="70"/>
      <c r="P22" s="71">
        <v>6</v>
      </c>
      <c r="Q22" s="71">
        <v>6</v>
      </c>
      <c r="R22" s="73"/>
      <c r="S22" s="73"/>
      <c r="T22" s="73">
        <v>1</v>
      </c>
    </row>
    <row r="23" spans="1:55" s="16" customFormat="1" ht="45" customHeight="1">
      <c r="A23" s="79">
        <v>2</v>
      </c>
      <c r="B23" s="195" t="s">
        <v>29</v>
      </c>
      <c r="C23" s="196"/>
      <c r="D23" s="83"/>
      <c r="E23" s="83"/>
      <c r="F23" s="83"/>
      <c r="G23" s="83"/>
      <c r="H23" s="83"/>
      <c r="I23" s="83"/>
      <c r="J23" s="83"/>
      <c r="K23" s="83"/>
      <c r="L23" s="83"/>
      <c r="M23" s="83"/>
      <c r="N23" s="83"/>
      <c r="O23" s="83"/>
      <c r="P23" s="83"/>
      <c r="Q23" s="83"/>
      <c r="R23" s="83"/>
      <c r="S23" s="83"/>
      <c r="T23" s="83"/>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row>
    <row r="24" spans="1:55" s="25" customFormat="1" ht="48" customHeight="1">
      <c r="A24" s="12">
        <v>3</v>
      </c>
      <c r="B24" s="197" t="s">
        <v>30</v>
      </c>
      <c r="C24" s="193"/>
      <c r="D24" s="70"/>
      <c r="E24" s="70"/>
      <c r="F24" s="70"/>
      <c r="G24" s="70"/>
      <c r="H24" s="70"/>
      <c r="I24" s="70"/>
      <c r="J24" s="70"/>
      <c r="K24" s="70"/>
      <c r="L24" s="70"/>
      <c r="M24" s="70"/>
      <c r="N24" s="70"/>
      <c r="O24" s="70"/>
      <c r="P24" s="71"/>
      <c r="Q24" s="71"/>
      <c r="R24" s="73"/>
      <c r="S24" s="73"/>
      <c r="T24" s="73"/>
    </row>
    <row r="25" spans="1:55" s="25" customFormat="1" ht="42" customHeight="1">
      <c r="A25" s="12">
        <v>4</v>
      </c>
      <c r="B25" s="192" t="s">
        <v>31</v>
      </c>
      <c r="C25" s="193"/>
      <c r="D25" s="70"/>
      <c r="E25" s="70">
        <v>45</v>
      </c>
      <c r="F25" s="70"/>
      <c r="G25" s="70">
        <v>7</v>
      </c>
      <c r="H25" s="70">
        <v>32</v>
      </c>
      <c r="I25" s="70"/>
      <c r="J25" s="70"/>
      <c r="K25" s="70">
        <v>6</v>
      </c>
      <c r="L25" s="70"/>
      <c r="M25" s="70">
        <v>45</v>
      </c>
      <c r="N25" s="70"/>
      <c r="O25" s="70"/>
      <c r="P25" s="71"/>
      <c r="Q25" s="71"/>
      <c r="R25" s="73"/>
      <c r="S25" s="73"/>
      <c r="T25" s="73"/>
    </row>
    <row r="26" spans="1:55" s="25" customFormat="1" ht="55.5" customHeight="1">
      <c r="A26" s="79">
        <v>5</v>
      </c>
      <c r="B26" s="192" t="s">
        <v>32</v>
      </c>
      <c r="C26" s="193"/>
      <c r="D26" s="70"/>
      <c r="E26" s="70">
        <v>79</v>
      </c>
      <c r="F26" s="70"/>
      <c r="G26" s="70">
        <v>9</v>
      </c>
      <c r="H26" s="70">
        <v>38</v>
      </c>
      <c r="I26" s="70"/>
      <c r="J26" s="70"/>
      <c r="K26" s="70">
        <v>32</v>
      </c>
      <c r="L26" s="70"/>
      <c r="M26" s="70">
        <v>79</v>
      </c>
      <c r="N26" s="70"/>
      <c r="O26" s="70"/>
      <c r="P26" s="71"/>
      <c r="Q26" s="71"/>
      <c r="R26" s="73"/>
      <c r="S26" s="73"/>
      <c r="T26" s="73"/>
    </row>
    <row r="27" spans="1:55" s="25" customFormat="1" ht="69.75" customHeight="1">
      <c r="A27" s="12">
        <v>6</v>
      </c>
      <c r="B27" s="192" t="s">
        <v>33</v>
      </c>
      <c r="C27" s="193"/>
      <c r="D27" s="70"/>
      <c r="E27" s="70">
        <v>59</v>
      </c>
      <c r="F27" s="70"/>
      <c r="G27" s="70">
        <v>2</v>
      </c>
      <c r="H27" s="70">
        <v>50</v>
      </c>
      <c r="I27" s="70">
        <v>1</v>
      </c>
      <c r="J27" s="70"/>
      <c r="K27" s="70">
        <v>6</v>
      </c>
      <c r="L27" s="70"/>
      <c r="M27" s="70">
        <v>59</v>
      </c>
      <c r="N27" s="70"/>
      <c r="O27" s="70"/>
      <c r="P27" s="71"/>
      <c r="Q27" s="71"/>
      <c r="R27" s="73"/>
      <c r="S27" s="73"/>
      <c r="T27" s="73"/>
    </row>
    <row r="28" spans="1:55" s="25" customFormat="1" ht="71.25" customHeight="1">
      <c r="A28" s="12">
        <v>7</v>
      </c>
      <c r="B28" s="192" t="s">
        <v>34</v>
      </c>
      <c r="C28" s="193"/>
      <c r="D28" s="70"/>
      <c r="E28" s="70"/>
      <c r="F28" s="70"/>
      <c r="G28" s="70"/>
      <c r="H28" s="70"/>
      <c r="I28" s="70"/>
      <c r="J28" s="70"/>
      <c r="K28" s="70"/>
      <c r="L28" s="70"/>
      <c r="M28" s="70"/>
      <c r="N28" s="70"/>
      <c r="O28" s="70"/>
      <c r="P28" s="71"/>
      <c r="Q28" s="71"/>
      <c r="R28" s="73"/>
      <c r="S28" s="73"/>
      <c r="T28" s="73"/>
    </row>
    <row r="29" spans="1:55" s="25" customFormat="1" ht="56.25" customHeight="1">
      <c r="A29" s="191" t="s">
        <v>35</v>
      </c>
      <c r="B29" s="191"/>
      <c r="C29" s="191"/>
      <c r="D29" s="18">
        <f t="shared" ref="D29:T29" si="3">SUM(D30:D41)</f>
        <v>0</v>
      </c>
      <c r="E29" s="18">
        <f t="shared" si="3"/>
        <v>14</v>
      </c>
      <c r="F29" s="18">
        <f t="shared" si="3"/>
        <v>0</v>
      </c>
      <c r="G29" s="18">
        <f t="shared" si="3"/>
        <v>12</v>
      </c>
      <c r="H29" s="18">
        <f t="shared" si="3"/>
        <v>0</v>
      </c>
      <c r="I29" s="18">
        <f t="shared" si="3"/>
        <v>0</v>
      </c>
      <c r="J29" s="18">
        <f t="shared" si="3"/>
        <v>0</v>
      </c>
      <c r="K29" s="18">
        <f t="shared" si="3"/>
        <v>2</v>
      </c>
      <c r="L29" s="18">
        <f t="shared" si="3"/>
        <v>0</v>
      </c>
      <c r="M29" s="18">
        <f t="shared" si="3"/>
        <v>14</v>
      </c>
      <c r="N29" s="18">
        <f t="shared" si="3"/>
        <v>0</v>
      </c>
      <c r="O29" s="18">
        <f t="shared" si="3"/>
        <v>0</v>
      </c>
      <c r="P29" s="18">
        <f t="shared" si="3"/>
        <v>2</v>
      </c>
      <c r="Q29" s="18">
        <f t="shared" si="3"/>
        <v>2</v>
      </c>
      <c r="R29" s="18">
        <f t="shared" si="3"/>
        <v>1</v>
      </c>
      <c r="S29" s="18">
        <f t="shared" si="3"/>
        <v>0</v>
      </c>
      <c r="T29" s="18">
        <f t="shared" si="3"/>
        <v>1</v>
      </c>
    </row>
    <row r="30" spans="1:55" s="25" customFormat="1" ht="44.25" customHeight="1">
      <c r="A30" s="12">
        <v>1</v>
      </c>
      <c r="B30" s="183" t="s">
        <v>36</v>
      </c>
      <c r="C30" s="184"/>
      <c r="D30" s="70"/>
      <c r="E30" s="70">
        <v>1</v>
      </c>
      <c r="F30" s="70"/>
      <c r="G30" s="70">
        <v>1</v>
      </c>
      <c r="H30" s="70"/>
      <c r="I30" s="70"/>
      <c r="J30" s="70"/>
      <c r="K30" s="70"/>
      <c r="L30" s="70"/>
      <c r="M30" s="70">
        <v>1</v>
      </c>
      <c r="N30" s="70"/>
      <c r="O30" s="70"/>
      <c r="P30" s="71"/>
      <c r="Q30" s="71"/>
      <c r="R30" s="73"/>
      <c r="S30" s="73"/>
      <c r="T30" s="73"/>
    </row>
    <row r="31" spans="1:55" s="25" customFormat="1" ht="37.5" customHeight="1">
      <c r="A31" s="12">
        <v>2</v>
      </c>
      <c r="B31" s="183" t="s">
        <v>37</v>
      </c>
      <c r="C31" s="184"/>
      <c r="D31" s="70"/>
      <c r="E31" s="70">
        <v>2</v>
      </c>
      <c r="F31" s="70"/>
      <c r="G31" s="70"/>
      <c r="H31" s="70"/>
      <c r="I31" s="70"/>
      <c r="J31" s="70"/>
      <c r="K31" s="70">
        <v>2</v>
      </c>
      <c r="L31" s="70"/>
      <c r="M31" s="70">
        <v>2</v>
      </c>
      <c r="N31" s="70"/>
      <c r="O31" s="70"/>
      <c r="P31" s="71"/>
      <c r="Q31" s="71"/>
      <c r="R31" s="73"/>
      <c r="S31" s="73"/>
      <c r="T31" s="73"/>
    </row>
    <row r="32" spans="1:55" s="25" customFormat="1" ht="51.75" customHeight="1">
      <c r="A32" s="12">
        <v>3</v>
      </c>
      <c r="B32" s="183" t="s">
        <v>38</v>
      </c>
      <c r="C32" s="184"/>
      <c r="D32" s="70"/>
      <c r="E32" s="70"/>
      <c r="F32" s="70"/>
      <c r="G32" s="70"/>
      <c r="H32" s="70"/>
      <c r="I32" s="70"/>
      <c r="J32" s="70"/>
      <c r="K32" s="70"/>
      <c r="L32" s="70"/>
      <c r="M32" s="70"/>
      <c r="N32" s="70"/>
      <c r="O32" s="70"/>
      <c r="P32" s="71"/>
      <c r="Q32" s="71"/>
      <c r="R32" s="73"/>
      <c r="S32" s="73"/>
      <c r="T32" s="73"/>
    </row>
    <row r="33" spans="1:20" s="25" customFormat="1" ht="52.5" customHeight="1">
      <c r="A33" s="12">
        <v>4</v>
      </c>
      <c r="B33" s="183" t="s">
        <v>39</v>
      </c>
      <c r="C33" s="184"/>
      <c r="D33" s="70"/>
      <c r="E33" s="70">
        <v>11</v>
      </c>
      <c r="F33" s="70"/>
      <c r="G33" s="70">
        <v>11</v>
      </c>
      <c r="H33" s="70"/>
      <c r="I33" s="70"/>
      <c r="J33" s="70"/>
      <c r="K33" s="70"/>
      <c r="L33" s="70"/>
      <c r="M33" s="70">
        <v>11</v>
      </c>
      <c r="N33" s="70"/>
      <c r="O33" s="70"/>
      <c r="P33" s="71">
        <v>2</v>
      </c>
      <c r="Q33" s="71">
        <v>2</v>
      </c>
      <c r="R33" s="73">
        <v>1</v>
      </c>
      <c r="S33" s="73"/>
      <c r="T33" s="73">
        <v>1</v>
      </c>
    </row>
    <row r="34" spans="1:20" s="25" customFormat="1" ht="43.5" customHeight="1">
      <c r="A34" s="12">
        <v>5</v>
      </c>
      <c r="B34" s="183" t="s">
        <v>40</v>
      </c>
      <c r="C34" s="184"/>
      <c r="D34" s="70"/>
      <c r="E34" s="70"/>
      <c r="F34" s="70"/>
      <c r="G34" s="70"/>
      <c r="H34" s="70"/>
      <c r="I34" s="70"/>
      <c r="J34" s="70"/>
      <c r="K34" s="70"/>
      <c r="L34" s="70"/>
      <c r="M34" s="70"/>
      <c r="N34" s="70"/>
      <c r="O34" s="70"/>
      <c r="P34" s="71"/>
      <c r="Q34" s="71"/>
      <c r="R34" s="73"/>
      <c r="S34" s="73"/>
      <c r="T34" s="73"/>
    </row>
    <row r="35" spans="1:20" s="25" customFormat="1" ht="44.25" customHeight="1">
      <c r="A35" s="12">
        <v>6</v>
      </c>
      <c r="B35" s="183" t="s">
        <v>41</v>
      </c>
      <c r="C35" s="184"/>
      <c r="D35" s="70"/>
      <c r="E35" s="70"/>
      <c r="F35" s="70"/>
      <c r="G35" s="70"/>
      <c r="H35" s="70"/>
      <c r="I35" s="70"/>
      <c r="J35" s="70"/>
      <c r="K35" s="70"/>
      <c r="L35" s="70"/>
      <c r="M35" s="70"/>
      <c r="N35" s="70"/>
      <c r="O35" s="70"/>
      <c r="P35" s="71"/>
      <c r="Q35" s="71"/>
      <c r="R35" s="73"/>
      <c r="S35" s="73"/>
      <c r="T35" s="73"/>
    </row>
    <row r="36" spans="1:20" s="25" customFormat="1" ht="44.25" customHeight="1">
      <c r="A36" s="12">
        <v>7</v>
      </c>
      <c r="B36" s="194" t="s">
        <v>42</v>
      </c>
      <c r="C36" s="194"/>
      <c r="D36" s="70"/>
      <c r="E36" s="70"/>
      <c r="F36" s="70"/>
      <c r="G36" s="70"/>
      <c r="H36" s="70"/>
      <c r="I36" s="70"/>
      <c r="J36" s="70"/>
      <c r="K36" s="70"/>
      <c r="L36" s="70"/>
      <c r="M36" s="70"/>
      <c r="N36" s="70"/>
      <c r="O36" s="70"/>
      <c r="P36" s="71"/>
      <c r="Q36" s="71"/>
      <c r="R36" s="73"/>
      <c r="S36" s="73"/>
      <c r="T36" s="73"/>
    </row>
    <row r="37" spans="1:20" s="25" customFormat="1" ht="44.25" customHeight="1">
      <c r="A37" s="12">
        <v>8</v>
      </c>
      <c r="B37" s="183" t="s">
        <v>43</v>
      </c>
      <c r="C37" s="184"/>
      <c r="D37" s="70"/>
      <c r="E37" s="70"/>
      <c r="F37" s="70"/>
      <c r="G37" s="70"/>
      <c r="H37" s="70"/>
      <c r="I37" s="70"/>
      <c r="J37" s="70"/>
      <c r="K37" s="70"/>
      <c r="L37" s="70"/>
      <c r="M37" s="70"/>
      <c r="N37" s="70"/>
      <c r="O37" s="70"/>
      <c r="P37" s="71"/>
      <c r="Q37" s="71"/>
      <c r="R37" s="73"/>
      <c r="S37" s="73"/>
      <c r="T37" s="73"/>
    </row>
    <row r="38" spans="1:20" s="25" customFormat="1" ht="44.25" customHeight="1">
      <c r="A38" s="12">
        <v>9</v>
      </c>
      <c r="B38" s="183" t="s">
        <v>44</v>
      </c>
      <c r="C38" s="184"/>
      <c r="D38" s="70"/>
      <c r="E38" s="70"/>
      <c r="F38" s="70"/>
      <c r="G38" s="70"/>
      <c r="H38" s="70"/>
      <c r="I38" s="70"/>
      <c r="J38" s="70"/>
      <c r="K38" s="70"/>
      <c r="L38" s="70"/>
      <c r="M38" s="70"/>
      <c r="N38" s="70"/>
      <c r="O38" s="70"/>
      <c r="P38" s="71"/>
      <c r="Q38" s="71"/>
      <c r="R38" s="73"/>
      <c r="S38" s="73"/>
      <c r="T38" s="73"/>
    </row>
    <row r="39" spans="1:20" s="25" customFormat="1" ht="61.5" customHeight="1">
      <c r="A39" s="12">
        <v>10</v>
      </c>
      <c r="B39" s="183" t="s">
        <v>45</v>
      </c>
      <c r="C39" s="184"/>
      <c r="D39" s="70"/>
      <c r="E39" s="70"/>
      <c r="F39" s="70"/>
      <c r="G39" s="70"/>
      <c r="H39" s="70"/>
      <c r="I39" s="70"/>
      <c r="J39" s="70"/>
      <c r="K39" s="70"/>
      <c r="L39" s="70"/>
      <c r="M39" s="70"/>
      <c r="N39" s="70"/>
      <c r="O39" s="70"/>
      <c r="P39" s="71"/>
      <c r="Q39" s="71"/>
      <c r="R39" s="73"/>
      <c r="S39" s="73"/>
      <c r="T39" s="73"/>
    </row>
    <row r="40" spans="1:20" s="25" customFormat="1" ht="52.5" customHeight="1">
      <c r="A40" s="12">
        <v>11</v>
      </c>
      <c r="B40" s="183" t="s">
        <v>74</v>
      </c>
      <c r="C40" s="184"/>
      <c r="D40" s="70"/>
      <c r="E40" s="70"/>
      <c r="F40" s="70"/>
      <c r="G40" s="70"/>
      <c r="H40" s="70"/>
      <c r="I40" s="70"/>
      <c r="J40" s="70"/>
      <c r="K40" s="70"/>
      <c r="L40" s="70"/>
      <c r="M40" s="70"/>
      <c r="N40" s="70"/>
      <c r="O40" s="70"/>
      <c r="P40" s="71"/>
      <c r="Q40" s="71"/>
      <c r="R40" s="73"/>
      <c r="S40" s="73"/>
      <c r="T40" s="73"/>
    </row>
    <row r="41" spans="1:20" s="25" customFormat="1" ht="61.5" customHeight="1">
      <c r="A41" s="12">
        <v>12</v>
      </c>
      <c r="B41" s="183" t="s">
        <v>46</v>
      </c>
      <c r="C41" s="184"/>
      <c r="D41" s="70"/>
      <c r="E41" s="70"/>
      <c r="F41" s="70"/>
      <c r="G41" s="70"/>
      <c r="H41" s="70"/>
      <c r="I41" s="70"/>
      <c r="J41" s="70"/>
      <c r="K41" s="70"/>
      <c r="L41" s="70"/>
      <c r="M41" s="70"/>
      <c r="N41" s="70"/>
      <c r="O41" s="70"/>
      <c r="P41" s="71"/>
      <c r="Q41" s="71"/>
      <c r="R41" s="73"/>
      <c r="S41" s="73"/>
      <c r="T41" s="73"/>
    </row>
    <row r="42" spans="1:20" s="25" customFormat="1" ht="67.5" customHeight="1">
      <c r="A42" s="188" t="s">
        <v>47</v>
      </c>
      <c r="B42" s="189"/>
      <c r="C42" s="189"/>
      <c r="D42" s="18">
        <f>SUM(D43)</f>
        <v>2</v>
      </c>
      <c r="E42" s="18">
        <f t="shared" ref="E42:T42" si="4">SUM(E43)</f>
        <v>11</v>
      </c>
      <c r="F42" s="18">
        <f t="shared" si="4"/>
        <v>0</v>
      </c>
      <c r="G42" s="18">
        <f t="shared" si="4"/>
        <v>3</v>
      </c>
      <c r="H42" s="18">
        <f t="shared" si="4"/>
        <v>1</v>
      </c>
      <c r="I42" s="18">
        <f t="shared" si="4"/>
        <v>1</v>
      </c>
      <c r="J42" s="18">
        <f t="shared" si="4"/>
        <v>0</v>
      </c>
      <c r="K42" s="18">
        <f t="shared" si="4"/>
        <v>1</v>
      </c>
      <c r="L42" s="18">
        <f t="shared" si="4"/>
        <v>2</v>
      </c>
      <c r="M42" s="18">
        <f t="shared" si="4"/>
        <v>8</v>
      </c>
      <c r="N42" s="18">
        <f t="shared" si="4"/>
        <v>5</v>
      </c>
      <c r="O42" s="18">
        <f t="shared" si="4"/>
        <v>1</v>
      </c>
      <c r="P42" s="18">
        <f t="shared" si="4"/>
        <v>1</v>
      </c>
      <c r="Q42" s="18">
        <f t="shared" si="4"/>
        <v>2</v>
      </c>
      <c r="R42" s="18">
        <f t="shared" si="4"/>
        <v>0</v>
      </c>
      <c r="S42" s="18">
        <f t="shared" si="4"/>
        <v>0</v>
      </c>
      <c r="T42" s="18">
        <f t="shared" si="4"/>
        <v>1</v>
      </c>
    </row>
    <row r="43" spans="1:20" s="25" customFormat="1" ht="74.25" customHeight="1">
      <c r="A43" s="12">
        <v>1</v>
      </c>
      <c r="B43" s="190" t="s">
        <v>48</v>
      </c>
      <c r="C43" s="190"/>
      <c r="D43" s="70">
        <v>2</v>
      </c>
      <c r="E43" s="70">
        <v>11</v>
      </c>
      <c r="F43" s="70"/>
      <c r="G43" s="70">
        <v>3</v>
      </c>
      <c r="H43" s="70">
        <v>1</v>
      </c>
      <c r="I43" s="70">
        <v>1</v>
      </c>
      <c r="J43" s="70"/>
      <c r="K43" s="70">
        <v>1</v>
      </c>
      <c r="L43" s="70">
        <v>2</v>
      </c>
      <c r="M43" s="70">
        <v>8</v>
      </c>
      <c r="N43" s="70">
        <v>5</v>
      </c>
      <c r="O43" s="70">
        <v>1</v>
      </c>
      <c r="P43" s="71">
        <v>1</v>
      </c>
      <c r="Q43" s="71">
        <v>2</v>
      </c>
      <c r="R43" s="73"/>
      <c r="S43" s="73"/>
      <c r="T43" s="18">
        <v>1</v>
      </c>
    </row>
    <row r="44" spans="1:20" s="25" customFormat="1" ht="67.5" customHeight="1">
      <c r="A44" s="188" t="s">
        <v>49</v>
      </c>
      <c r="B44" s="191"/>
      <c r="C44" s="191"/>
      <c r="D44" s="18">
        <f>SUM(D45:D53)</f>
        <v>12</v>
      </c>
      <c r="E44" s="18">
        <f t="shared" ref="E44:T44" si="5">SUM(E45:E53)</f>
        <v>59</v>
      </c>
      <c r="F44" s="18">
        <f t="shared" si="5"/>
        <v>0</v>
      </c>
      <c r="G44" s="18">
        <f t="shared" si="5"/>
        <v>22</v>
      </c>
      <c r="H44" s="18">
        <f t="shared" si="5"/>
        <v>18</v>
      </c>
      <c r="I44" s="18">
        <f t="shared" si="5"/>
        <v>0</v>
      </c>
      <c r="J44" s="18">
        <f t="shared" si="5"/>
        <v>1</v>
      </c>
      <c r="K44" s="18">
        <f t="shared" si="5"/>
        <v>2</v>
      </c>
      <c r="L44" s="18">
        <f t="shared" si="5"/>
        <v>0</v>
      </c>
      <c r="M44" s="18">
        <f t="shared" si="5"/>
        <v>43</v>
      </c>
      <c r="N44" s="18">
        <f t="shared" si="5"/>
        <v>27</v>
      </c>
      <c r="O44" s="18">
        <f t="shared" si="5"/>
        <v>1</v>
      </c>
      <c r="P44" s="18">
        <f t="shared" si="5"/>
        <v>1</v>
      </c>
      <c r="Q44" s="18">
        <f t="shared" si="5"/>
        <v>2</v>
      </c>
      <c r="R44" s="18">
        <f t="shared" si="5"/>
        <v>0</v>
      </c>
      <c r="S44" s="18">
        <f t="shared" si="5"/>
        <v>0</v>
      </c>
      <c r="T44" s="18">
        <f t="shared" si="5"/>
        <v>0</v>
      </c>
    </row>
    <row r="45" spans="1:20" s="25" customFormat="1" ht="40.5" customHeight="1">
      <c r="A45" s="12">
        <v>1</v>
      </c>
      <c r="B45" s="183" t="s">
        <v>50</v>
      </c>
      <c r="C45" s="184"/>
      <c r="D45" s="70"/>
      <c r="E45" s="70">
        <v>2</v>
      </c>
      <c r="F45" s="70"/>
      <c r="G45" s="70">
        <v>1</v>
      </c>
      <c r="H45" s="70">
        <v>1</v>
      </c>
      <c r="I45" s="70"/>
      <c r="J45" s="70"/>
      <c r="K45" s="70"/>
      <c r="L45" s="70"/>
      <c r="M45" s="70">
        <v>2</v>
      </c>
      <c r="N45" s="70"/>
      <c r="O45" s="70"/>
      <c r="P45" s="71"/>
      <c r="Q45" s="71"/>
      <c r="R45" s="73"/>
      <c r="S45" s="73"/>
      <c r="T45" s="73"/>
    </row>
    <row r="46" spans="1:20" s="25" customFormat="1" ht="54" customHeight="1">
      <c r="A46" s="12">
        <v>2</v>
      </c>
      <c r="B46" s="183" t="s">
        <v>51</v>
      </c>
      <c r="C46" s="184"/>
      <c r="D46" s="74"/>
      <c r="E46" s="74"/>
      <c r="F46" s="74"/>
      <c r="G46" s="74"/>
      <c r="H46" s="74"/>
      <c r="I46" s="74"/>
      <c r="J46" s="74"/>
      <c r="K46" s="74"/>
      <c r="L46" s="74"/>
      <c r="M46" s="74"/>
      <c r="N46" s="74"/>
      <c r="O46" s="74"/>
      <c r="P46" s="74"/>
      <c r="Q46" s="74"/>
      <c r="R46" s="73"/>
      <c r="S46" s="73"/>
      <c r="T46" s="73"/>
    </row>
    <row r="47" spans="1:20" s="25" customFormat="1" ht="42.75" customHeight="1">
      <c r="A47" s="12">
        <v>3</v>
      </c>
      <c r="B47" s="183" t="s">
        <v>52</v>
      </c>
      <c r="C47" s="184"/>
      <c r="D47" s="74"/>
      <c r="E47" s="74"/>
      <c r="F47" s="74"/>
      <c r="G47" s="74"/>
      <c r="H47" s="74"/>
      <c r="I47" s="74"/>
      <c r="J47" s="74"/>
      <c r="K47" s="74"/>
      <c r="L47" s="74"/>
      <c r="M47" s="74"/>
      <c r="N47" s="74"/>
      <c r="O47" s="74"/>
      <c r="P47" s="74"/>
      <c r="Q47" s="74"/>
      <c r="R47" s="73"/>
      <c r="S47" s="73"/>
      <c r="T47" s="73"/>
    </row>
    <row r="48" spans="1:20" s="25" customFormat="1" ht="41.25" customHeight="1">
      <c r="A48" s="12">
        <v>4</v>
      </c>
      <c r="B48" s="183" t="s">
        <v>53</v>
      </c>
      <c r="C48" s="184"/>
      <c r="D48" s="74">
        <v>6</v>
      </c>
      <c r="E48" s="74">
        <v>20</v>
      </c>
      <c r="F48" s="74"/>
      <c r="G48" s="74">
        <v>8</v>
      </c>
      <c r="H48" s="74">
        <v>6</v>
      </c>
      <c r="I48" s="74"/>
      <c r="J48" s="74"/>
      <c r="K48" s="74"/>
      <c r="L48" s="74"/>
      <c r="M48" s="74">
        <v>14</v>
      </c>
      <c r="N48" s="74">
        <v>12</v>
      </c>
      <c r="O48" s="74">
        <v>1</v>
      </c>
      <c r="P48" s="74"/>
      <c r="Q48" s="74">
        <v>1</v>
      </c>
      <c r="R48" s="73"/>
      <c r="S48" s="73"/>
      <c r="T48" s="73"/>
    </row>
    <row r="49" spans="1:20" s="25" customFormat="1" ht="41.25" customHeight="1">
      <c r="A49" s="12">
        <v>5</v>
      </c>
      <c r="B49" s="183" t="s">
        <v>54</v>
      </c>
      <c r="C49" s="184"/>
      <c r="D49" s="74"/>
      <c r="E49" s="74"/>
      <c r="F49" s="74"/>
      <c r="G49" s="74"/>
      <c r="H49" s="74"/>
      <c r="I49" s="74"/>
      <c r="J49" s="74"/>
      <c r="K49" s="74"/>
      <c r="L49" s="74"/>
      <c r="M49" s="74"/>
      <c r="N49" s="74"/>
      <c r="O49" s="74"/>
      <c r="P49" s="74"/>
      <c r="Q49" s="74"/>
      <c r="R49" s="73"/>
      <c r="S49" s="73"/>
      <c r="T49" s="73"/>
    </row>
    <row r="50" spans="1:20" s="25" customFormat="1" ht="43.5" customHeight="1">
      <c r="A50" s="12">
        <v>6</v>
      </c>
      <c r="B50" s="183" t="s">
        <v>65</v>
      </c>
      <c r="C50" s="184"/>
      <c r="D50" s="74"/>
      <c r="E50" s="74"/>
      <c r="F50" s="74"/>
      <c r="G50" s="74"/>
      <c r="H50" s="74"/>
      <c r="I50" s="74"/>
      <c r="J50" s="74"/>
      <c r="K50" s="74"/>
      <c r="L50" s="74"/>
      <c r="M50" s="74"/>
      <c r="N50" s="74"/>
      <c r="O50" s="74"/>
      <c r="P50" s="74"/>
      <c r="Q50" s="74"/>
      <c r="R50" s="73"/>
      <c r="S50" s="73"/>
      <c r="T50" s="73"/>
    </row>
    <row r="51" spans="1:20" s="25" customFormat="1" ht="39.75" customHeight="1">
      <c r="A51" s="12">
        <v>7</v>
      </c>
      <c r="B51" s="183" t="s">
        <v>55</v>
      </c>
      <c r="C51" s="184"/>
      <c r="D51" s="74"/>
      <c r="E51" s="74"/>
      <c r="F51" s="74"/>
      <c r="G51" s="74"/>
      <c r="H51" s="74"/>
      <c r="I51" s="74"/>
      <c r="J51" s="74"/>
      <c r="K51" s="74"/>
      <c r="L51" s="74"/>
      <c r="M51" s="74"/>
      <c r="N51" s="74"/>
      <c r="O51" s="74"/>
      <c r="P51" s="74"/>
      <c r="Q51" s="74"/>
      <c r="R51" s="73"/>
      <c r="S51" s="73"/>
      <c r="T51" s="73"/>
    </row>
    <row r="52" spans="1:20" s="25" customFormat="1" ht="27.75" customHeight="1">
      <c r="A52" s="12">
        <v>8</v>
      </c>
      <c r="B52" s="183" t="s">
        <v>56</v>
      </c>
      <c r="C52" s="184"/>
      <c r="D52" s="74">
        <v>6</v>
      </c>
      <c r="E52" s="74">
        <v>37</v>
      </c>
      <c r="F52" s="74"/>
      <c r="G52" s="74">
        <v>13</v>
      </c>
      <c r="H52" s="74">
        <v>11</v>
      </c>
      <c r="I52" s="74"/>
      <c r="J52" s="74">
        <v>1</v>
      </c>
      <c r="K52" s="74">
        <v>2</v>
      </c>
      <c r="L52" s="74"/>
      <c r="M52" s="74">
        <v>27</v>
      </c>
      <c r="N52" s="74">
        <v>15</v>
      </c>
      <c r="O52" s="74"/>
      <c r="P52" s="74">
        <v>1</v>
      </c>
      <c r="Q52" s="74">
        <v>1</v>
      </c>
      <c r="R52" s="73"/>
      <c r="S52" s="73"/>
      <c r="T52" s="73"/>
    </row>
    <row r="53" spans="1:20" s="25" customFormat="1" ht="27.75" customHeight="1">
      <c r="A53" s="12">
        <v>9</v>
      </c>
      <c r="B53" s="183" t="s">
        <v>57</v>
      </c>
      <c r="C53" s="184"/>
      <c r="D53" s="74"/>
      <c r="E53" s="74"/>
      <c r="F53" s="74"/>
      <c r="G53" s="74"/>
      <c r="H53" s="74"/>
      <c r="I53" s="74"/>
      <c r="J53" s="74"/>
      <c r="K53" s="74"/>
      <c r="L53" s="74"/>
      <c r="M53" s="74"/>
      <c r="N53" s="74"/>
      <c r="O53" s="74"/>
      <c r="P53" s="74"/>
      <c r="Q53" s="74"/>
      <c r="R53" s="73"/>
      <c r="S53" s="73"/>
      <c r="T53" s="73"/>
    </row>
    <row r="54" spans="1:20" s="25" customFormat="1" ht="27.75" customHeight="1">
      <c r="A54" s="185" t="s">
        <v>64</v>
      </c>
      <c r="B54" s="186"/>
      <c r="C54" s="187"/>
      <c r="D54" s="24">
        <v>15</v>
      </c>
      <c r="E54" s="24">
        <v>419</v>
      </c>
      <c r="F54" s="24">
        <f>SUM(F55:F63)</f>
        <v>0</v>
      </c>
      <c r="G54" s="24">
        <v>75</v>
      </c>
      <c r="H54" s="24">
        <v>244</v>
      </c>
      <c r="I54" s="24">
        <v>25</v>
      </c>
      <c r="J54" s="24">
        <v>1</v>
      </c>
      <c r="K54" s="24">
        <v>51</v>
      </c>
      <c r="L54" s="24">
        <v>2</v>
      </c>
      <c r="M54" s="24">
        <v>398</v>
      </c>
      <c r="N54" s="24">
        <v>35</v>
      </c>
      <c r="O54" s="24">
        <v>8</v>
      </c>
      <c r="P54" s="24">
        <v>29</v>
      </c>
      <c r="Q54" s="24">
        <v>37</v>
      </c>
      <c r="R54" s="24">
        <v>3</v>
      </c>
      <c r="S54" s="24">
        <f t="shared" ref="S54" si="6">SUM(S55:S63)</f>
        <v>0</v>
      </c>
      <c r="T54" s="24">
        <v>16</v>
      </c>
    </row>
    <row r="56" spans="1:20" ht="74.25" customHeight="1">
      <c r="C56" s="263" t="s">
        <v>148</v>
      </c>
      <c r="D56" s="264"/>
      <c r="E56" s="264"/>
      <c r="F56" s="264"/>
    </row>
  </sheetData>
  <sheetProtection sheet="1"/>
  <mergeCells count="64">
    <mergeCell ref="B11:C11"/>
    <mergeCell ref="A12:C12"/>
    <mergeCell ref="B13:C13"/>
    <mergeCell ref="B14:C14"/>
    <mergeCell ref="B8:C8"/>
    <mergeCell ref="B9:C9"/>
    <mergeCell ref="B10:C10"/>
    <mergeCell ref="B7:C7"/>
    <mergeCell ref="A6:C6"/>
    <mergeCell ref="Q1:T1"/>
    <mergeCell ref="A2:T2"/>
    <mergeCell ref="A3:C4"/>
    <mergeCell ref="D3:D4"/>
    <mergeCell ref="Q3:Q4"/>
    <mergeCell ref="O3:P3"/>
    <mergeCell ref="R3:S3"/>
    <mergeCell ref="T3:T4"/>
    <mergeCell ref="A1:B1"/>
    <mergeCell ref="D1:P1"/>
    <mergeCell ref="E3:E4"/>
    <mergeCell ref="F3:F4"/>
    <mergeCell ref="G3:M3"/>
    <mergeCell ref="N3:N4"/>
    <mergeCell ref="B20:C20"/>
    <mergeCell ref="A21:C21"/>
    <mergeCell ref="B23:C23"/>
    <mergeCell ref="B24:C24"/>
    <mergeCell ref="B25:C25"/>
    <mergeCell ref="B22:C22"/>
    <mergeCell ref="B15:C15"/>
    <mergeCell ref="B16:C16"/>
    <mergeCell ref="B17:C17"/>
    <mergeCell ref="B18:C18"/>
    <mergeCell ref="B19:C19"/>
    <mergeCell ref="B43:C43"/>
    <mergeCell ref="B47:C47"/>
    <mergeCell ref="A42:C42"/>
    <mergeCell ref="B49:C49"/>
    <mergeCell ref="B26:C26"/>
    <mergeCell ref="B27:C27"/>
    <mergeCell ref="B28:C28"/>
    <mergeCell ref="A29:C29"/>
    <mergeCell ref="B41:C41"/>
    <mergeCell ref="B53:C53"/>
    <mergeCell ref="A44:C44"/>
    <mergeCell ref="B48:C48"/>
    <mergeCell ref="B46:C46"/>
    <mergeCell ref="B45:C45"/>
    <mergeCell ref="C56:F56"/>
    <mergeCell ref="B30:C30"/>
    <mergeCell ref="B31:C31"/>
    <mergeCell ref="B37:C37"/>
    <mergeCell ref="B38:C38"/>
    <mergeCell ref="B32:C32"/>
    <mergeCell ref="B33:C33"/>
    <mergeCell ref="B34:C34"/>
    <mergeCell ref="B35:C35"/>
    <mergeCell ref="B36:C36"/>
    <mergeCell ref="A54:C54"/>
    <mergeCell ref="B39:C39"/>
    <mergeCell ref="B40:C40"/>
    <mergeCell ref="B50:C50"/>
    <mergeCell ref="B51:C51"/>
    <mergeCell ref="B52:C5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56"/>
  <sheetViews>
    <sheetView zoomScale="70" zoomScaleNormal="70" workbookViewId="0">
      <selection activeCell="F55" sqref="F55"/>
    </sheetView>
  </sheetViews>
  <sheetFormatPr defaultRowHeight="15"/>
  <cols>
    <col min="1" max="2" width="9.140625" style="17" customWidth="1"/>
    <col min="3" max="3" width="64.28515625" style="17" customWidth="1"/>
    <col min="4" max="4" width="12" style="17" customWidth="1"/>
    <col min="5" max="6" width="8.42578125" style="17" customWidth="1"/>
    <col min="7" max="7" width="11.28515625" style="17" customWidth="1"/>
    <col min="8" max="8" width="6.42578125" style="17" customWidth="1"/>
    <col min="9" max="9" width="7.28515625" style="17" customWidth="1"/>
    <col min="10" max="11" width="6.7109375" style="17" customWidth="1"/>
    <col min="12" max="12" width="6.140625" style="17" customWidth="1"/>
    <col min="13" max="14" width="6.42578125" style="17" customWidth="1"/>
    <col min="15" max="15" width="8" style="17" customWidth="1"/>
    <col min="16" max="17" width="14.140625" style="17" customWidth="1"/>
    <col min="18" max="18" width="9.140625" style="17" customWidth="1"/>
    <col min="19" max="20" width="13.28515625" style="17" customWidth="1"/>
    <col min="21" max="250" width="9.140625" style="17"/>
    <col min="251" max="251" width="64.28515625" style="17" customWidth="1"/>
    <col min="252" max="252" width="12" style="17" customWidth="1"/>
    <col min="253" max="254" width="8.42578125" style="17" customWidth="1"/>
    <col min="255" max="255" width="11.28515625" style="17" customWidth="1"/>
    <col min="256" max="256" width="6.42578125" style="17" customWidth="1"/>
    <col min="257" max="257" width="7.28515625" style="17" customWidth="1"/>
    <col min="258" max="259" width="6.7109375" style="17" customWidth="1"/>
    <col min="260" max="260" width="6.140625" style="17" customWidth="1"/>
    <col min="261" max="262" width="6.42578125" style="17" customWidth="1"/>
    <col min="263" max="263" width="8" style="17" customWidth="1"/>
    <col min="264" max="265" width="14.140625" style="17" customWidth="1"/>
    <col min="266" max="266" width="9.140625" style="17"/>
    <col min="267" max="268" width="13.28515625" style="17" customWidth="1"/>
    <col min="269" max="276" width="11.5703125" style="17" customWidth="1"/>
    <col min="277" max="506" width="9.140625" style="17"/>
    <col min="507" max="507" width="64.28515625" style="17" customWidth="1"/>
    <col min="508" max="508" width="12" style="17" customWidth="1"/>
    <col min="509" max="510" width="8.42578125" style="17" customWidth="1"/>
    <col min="511" max="511" width="11.28515625" style="17" customWidth="1"/>
    <col min="512" max="512" width="6.42578125" style="17" customWidth="1"/>
    <col min="513" max="513" width="7.28515625" style="17" customWidth="1"/>
    <col min="514" max="515" width="6.7109375" style="17" customWidth="1"/>
    <col min="516" max="516" width="6.140625" style="17" customWidth="1"/>
    <col min="517" max="518" width="6.42578125" style="17" customWidth="1"/>
    <col min="519" max="519" width="8" style="17" customWidth="1"/>
    <col min="520" max="521" width="14.140625" style="17" customWidth="1"/>
    <col min="522" max="522" width="9.140625" style="17"/>
    <col min="523" max="524" width="13.28515625" style="17" customWidth="1"/>
    <col min="525" max="532" width="11.5703125" style="17" customWidth="1"/>
    <col min="533" max="762" width="9.140625" style="17"/>
    <col min="763" max="763" width="64.28515625" style="17" customWidth="1"/>
    <col min="764" max="764" width="12" style="17" customWidth="1"/>
    <col min="765" max="766" width="8.42578125" style="17" customWidth="1"/>
    <col min="767" max="767" width="11.28515625" style="17" customWidth="1"/>
    <col min="768" max="768" width="6.42578125" style="17" customWidth="1"/>
    <col min="769" max="769" width="7.28515625" style="17" customWidth="1"/>
    <col min="770" max="771" width="6.7109375" style="17" customWidth="1"/>
    <col min="772" max="772" width="6.140625" style="17" customWidth="1"/>
    <col min="773" max="774" width="6.42578125" style="17" customWidth="1"/>
    <col min="775" max="775" width="8" style="17" customWidth="1"/>
    <col min="776" max="777" width="14.140625" style="17" customWidth="1"/>
    <col min="778" max="778" width="9.140625" style="17"/>
    <col min="779" max="780" width="13.28515625" style="17" customWidth="1"/>
    <col min="781" max="788" width="11.5703125" style="17" customWidth="1"/>
    <col min="789" max="1018" width="9.140625" style="17"/>
    <col min="1019" max="1019" width="64.28515625" style="17" customWidth="1"/>
    <col min="1020" max="1020" width="12" style="17" customWidth="1"/>
    <col min="1021" max="1022" width="8.42578125" style="17" customWidth="1"/>
    <col min="1023" max="1023" width="11.28515625" style="17" customWidth="1"/>
    <col min="1024" max="1024" width="6.42578125" style="17" customWidth="1"/>
    <col min="1025" max="1025" width="7.28515625" style="17" customWidth="1"/>
    <col min="1026" max="1027" width="6.7109375" style="17" customWidth="1"/>
    <col min="1028" max="1028" width="6.140625" style="17" customWidth="1"/>
    <col min="1029" max="1030" width="6.42578125" style="17" customWidth="1"/>
    <col min="1031" max="1031" width="8" style="17" customWidth="1"/>
    <col min="1032" max="1033" width="14.140625" style="17" customWidth="1"/>
    <col min="1034" max="1034" width="9.140625" style="17"/>
    <col min="1035" max="1036" width="13.28515625" style="17" customWidth="1"/>
    <col min="1037" max="1044" width="11.5703125" style="17" customWidth="1"/>
    <col min="1045" max="1274" width="9.140625" style="17"/>
    <col min="1275" max="1275" width="64.28515625" style="17" customWidth="1"/>
    <col min="1276" max="1276" width="12" style="17" customWidth="1"/>
    <col min="1277" max="1278" width="8.42578125" style="17" customWidth="1"/>
    <col min="1279" max="1279" width="11.28515625" style="17" customWidth="1"/>
    <col min="1280" max="1280" width="6.42578125" style="17" customWidth="1"/>
    <col min="1281" max="1281" width="7.28515625" style="17" customWidth="1"/>
    <col min="1282" max="1283" width="6.7109375" style="17" customWidth="1"/>
    <col min="1284" max="1284" width="6.140625" style="17" customWidth="1"/>
    <col min="1285" max="1286" width="6.42578125" style="17" customWidth="1"/>
    <col min="1287" max="1287" width="8" style="17" customWidth="1"/>
    <col min="1288" max="1289" width="14.140625" style="17" customWidth="1"/>
    <col min="1290" max="1290" width="9.140625" style="17"/>
    <col min="1291" max="1292" width="13.28515625" style="17" customWidth="1"/>
    <col min="1293" max="1300" width="11.5703125" style="17" customWidth="1"/>
    <col min="1301" max="1530" width="9.140625" style="17"/>
    <col min="1531" max="1531" width="64.28515625" style="17" customWidth="1"/>
    <col min="1532" max="1532" width="12" style="17" customWidth="1"/>
    <col min="1533" max="1534" width="8.42578125" style="17" customWidth="1"/>
    <col min="1535" max="1535" width="11.28515625" style="17" customWidth="1"/>
    <col min="1536" max="1536" width="6.42578125" style="17" customWidth="1"/>
    <col min="1537" max="1537" width="7.28515625" style="17" customWidth="1"/>
    <col min="1538" max="1539" width="6.7109375" style="17" customWidth="1"/>
    <col min="1540" max="1540" width="6.140625" style="17" customWidth="1"/>
    <col min="1541" max="1542" width="6.42578125" style="17" customWidth="1"/>
    <col min="1543" max="1543" width="8" style="17" customWidth="1"/>
    <col min="1544" max="1545" width="14.140625" style="17" customWidth="1"/>
    <col min="1546" max="1546" width="9.140625" style="17"/>
    <col min="1547" max="1548" width="13.28515625" style="17" customWidth="1"/>
    <col min="1549" max="1556" width="11.5703125" style="17" customWidth="1"/>
    <col min="1557" max="1786" width="9.140625" style="17"/>
    <col min="1787" max="1787" width="64.28515625" style="17" customWidth="1"/>
    <col min="1788" max="1788" width="12" style="17" customWidth="1"/>
    <col min="1789" max="1790" width="8.42578125" style="17" customWidth="1"/>
    <col min="1791" max="1791" width="11.28515625" style="17" customWidth="1"/>
    <col min="1792" max="1792" width="6.42578125" style="17" customWidth="1"/>
    <col min="1793" max="1793" width="7.28515625" style="17" customWidth="1"/>
    <col min="1794" max="1795" width="6.7109375" style="17" customWidth="1"/>
    <col min="1796" max="1796" width="6.140625" style="17" customWidth="1"/>
    <col min="1797" max="1798" width="6.42578125" style="17" customWidth="1"/>
    <col min="1799" max="1799" width="8" style="17" customWidth="1"/>
    <col min="1800" max="1801" width="14.140625" style="17" customWidth="1"/>
    <col min="1802" max="1802" width="9.140625" style="17"/>
    <col min="1803" max="1804" width="13.28515625" style="17" customWidth="1"/>
    <col min="1805" max="1812" width="11.5703125" style="17" customWidth="1"/>
    <col min="1813" max="2042" width="9.140625" style="17"/>
    <col min="2043" max="2043" width="64.28515625" style="17" customWidth="1"/>
    <col min="2044" max="2044" width="12" style="17" customWidth="1"/>
    <col min="2045" max="2046" width="8.42578125" style="17" customWidth="1"/>
    <col min="2047" max="2047" width="11.28515625" style="17" customWidth="1"/>
    <col min="2048" max="2048" width="6.42578125" style="17" customWidth="1"/>
    <col min="2049" max="2049" width="7.28515625" style="17" customWidth="1"/>
    <col min="2050" max="2051" width="6.7109375" style="17" customWidth="1"/>
    <col min="2052" max="2052" width="6.140625" style="17" customWidth="1"/>
    <col min="2053" max="2054" width="6.42578125" style="17" customWidth="1"/>
    <col min="2055" max="2055" width="8" style="17" customWidth="1"/>
    <col min="2056" max="2057" width="14.140625" style="17" customWidth="1"/>
    <col min="2058" max="2058" width="9.140625" style="17"/>
    <col min="2059" max="2060" width="13.28515625" style="17" customWidth="1"/>
    <col min="2061" max="2068" width="11.5703125" style="17" customWidth="1"/>
    <col min="2069" max="2298" width="9.140625" style="17"/>
    <col min="2299" max="2299" width="64.28515625" style="17" customWidth="1"/>
    <col min="2300" max="2300" width="12" style="17" customWidth="1"/>
    <col min="2301" max="2302" width="8.42578125" style="17" customWidth="1"/>
    <col min="2303" max="2303" width="11.28515625" style="17" customWidth="1"/>
    <col min="2304" max="2304" width="6.42578125" style="17" customWidth="1"/>
    <col min="2305" max="2305" width="7.28515625" style="17" customWidth="1"/>
    <col min="2306" max="2307" width="6.7109375" style="17" customWidth="1"/>
    <col min="2308" max="2308" width="6.140625" style="17" customWidth="1"/>
    <col min="2309" max="2310" width="6.42578125" style="17" customWidth="1"/>
    <col min="2311" max="2311" width="8" style="17" customWidth="1"/>
    <col min="2312" max="2313" width="14.140625" style="17" customWidth="1"/>
    <col min="2314" max="2314" width="9.140625" style="17"/>
    <col min="2315" max="2316" width="13.28515625" style="17" customWidth="1"/>
    <col min="2317" max="2324" width="11.5703125" style="17" customWidth="1"/>
    <col min="2325" max="2554" width="9.140625" style="17"/>
    <col min="2555" max="2555" width="64.28515625" style="17" customWidth="1"/>
    <col min="2556" max="2556" width="12" style="17" customWidth="1"/>
    <col min="2557" max="2558" width="8.42578125" style="17" customWidth="1"/>
    <col min="2559" max="2559" width="11.28515625" style="17" customWidth="1"/>
    <col min="2560" max="2560" width="6.42578125" style="17" customWidth="1"/>
    <col min="2561" max="2561" width="7.28515625" style="17" customWidth="1"/>
    <col min="2562" max="2563" width="6.7109375" style="17" customWidth="1"/>
    <col min="2564" max="2564" width="6.140625" style="17" customWidth="1"/>
    <col min="2565" max="2566" width="6.42578125" style="17" customWidth="1"/>
    <col min="2567" max="2567" width="8" style="17" customWidth="1"/>
    <col min="2568" max="2569" width="14.140625" style="17" customWidth="1"/>
    <col min="2570" max="2570" width="9.140625" style="17"/>
    <col min="2571" max="2572" width="13.28515625" style="17" customWidth="1"/>
    <col min="2573" max="2580" width="11.5703125" style="17" customWidth="1"/>
    <col min="2581" max="2810" width="9.140625" style="17"/>
    <col min="2811" max="2811" width="64.28515625" style="17" customWidth="1"/>
    <col min="2812" max="2812" width="12" style="17" customWidth="1"/>
    <col min="2813" max="2814" width="8.42578125" style="17" customWidth="1"/>
    <col min="2815" max="2815" width="11.28515625" style="17" customWidth="1"/>
    <col min="2816" max="2816" width="6.42578125" style="17" customWidth="1"/>
    <col min="2817" max="2817" width="7.28515625" style="17" customWidth="1"/>
    <col min="2818" max="2819" width="6.7109375" style="17" customWidth="1"/>
    <col min="2820" max="2820" width="6.140625" style="17" customWidth="1"/>
    <col min="2821" max="2822" width="6.42578125" style="17" customWidth="1"/>
    <col min="2823" max="2823" width="8" style="17" customWidth="1"/>
    <col min="2824" max="2825" width="14.140625" style="17" customWidth="1"/>
    <col min="2826" max="2826" width="9.140625" style="17"/>
    <col min="2827" max="2828" width="13.28515625" style="17" customWidth="1"/>
    <col min="2829" max="2836" width="11.5703125" style="17" customWidth="1"/>
    <col min="2837" max="3066" width="9.140625" style="17"/>
    <col min="3067" max="3067" width="64.28515625" style="17" customWidth="1"/>
    <col min="3068" max="3068" width="12" style="17" customWidth="1"/>
    <col min="3069" max="3070" width="8.42578125" style="17" customWidth="1"/>
    <col min="3071" max="3071" width="11.28515625" style="17" customWidth="1"/>
    <col min="3072" max="3072" width="6.42578125" style="17" customWidth="1"/>
    <col min="3073" max="3073" width="7.28515625" style="17" customWidth="1"/>
    <col min="3074" max="3075" width="6.7109375" style="17" customWidth="1"/>
    <col min="3076" max="3076" width="6.140625" style="17" customWidth="1"/>
    <col min="3077" max="3078" width="6.42578125" style="17" customWidth="1"/>
    <col min="3079" max="3079" width="8" style="17" customWidth="1"/>
    <col min="3080" max="3081" width="14.140625" style="17" customWidth="1"/>
    <col min="3082" max="3082" width="9.140625" style="17"/>
    <col min="3083" max="3084" width="13.28515625" style="17" customWidth="1"/>
    <col min="3085" max="3092" width="11.5703125" style="17" customWidth="1"/>
    <col min="3093" max="3322" width="9.140625" style="17"/>
    <col min="3323" max="3323" width="64.28515625" style="17" customWidth="1"/>
    <col min="3324" max="3324" width="12" style="17" customWidth="1"/>
    <col min="3325" max="3326" width="8.42578125" style="17" customWidth="1"/>
    <col min="3327" max="3327" width="11.28515625" style="17" customWidth="1"/>
    <col min="3328" max="3328" width="6.42578125" style="17" customWidth="1"/>
    <col min="3329" max="3329" width="7.28515625" style="17" customWidth="1"/>
    <col min="3330" max="3331" width="6.7109375" style="17" customWidth="1"/>
    <col min="3332" max="3332" width="6.140625" style="17" customWidth="1"/>
    <col min="3333" max="3334" width="6.42578125" style="17" customWidth="1"/>
    <col min="3335" max="3335" width="8" style="17" customWidth="1"/>
    <col min="3336" max="3337" width="14.140625" style="17" customWidth="1"/>
    <col min="3338" max="3338" width="9.140625" style="17"/>
    <col min="3339" max="3340" width="13.28515625" style="17" customWidth="1"/>
    <col min="3341" max="3348" width="11.5703125" style="17" customWidth="1"/>
    <col min="3349" max="3578" width="9.140625" style="17"/>
    <col min="3579" max="3579" width="64.28515625" style="17" customWidth="1"/>
    <col min="3580" max="3580" width="12" style="17" customWidth="1"/>
    <col min="3581" max="3582" width="8.42578125" style="17" customWidth="1"/>
    <col min="3583" max="3583" width="11.28515625" style="17" customWidth="1"/>
    <col min="3584" max="3584" width="6.42578125" style="17" customWidth="1"/>
    <col min="3585" max="3585" width="7.28515625" style="17" customWidth="1"/>
    <col min="3586" max="3587" width="6.7109375" style="17" customWidth="1"/>
    <col min="3588" max="3588" width="6.140625" style="17" customWidth="1"/>
    <col min="3589" max="3590" width="6.42578125" style="17" customWidth="1"/>
    <col min="3591" max="3591" width="8" style="17" customWidth="1"/>
    <col min="3592" max="3593" width="14.140625" style="17" customWidth="1"/>
    <col min="3594" max="3594" width="9.140625" style="17"/>
    <col min="3595" max="3596" width="13.28515625" style="17" customWidth="1"/>
    <col min="3597" max="3604" width="11.5703125" style="17" customWidth="1"/>
    <col min="3605" max="3834" width="9.140625" style="17"/>
    <col min="3835" max="3835" width="64.28515625" style="17" customWidth="1"/>
    <col min="3836" max="3836" width="12" style="17" customWidth="1"/>
    <col min="3837" max="3838" width="8.42578125" style="17" customWidth="1"/>
    <col min="3839" max="3839" width="11.28515625" style="17" customWidth="1"/>
    <col min="3840" max="3840" width="6.42578125" style="17" customWidth="1"/>
    <col min="3841" max="3841" width="7.28515625" style="17" customWidth="1"/>
    <col min="3842" max="3843" width="6.7109375" style="17" customWidth="1"/>
    <col min="3844" max="3844" width="6.140625" style="17" customWidth="1"/>
    <col min="3845" max="3846" width="6.42578125" style="17" customWidth="1"/>
    <col min="3847" max="3847" width="8" style="17" customWidth="1"/>
    <col min="3848" max="3849" width="14.140625" style="17" customWidth="1"/>
    <col min="3850" max="3850" width="9.140625" style="17"/>
    <col min="3851" max="3852" width="13.28515625" style="17" customWidth="1"/>
    <col min="3853" max="3860" width="11.5703125" style="17" customWidth="1"/>
    <col min="3861" max="4090" width="9.140625" style="17"/>
    <col min="4091" max="4091" width="64.28515625" style="17" customWidth="1"/>
    <col min="4092" max="4092" width="12" style="17" customWidth="1"/>
    <col min="4093" max="4094" width="8.42578125" style="17" customWidth="1"/>
    <col min="4095" max="4095" width="11.28515625" style="17" customWidth="1"/>
    <col min="4096" max="4096" width="6.42578125" style="17" customWidth="1"/>
    <col min="4097" max="4097" width="7.28515625" style="17" customWidth="1"/>
    <col min="4098" max="4099" width="6.7109375" style="17" customWidth="1"/>
    <col min="4100" max="4100" width="6.140625" style="17" customWidth="1"/>
    <col min="4101" max="4102" width="6.42578125" style="17" customWidth="1"/>
    <col min="4103" max="4103" width="8" style="17" customWidth="1"/>
    <col min="4104" max="4105" width="14.140625" style="17" customWidth="1"/>
    <col min="4106" max="4106" width="9.140625" style="17"/>
    <col min="4107" max="4108" width="13.28515625" style="17" customWidth="1"/>
    <col min="4109" max="4116" width="11.5703125" style="17" customWidth="1"/>
    <col min="4117" max="4346" width="9.140625" style="17"/>
    <col min="4347" max="4347" width="64.28515625" style="17" customWidth="1"/>
    <col min="4348" max="4348" width="12" style="17" customWidth="1"/>
    <col min="4349" max="4350" width="8.42578125" style="17" customWidth="1"/>
    <col min="4351" max="4351" width="11.28515625" style="17" customWidth="1"/>
    <col min="4352" max="4352" width="6.42578125" style="17" customWidth="1"/>
    <col min="4353" max="4353" width="7.28515625" style="17" customWidth="1"/>
    <col min="4354" max="4355" width="6.7109375" style="17" customWidth="1"/>
    <col min="4356" max="4356" width="6.140625" style="17" customWidth="1"/>
    <col min="4357" max="4358" width="6.42578125" style="17" customWidth="1"/>
    <col min="4359" max="4359" width="8" style="17" customWidth="1"/>
    <col min="4360" max="4361" width="14.140625" style="17" customWidth="1"/>
    <col min="4362" max="4362" width="9.140625" style="17"/>
    <col min="4363" max="4364" width="13.28515625" style="17" customWidth="1"/>
    <col min="4365" max="4372" width="11.5703125" style="17" customWidth="1"/>
    <col min="4373" max="4602" width="9.140625" style="17"/>
    <col min="4603" max="4603" width="64.28515625" style="17" customWidth="1"/>
    <col min="4604" max="4604" width="12" style="17" customWidth="1"/>
    <col min="4605" max="4606" width="8.42578125" style="17" customWidth="1"/>
    <col min="4607" max="4607" width="11.28515625" style="17" customWidth="1"/>
    <col min="4608" max="4608" width="6.42578125" style="17" customWidth="1"/>
    <col min="4609" max="4609" width="7.28515625" style="17" customWidth="1"/>
    <col min="4610" max="4611" width="6.7109375" style="17" customWidth="1"/>
    <col min="4612" max="4612" width="6.140625" style="17" customWidth="1"/>
    <col min="4613" max="4614" width="6.42578125" style="17" customWidth="1"/>
    <col min="4615" max="4615" width="8" style="17" customWidth="1"/>
    <col min="4616" max="4617" width="14.140625" style="17" customWidth="1"/>
    <col min="4618" max="4618" width="9.140625" style="17"/>
    <col min="4619" max="4620" width="13.28515625" style="17" customWidth="1"/>
    <col min="4621" max="4628" width="11.5703125" style="17" customWidth="1"/>
    <col min="4629" max="4858" width="9.140625" style="17"/>
    <col min="4859" max="4859" width="64.28515625" style="17" customWidth="1"/>
    <col min="4860" max="4860" width="12" style="17" customWidth="1"/>
    <col min="4861" max="4862" width="8.42578125" style="17" customWidth="1"/>
    <col min="4863" max="4863" width="11.28515625" style="17" customWidth="1"/>
    <col min="4864" max="4864" width="6.42578125" style="17" customWidth="1"/>
    <col min="4865" max="4865" width="7.28515625" style="17" customWidth="1"/>
    <col min="4866" max="4867" width="6.7109375" style="17" customWidth="1"/>
    <col min="4868" max="4868" width="6.140625" style="17" customWidth="1"/>
    <col min="4869" max="4870" width="6.42578125" style="17" customWidth="1"/>
    <col min="4871" max="4871" width="8" style="17" customWidth="1"/>
    <col min="4872" max="4873" width="14.140625" style="17" customWidth="1"/>
    <col min="4874" max="4874" width="9.140625" style="17"/>
    <col min="4875" max="4876" width="13.28515625" style="17" customWidth="1"/>
    <col min="4877" max="4884" width="11.5703125" style="17" customWidth="1"/>
    <col min="4885" max="5114" width="9.140625" style="17"/>
    <col min="5115" max="5115" width="64.28515625" style="17" customWidth="1"/>
    <col min="5116" max="5116" width="12" style="17" customWidth="1"/>
    <col min="5117" max="5118" width="8.42578125" style="17" customWidth="1"/>
    <col min="5119" max="5119" width="11.28515625" style="17" customWidth="1"/>
    <col min="5120" max="5120" width="6.42578125" style="17" customWidth="1"/>
    <col min="5121" max="5121" width="7.28515625" style="17" customWidth="1"/>
    <col min="5122" max="5123" width="6.7109375" style="17" customWidth="1"/>
    <col min="5124" max="5124" width="6.140625" style="17" customWidth="1"/>
    <col min="5125" max="5126" width="6.42578125" style="17" customWidth="1"/>
    <col min="5127" max="5127" width="8" style="17" customWidth="1"/>
    <col min="5128" max="5129" width="14.140625" style="17" customWidth="1"/>
    <col min="5130" max="5130" width="9.140625" style="17"/>
    <col min="5131" max="5132" width="13.28515625" style="17" customWidth="1"/>
    <col min="5133" max="5140" width="11.5703125" style="17" customWidth="1"/>
    <col min="5141" max="5370" width="9.140625" style="17"/>
    <col min="5371" max="5371" width="64.28515625" style="17" customWidth="1"/>
    <col min="5372" max="5372" width="12" style="17" customWidth="1"/>
    <col min="5373" max="5374" width="8.42578125" style="17" customWidth="1"/>
    <col min="5375" max="5375" width="11.28515625" style="17" customWidth="1"/>
    <col min="5376" max="5376" width="6.42578125" style="17" customWidth="1"/>
    <col min="5377" max="5377" width="7.28515625" style="17" customWidth="1"/>
    <col min="5378" max="5379" width="6.7109375" style="17" customWidth="1"/>
    <col min="5380" max="5380" width="6.140625" style="17" customWidth="1"/>
    <col min="5381" max="5382" width="6.42578125" style="17" customWidth="1"/>
    <col min="5383" max="5383" width="8" style="17" customWidth="1"/>
    <col min="5384" max="5385" width="14.140625" style="17" customWidth="1"/>
    <col min="5386" max="5386" width="9.140625" style="17"/>
    <col min="5387" max="5388" width="13.28515625" style="17" customWidth="1"/>
    <col min="5389" max="5396" width="11.5703125" style="17" customWidth="1"/>
    <col min="5397" max="5626" width="9.140625" style="17"/>
    <col min="5627" max="5627" width="64.28515625" style="17" customWidth="1"/>
    <col min="5628" max="5628" width="12" style="17" customWidth="1"/>
    <col min="5629" max="5630" width="8.42578125" style="17" customWidth="1"/>
    <col min="5631" max="5631" width="11.28515625" style="17" customWidth="1"/>
    <col min="5632" max="5632" width="6.42578125" style="17" customWidth="1"/>
    <col min="5633" max="5633" width="7.28515625" style="17" customWidth="1"/>
    <col min="5634" max="5635" width="6.7109375" style="17" customWidth="1"/>
    <col min="5636" max="5636" width="6.140625" style="17" customWidth="1"/>
    <col min="5637" max="5638" width="6.42578125" style="17" customWidth="1"/>
    <col min="5639" max="5639" width="8" style="17" customWidth="1"/>
    <col min="5640" max="5641" width="14.140625" style="17" customWidth="1"/>
    <col min="5642" max="5642" width="9.140625" style="17"/>
    <col min="5643" max="5644" width="13.28515625" style="17" customWidth="1"/>
    <col min="5645" max="5652" width="11.5703125" style="17" customWidth="1"/>
    <col min="5653" max="5882" width="9.140625" style="17"/>
    <col min="5883" max="5883" width="64.28515625" style="17" customWidth="1"/>
    <col min="5884" max="5884" width="12" style="17" customWidth="1"/>
    <col min="5885" max="5886" width="8.42578125" style="17" customWidth="1"/>
    <col min="5887" max="5887" width="11.28515625" style="17" customWidth="1"/>
    <col min="5888" max="5888" width="6.42578125" style="17" customWidth="1"/>
    <col min="5889" max="5889" width="7.28515625" style="17" customWidth="1"/>
    <col min="5890" max="5891" width="6.7109375" style="17" customWidth="1"/>
    <col min="5892" max="5892" width="6.140625" style="17" customWidth="1"/>
    <col min="5893" max="5894" width="6.42578125" style="17" customWidth="1"/>
    <col min="5895" max="5895" width="8" style="17" customWidth="1"/>
    <col min="5896" max="5897" width="14.140625" style="17" customWidth="1"/>
    <col min="5898" max="5898" width="9.140625" style="17"/>
    <col min="5899" max="5900" width="13.28515625" style="17" customWidth="1"/>
    <col min="5901" max="5908" width="11.5703125" style="17" customWidth="1"/>
    <col min="5909" max="6138" width="9.140625" style="17"/>
    <col min="6139" max="6139" width="64.28515625" style="17" customWidth="1"/>
    <col min="6140" max="6140" width="12" style="17" customWidth="1"/>
    <col min="6141" max="6142" width="8.42578125" style="17" customWidth="1"/>
    <col min="6143" max="6143" width="11.28515625" style="17" customWidth="1"/>
    <col min="6144" max="6144" width="6.42578125" style="17" customWidth="1"/>
    <col min="6145" max="6145" width="7.28515625" style="17" customWidth="1"/>
    <col min="6146" max="6147" width="6.7109375" style="17" customWidth="1"/>
    <col min="6148" max="6148" width="6.140625" style="17" customWidth="1"/>
    <col min="6149" max="6150" width="6.42578125" style="17" customWidth="1"/>
    <col min="6151" max="6151" width="8" style="17" customWidth="1"/>
    <col min="6152" max="6153" width="14.140625" style="17" customWidth="1"/>
    <col min="6154" max="6154" width="9.140625" style="17"/>
    <col min="6155" max="6156" width="13.28515625" style="17" customWidth="1"/>
    <col min="6157" max="6164" width="11.5703125" style="17" customWidth="1"/>
    <col min="6165" max="6394" width="9.140625" style="17"/>
    <col min="6395" max="6395" width="64.28515625" style="17" customWidth="1"/>
    <col min="6396" max="6396" width="12" style="17" customWidth="1"/>
    <col min="6397" max="6398" width="8.42578125" style="17" customWidth="1"/>
    <col min="6399" max="6399" width="11.28515625" style="17" customWidth="1"/>
    <col min="6400" max="6400" width="6.42578125" style="17" customWidth="1"/>
    <col min="6401" max="6401" width="7.28515625" style="17" customWidth="1"/>
    <col min="6402" max="6403" width="6.7109375" style="17" customWidth="1"/>
    <col min="6404" max="6404" width="6.140625" style="17" customWidth="1"/>
    <col min="6405" max="6406" width="6.42578125" style="17" customWidth="1"/>
    <col min="6407" max="6407" width="8" style="17" customWidth="1"/>
    <col min="6408" max="6409" width="14.140625" style="17" customWidth="1"/>
    <col min="6410" max="6410" width="9.140625" style="17"/>
    <col min="6411" max="6412" width="13.28515625" style="17" customWidth="1"/>
    <col min="6413" max="6420" width="11.5703125" style="17" customWidth="1"/>
    <col min="6421" max="6650" width="9.140625" style="17"/>
    <col min="6651" max="6651" width="64.28515625" style="17" customWidth="1"/>
    <col min="6652" max="6652" width="12" style="17" customWidth="1"/>
    <col min="6653" max="6654" width="8.42578125" style="17" customWidth="1"/>
    <col min="6655" max="6655" width="11.28515625" style="17" customWidth="1"/>
    <col min="6656" max="6656" width="6.42578125" style="17" customWidth="1"/>
    <col min="6657" max="6657" width="7.28515625" style="17" customWidth="1"/>
    <col min="6658" max="6659" width="6.7109375" style="17" customWidth="1"/>
    <col min="6660" max="6660" width="6.140625" style="17" customWidth="1"/>
    <col min="6661" max="6662" width="6.42578125" style="17" customWidth="1"/>
    <col min="6663" max="6663" width="8" style="17" customWidth="1"/>
    <col min="6664" max="6665" width="14.140625" style="17" customWidth="1"/>
    <col min="6666" max="6666" width="9.140625" style="17"/>
    <col min="6667" max="6668" width="13.28515625" style="17" customWidth="1"/>
    <col min="6669" max="6676" width="11.5703125" style="17" customWidth="1"/>
    <col min="6677" max="6906" width="9.140625" style="17"/>
    <col min="6907" max="6907" width="64.28515625" style="17" customWidth="1"/>
    <col min="6908" max="6908" width="12" style="17" customWidth="1"/>
    <col min="6909" max="6910" width="8.42578125" style="17" customWidth="1"/>
    <col min="6911" max="6911" width="11.28515625" style="17" customWidth="1"/>
    <col min="6912" max="6912" width="6.42578125" style="17" customWidth="1"/>
    <col min="6913" max="6913" width="7.28515625" style="17" customWidth="1"/>
    <col min="6914" max="6915" width="6.7109375" style="17" customWidth="1"/>
    <col min="6916" max="6916" width="6.140625" style="17" customWidth="1"/>
    <col min="6917" max="6918" width="6.42578125" style="17" customWidth="1"/>
    <col min="6919" max="6919" width="8" style="17" customWidth="1"/>
    <col min="6920" max="6921" width="14.140625" style="17" customWidth="1"/>
    <col min="6922" max="6922" width="9.140625" style="17"/>
    <col min="6923" max="6924" width="13.28515625" style="17" customWidth="1"/>
    <col min="6925" max="6932" width="11.5703125" style="17" customWidth="1"/>
    <col min="6933" max="7162" width="9.140625" style="17"/>
    <col min="7163" max="7163" width="64.28515625" style="17" customWidth="1"/>
    <col min="7164" max="7164" width="12" style="17" customWidth="1"/>
    <col min="7165" max="7166" width="8.42578125" style="17" customWidth="1"/>
    <col min="7167" max="7167" width="11.28515625" style="17" customWidth="1"/>
    <col min="7168" max="7168" width="6.42578125" style="17" customWidth="1"/>
    <col min="7169" max="7169" width="7.28515625" style="17" customWidth="1"/>
    <col min="7170" max="7171" width="6.7109375" style="17" customWidth="1"/>
    <col min="7172" max="7172" width="6.140625" style="17" customWidth="1"/>
    <col min="7173" max="7174" width="6.42578125" style="17" customWidth="1"/>
    <col min="7175" max="7175" width="8" style="17" customWidth="1"/>
    <col min="7176" max="7177" width="14.140625" style="17" customWidth="1"/>
    <col min="7178" max="7178" width="9.140625" style="17"/>
    <col min="7179" max="7180" width="13.28515625" style="17" customWidth="1"/>
    <col min="7181" max="7188" width="11.5703125" style="17" customWidth="1"/>
    <col min="7189" max="7418" width="9.140625" style="17"/>
    <col min="7419" max="7419" width="64.28515625" style="17" customWidth="1"/>
    <col min="7420" max="7420" width="12" style="17" customWidth="1"/>
    <col min="7421" max="7422" width="8.42578125" style="17" customWidth="1"/>
    <col min="7423" max="7423" width="11.28515625" style="17" customWidth="1"/>
    <col min="7424" max="7424" width="6.42578125" style="17" customWidth="1"/>
    <col min="7425" max="7425" width="7.28515625" style="17" customWidth="1"/>
    <col min="7426" max="7427" width="6.7109375" style="17" customWidth="1"/>
    <col min="7428" max="7428" width="6.140625" style="17" customWidth="1"/>
    <col min="7429" max="7430" width="6.42578125" style="17" customWidth="1"/>
    <col min="7431" max="7431" width="8" style="17" customWidth="1"/>
    <col min="7432" max="7433" width="14.140625" style="17" customWidth="1"/>
    <col min="7434" max="7434" width="9.140625" style="17"/>
    <col min="7435" max="7436" width="13.28515625" style="17" customWidth="1"/>
    <col min="7437" max="7444" width="11.5703125" style="17" customWidth="1"/>
    <col min="7445" max="7674" width="9.140625" style="17"/>
    <col min="7675" max="7675" width="64.28515625" style="17" customWidth="1"/>
    <col min="7676" max="7676" width="12" style="17" customWidth="1"/>
    <col min="7677" max="7678" width="8.42578125" style="17" customWidth="1"/>
    <col min="7679" max="7679" width="11.28515625" style="17" customWidth="1"/>
    <col min="7680" max="7680" width="6.42578125" style="17" customWidth="1"/>
    <col min="7681" max="7681" width="7.28515625" style="17" customWidth="1"/>
    <col min="7682" max="7683" width="6.7109375" style="17" customWidth="1"/>
    <col min="7684" max="7684" width="6.140625" style="17" customWidth="1"/>
    <col min="7685" max="7686" width="6.42578125" style="17" customWidth="1"/>
    <col min="7687" max="7687" width="8" style="17" customWidth="1"/>
    <col min="7688" max="7689" width="14.140625" style="17" customWidth="1"/>
    <col min="7690" max="7690" width="9.140625" style="17"/>
    <col min="7691" max="7692" width="13.28515625" style="17" customWidth="1"/>
    <col min="7693" max="7700" width="11.5703125" style="17" customWidth="1"/>
    <col min="7701" max="7930" width="9.140625" style="17"/>
    <col min="7931" max="7931" width="64.28515625" style="17" customWidth="1"/>
    <col min="7932" max="7932" width="12" style="17" customWidth="1"/>
    <col min="7933" max="7934" width="8.42578125" style="17" customWidth="1"/>
    <col min="7935" max="7935" width="11.28515625" style="17" customWidth="1"/>
    <col min="7936" max="7936" width="6.42578125" style="17" customWidth="1"/>
    <col min="7937" max="7937" width="7.28515625" style="17" customWidth="1"/>
    <col min="7938" max="7939" width="6.7109375" style="17" customWidth="1"/>
    <col min="7940" max="7940" width="6.140625" style="17" customWidth="1"/>
    <col min="7941" max="7942" width="6.42578125" style="17" customWidth="1"/>
    <col min="7943" max="7943" width="8" style="17" customWidth="1"/>
    <col min="7944" max="7945" width="14.140625" style="17" customWidth="1"/>
    <col min="7946" max="7946" width="9.140625" style="17"/>
    <col min="7947" max="7948" width="13.28515625" style="17" customWidth="1"/>
    <col min="7949" max="7956" width="11.5703125" style="17" customWidth="1"/>
    <col min="7957" max="8186" width="9.140625" style="17"/>
    <col min="8187" max="8187" width="64.28515625" style="17" customWidth="1"/>
    <col min="8188" max="8188" width="12" style="17" customWidth="1"/>
    <col min="8189" max="8190" width="8.42578125" style="17" customWidth="1"/>
    <col min="8191" max="8191" width="11.28515625" style="17" customWidth="1"/>
    <col min="8192" max="8192" width="6.42578125" style="17" customWidth="1"/>
    <col min="8193" max="8193" width="7.28515625" style="17" customWidth="1"/>
    <col min="8194" max="8195" width="6.7109375" style="17" customWidth="1"/>
    <col min="8196" max="8196" width="6.140625" style="17" customWidth="1"/>
    <col min="8197" max="8198" width="6.42578125" style="17" customWidth="1"/>
    <col min="8199" max="8199" width="8" style="17" customWidth="1"/>
    <col min="8200" max="8201" width="14.140625" style="17" customWidth="1"/>
    <col min="8202" max="8202" width="9.140625" style="17"/>
    <col min="8203" max="8204" width="13.28515625" style="17" customWidth="1"/>
    <col min="8205" max="8212" width="11.5703125" style="17" customWidth="1"/>
    <col min="8213" max="8442" width="9.140625" style="17"/>
    <col min="8443" max="8443" width="64.28515625" style="17" customWidth="1"/>
    <col min="8444" max="8444" width="12" style="17" customWidth="1"/>
    <col min="8445" max="8446" width="8.42578125" style="17" customWidth="1"/>
    <col min="8447" max="8447" width="11.28515625" style="17" customWidth="1"/>
    <col min="8448" max="8448" width="6.42578125" style="17" customWidth="1"/>
    <col min="8449" max="8449" width="7.28515625" style="17" customWidth="1"/>
    <col min="8450" max="8451" width="6.7109375" style="17" customWidth="1"/>
    <col min="8452" max="8452" width="6.140625" style="17" customWidth="1"/>
    <col min="8453" max="8454" width="6.42578125" style="17" customWidth="1"/>
    <col min="8455" max="8455" width="8" style="17" customWidth="1"/>
    <col min="8456" max="8457" width="14.140625" style="17" customWidth="1"/>
    <col min="8458" max="8458" width="9.140625" style="17"/>
    <col min="8459" max="8460" width="13.28515625" style="17" customWidth="1"/>
    <col min="8461" max="8468" width="11.5703125" style="17" customWidth="1"/>
    <col min="8469" max="8698" width="9.140625" style="17"/>
    <col min="8699" max="8699" width="64.28515625" style="17" customWidth="1"/>
    <col min="8700" max="8700" width="12" style="17" customWidth="1"/>
    <col min="8701" max="8702" width="8.42578125" style="17" customWidth="1"/>
    <col min="8703" max="8703" width="11.28515625" style="17" customWidth="1"/>
    <col min="8704" max="8704" width="6.42578125" style="17" customWidth="1"/>
    <col min="8705" max="8705" width="7.28515625" style="17" customWidth="1"/>
    <col min="8706" max="8707" width="6.7109375" style="17" customWidth="1"/>
    <col min="8708" max="8708" width="6.140625" style="17" customWidth="1"/>
    <col min="8709" max="8710" width="6.42578125" style="17" customWidth="1"/>
    <col min="8711" max="8711" width="8" style="17" customWidth="1"/>
    <col min="8712" max="8713" width="14.140625" style="17" customWidth="1"/>
    <col min="8714" max="8714" width="9.140625" style="17"/>
    <col min="8715" max="8716" width="13.28515625" style="17" customWidth="1"/>
    <col min="8717" max="8724" width="11.5703125" style="17" customWidth="1"/>
    <col min="8725" max="8954" width="9.140625" style="17"/>
    <col min="8955" max="8955" width="64.28515625" style="17" customWidth="1"/>
    <col min="8956" max="8956" width="12" style="17" customWidth="1"/>
    <col min="8957" max="8958" width="8.42578125" style="17" customWidth="1"/>
    <col min="8959" max="8959" width="11.28515625" style="17" customWidth="1"/>
    <col min="8960" max="8960" width="6.42578125" style="17" customWidth="1"/>
    <col min="8961" max="8961" width="7.28515625" style="17" customWidth="1"/>
    <col min="8962" max="8963" width="6.7109375" style="17" customWidth="1"/>
    <col min="8964" max="8964" width="6.140625" style="17" customWidth="1"/>
    <col min="8965" max="8966" width="6.42578125" style="17" customWidth="1"/>
    <col min="8967" max="8967" width="8" style="17" customWidth="1"/>
    <col min="8968" max="8969" width="14.140625" style="17" customWidth="1"/>
    <col min="8970" max="8970" width="9.140625" style="17"/>
    <col min="8971" max="8972" width="13.28515625" style="17" customWidth="1"/>
    <col min="8973" max="8980" width="11.5703125" style="17" customWidth="1"/>
    <col min="8981" max="9210" width="9.140625" style="17"/>
    <col min="9211" max="9211" width="64.28515625" style="17" customWidth="1"/>
    <col min="9212" max="9212" width="12" style="17" customWidth="1"/>
    <col min="9213" max="9214" width="8.42578125" style="17" customWidth="1"/>
    <col min="9215" max="9215" width="11.28515625" style="17" customWidth="1"/>
    <col min="9216" max="9216" width="6.42578125" style="17" customWidth="1"/>
    <col min="9217" max="9217" width="7.28515625" style="17" customWidth="1"/>
    <col min="9218" max="9219" width="6.7109375" style="17" customWidth="1"/>
    <col min="9220" max="9220" width="6.140625" style="17" customWidth="1"/>
    <col min="9221" max="9222" width="6.42578125" style="17" customWidth="1"/>
    <col min="9223" max="9223" width="8" style="17" customWidth="1"/>
    <col min="9224" max="9225" width="14.140625" style="17" customWidth="1"/>
    <col min="9226" max="9226" width="9.140625" style="17"/>
    <col min="9227" max="9228" width="13.28515625" style="17" customWidth="1"/>
    <col min="9229" max="9236" width="11.5703125" style="17" customWidth="1"/>
    <col min="9237" max="9466" width="9.140625" style="17"/>
    <col min="9467" max="9467" width="64.28515625" style="17" customWidth="1"/>
    <col min="9468" max="9468" width="12" style="17" customWidth="1"/>
    <col min="9469" max="9470" width="8.42578125" style="17" customWidth="1"/>
    <col min="9471" max="9471" width="11.28515625" style="17" customWidth="1"/>
    <col min="9472" max="9472" width="6.42578125" style="17" customWidth="1"/>
    <col min="9473" max="9473" width="7.28515625" style="17" customWidth="1"/>
    <col min="9474" max="9475" width="6.7109375" style="17" customWidth="1"/>
    <col min="9476" max="9476" width="6.140625" style="17" customWidth="1"/>
    <col min="9477" max="9478" width="6.42578125" style="17" customWidth="1"/>
    <col min="9479" max="9479" width="8" style="17" customWidth="1"/>
    <col min="9480" max="9481" width="14.140625" style="17" customWidth="1"/>
    <col min="9482" max="9482" width="9.140625" style="17"/>
    <col min="9483" max="9484" width="13.28515625" style="17" customWidth="1"/>
    <col min="9485" max="9492" width="11.5703125" style="17" customWidth="1"/>
    <col min="9493" max="9722" width="9.140625" style="17"/>
    <col min="9723" max="9723" width="64.28515625" style="17" customWidth="1"/>
    <col min="9724" max="9724" width="12" style="17" customWidth="1"/>
    <col min="9725" max="9726" width="8.42578125" style="17" customWidth="1"/>
    <col min="9727" max="9727" width="11.28515625" style="17" customWidth="1"/>
    <col min="9728" max="9728" width="6.42578125" style="17" customWidth="1"/>
    <col min="9729" max="9729" width="7.28515625" style="17" customWidth="1"/>
    <col min="9730" max="9731" width="6.7109375" style="17" customWidth="1"/>
    <col min="9732" max="9732" width="6.140625" style="17" customWidth="1"/>
    <col min="9733" max="9734" width="6.42578125" style="17" customWidth="1"/>
    <col min="9735" max="9735" width="8" style="17" customWidth="1"/>
    <col min="9736" max="9737" width="14.140625" style="17" customWidth="1"/>
    <col min="9738" max="9738" width="9.140625" style="17"/>
    <col min="9739" max="9740" width="13.28515625" style="17" customWidth="1"/>
    <col min="9741" max="9748" width="11.5703125" style="17" customWidth="1"/>
    <col min="9749" max="9978" width="9.140625" style="17"/>
    <col min="9979" max="9979" width="64.28515625" style="17" customWidth="1"/>
    <col min="9980" max="9980" width="12" style="17" customWidth="1"/>
    <col min="9981" max="9982" width="8.42578125" style="17" customWidth="1"/>
    <col min="9983" max="9983" width="11.28515625" style="17" customWidth="1"/>
    <col min="9984" max="9984" width="6.42578125" style="17" customWidth="1"/>
    <col min="9985" max="9985" width="7.28515625" style="17" customWidth="1"/>
    <col min="9986" max="9987" width="6.7109375" style="17" customWidth="1"/>
    <col min="9988" max="9988" width="6.140625" style="17" customWidth="1"/>
    <col min="9989" max="9990" width="6.42578125" style="17" customWidth="1"/>
    <col min="9991" max="9991" width="8" style="17" customWidth="1"/>
    <col min="9992" max="9993" width="14.140625" style="17" customWidth="1"/>
    <col min="9994" max="9994" width="9.140625" style="17"/>
    <col min="9995" max="9996" width="13.28515625" style="17" customWidth="1"/>
    <col min="9997" max="10004" width="11.5703125" style="17" customWidth="1"/>
    <col min="10005" max="10234" width="9.140625" style="17"/>
    <col min="10235" max="10235" width="64.28515625" style="17" customWidth="1"/>
    <col min="10236" max="10236" width="12" style="17" customWidth="1"/>
    <col min="10237" max="10238" width="8.42578125" style="17" customWidth="1"/>
    <col min="10239" max="10239" width="11.28515625" style="17" customWidth="1"/>
    <col min="10240" max="10240" width="6.42578125" style="17" customWidth="1"/>
    <col min="10241" max="10241" width="7.28515625" style="17" customWidth="1"/>
    <col min="10242" max="10243" width="6.7109375" style="17" customWidth="1"/>
    <col min="10244" max="10244" width="6.140625" style="17" customWidth="1"/>
    <col min="10245" max="10246" width="6.42578125" style="17" customWidth="1"/>
    <col min="10247" max="10247" width="8" style="17" customWidth="1"/>
    <col min="10248" max="10249" width="14.140625" style="17" customWidth="1"/>
    <col min="10250" max="10250" width="9.140625" style="17"/>
    <col min="10251" max="10252" width="13.28515625" style="17" customWidth="1"/>
    <col min="10253" max="10260" width="11.5703125" style="17" customWidth="1"/>
    <col min="10261" max="10490" width="9.140625" style="17"/>
    <col min="10491" max="10491" width="64.28515625" style="17" customWidth="1"/>
    <col min="10492" max="10492" width="12" style="17" customWidth="1"/>
    <col min="10493" max="10494" width="8.42578125" style="17" customWidth="1"/>
    <col min="10495" max="10495" width="11.28515625" style="17" customWidth="1"/>
    <col min="10496" max="10496" width="6.42578125" style="17" customWidth="1"/>
    <col min="10497" max="10497" width="7.28515625" style="17" customWidth="1"/>
    <col min="10498" max="10499" width="6.7109375" style="17" customWidth="1"/>
    <col min="10500" max="10500" width="6.140625" style="17" customWidth="1"/>
    <col min="10501" max="10502" width="6.42578125" style="17" customWidth="1"/>
    <col min="10503" max="10503" width="8" style="17" customWidth="1"/>
    <col min="10504" max="10505" width="14.140625" style="17" customWidth="1"/>
    <col min="10506" max="10506" width="9.140625" style="17"/>
    <col min="10507" max="10508" width="13.28515625" style="17" customWidth="1"/>
    <col min="10509" max="10516" width="11.5703125" style="17" customWidth="1"/>
    <col min="10517" max="10746" width="9.140625" style="17"/>
    <col min="10747" max="10747" width="64.28515625" style="17" customWidth="1"/>
    <col min="10748" max="10748" width="12" style="17" customWidth="1"/>
    <col min="10749" max="10750" width="8.42578125" style="17" customWidth="1"/>
    <col min="10751" max="10751" width="11.28515625" style="17" customWidth="1"/>
    <col min="10752" max="10752" width="6.42578125" style="17" customWidth="1"/>
    <col min="10753" max="10753" width="7.28515625" style="17" customWidth="1"/>
    <col min="10754" max="10755" width="6.7109375" style="17" customWidth="1"/>
    <col min="10756" max="10756" width="6.140625" style="17" customWidth="1"/>
    <col min="10757" max="10758" width="6.42578125" style="17" customWidth="1"/>
    <col min="10759" max="10759" width="8" style="17" customWidth="1"/>
    <col min="10760" max="10761" width="14.140625" style="17" customWidth="1"/>
    <col min="10762" max="10762" width="9.140625" style="17"/>
    <col min="10763" max="10764" width="13.28515625" style="17" customWidth="1"/>
    <col min="10765" max="10772" width="11.5703125" style="17" customWidth="1"/>
    <col min="10773" max="11002" width="9.140625" style="17"/>
    <col min="11003" max="11003" width="64.28515625" style="17" customWidth="1"/>
    <col min="11004" max="11004" width="12" style="17" customWidth="1"/>
    <col min="11005" max="11006" width="8.42578125" style="17" customWidth="1"/>
    <col min="11007" max="11007" width="11.28515625" style="17" customWidth="1"/>
    <col min="11008" max="11008" width="6.42578125" style="17" customWidth="1"/>
    <col min="11009" max="11009" width="7.28515625" style="17" customWidth="1"/>
    <col min="11010" max="11011" width="6.7109375" style="17" customWidth="1"/>
    <col min="11012" max="11012" width="6.140625" style="17" customWidth="1"/>
    <col min="11013" max="11014" width="6.42578125" style="17" customWidth="1"/>
    <col min="11015" max="11015" width="8" style="17" customWidth="1"/>
    <col min="11016" max="11017" width="14.140625" style="17" customWidth="1"/>
    <col min="11018" max="11018" width="9.140625" style="17"/>
    <col min="11019" max="11020" width="13.28515625" style="17" customWidth="1"/>
    <col min="11021" max="11028" width="11.5703125" style="17" customWidth="1"/>
    <col min="11029" max="11258" width="9.140625" style="17"/>
    <col min="11259" max="11259" width="64.28515625" style="17" customWidth="1"/>
    <col min="11260" max="11260" width="12" style="17" customWidth="1"/>
    <col min="11261" max="11262" width="8.42578125" style="17" customWidth="1"/>
    <col min="11263" max="11263" width="11.28515625" style="17" customWidth="1"/>
    <col min="11264" max="11264" width="6.42578125" style="17" customWidth="1"/>
    <col min="11265" max="11265" width="7.28515625" style="17" customWidth="1"/>
    <col min="11266" max="11267" width="6.7109375" style="17" customWidth="1"/>
    <col min="11268" max="11268" width="6.140625" style="17" customWidth="1"/>
    <col min="11269" max="11270" width="6.42578125" style="17" customWidth="1"/>
    <col min="11271" max="11271" width="8" style="17" customWidth="1"/>
    <col min="11272" max="11273" width="14.140625" style="17" customWidth="1"/>
    <col min="11274" max="11274" width="9.140625" style="17"/>
    <col min="11275" max="11276" width="13.28515625" style="17" customWidth="1"/>
    <col min="11277" max="11284" width="11.5703125" style="17" customWidth="1"/>
    <col min="11285" max="11514" width="9.140625" style="17"/>
    <col min="11515" max="11515" width="64.28515625" style="17" customWidth="1"/>
    <col min="11516" max="11516" width="12" style="17" customWidth="1"/>
    <col min="11517" max="11518" width="8.42578125" style="17" customWidth="1"/>
    <col min="11519" max="11519" width="11.28515625" style="17" customWidth="1"/>
    <col min="11520" max="11520" width="6.42578125" style="17" customWidth="1"/>
    <col min="11521" max="11521" width="7.28515625" style="17" customWidth="1"/>
    <col min="11522" max="11523" width="6.7109375" style="17" customWidth="1"/>
    <col min="11524" max="11524" width="6.140625" style="17" customWidth="1"/>
    <col min="11525" max="11526" width="6.42578125" style="17" customWidth="1"/>
    <col min="11527" max="11527" width="8" style="17" customWidth="1"/>
    <col min="11528" max="11529" width="14.140625" style="17" customWidth="1"/>
    <col min="11530" max="11530" width="9.140625" style="17"/>
    <col min="11531" max="11532" width="13.28515625" style="17" customWidth="1"/>
    <col min="11533" max="11540" width="11.5703125" style="17" customWidth="1"/>
    <col min="11541" max="11770" width="9.140625" style="17"/>
    <col min="11771" max="11771" width="64.28515625" style="17" customWidth="1"/>
    <col min="11772" max="11772" width="12" style="17" customWidth="1"/>
    <col min="11773" max="11774" width="8.42578125" style="17" customWidth="1"/>
    <col min="11775" max="11775" width="11.28515625" style="17" customWidth="1"/>
    <col min="11776" max="11776" width="6.42578125" style="17" customWidth="1"/>
    <col min="11777" max="11777" width="7.28515625" style="17" customWidth="1"/>
    <col min="11778" max="11779" width="6.7109375" style="17" customWidth="1"/>
    <col min="11780" max="11780" width="6.140625" style="17" customWidth="1"/>
    <col min="11781" max="11782" width="6.42578125" style="17" customWidth="1"/>
    <col min="11783" max="11783" width="8" style="17" customWidth="1"/>
    <col min="11784" max="11785" width="14.140625" style="17" customWidth="1"/>
    <col min="11786" max="11786" width="9.140625" style="17"/>
    <col min="11787" max="11788" width="13.28515625" style="17" customWidth="1"/>
    <col min="11789" max="11796" width="11.5703125" style="17" customWidth="1"/>
    <col min="11797" max="12026" width="9.140625" style="17"/>
    <col min="12027" max="12027" width="64.28515625" style="17" customWidth="1"/>
    <col min="12028" max="12028" width="12" style="17" customWidth="1"/>
    <col min="12029" max="12030" width="8.42578125" style="17" customWidth="1"/>
    <col min="12031" max="12031" width="11.28515625" style="17" customWidth="1"/>
    <col min="12032" max="12032" width="6.42578125" style="17" customWidth="1"/>
    <col min="12033" max="12033" width="7.28515625" style="17" customWidth="1"/>
    <col min="12034" max="12035" width="6.7109375" style="17" customWidth="1"/>
    <col min="12036" max="12036" width="6.140625" style="17" customWidth="1"/>
    <col min="12037" max="12038" width="6.42578125" style="17" customWidth="1"/>
    <col min="12039" max="12039" width="8" style="17" customWidth="1"/>
    <col min="12040" max="12041" width="14.140625" style="17" customWidth="1"/>
    <col min="12042" max="12042" width="9.140625" style="17"/>
    <col min="12043" max="12044" width="13.28515625" style="17" customWidth="1"/>
    <col min="12045" max="12052" width="11.5703125" style="17" customWidth="1"/>
    <col min="12053" max="12282" width="9.140625" style="17"/>
    <col min="12283" max="12283" width="64.28515625" style="17" customWidth="1"/>
    <col min="12284" max="12284" width="12" style="17" customWidth="1"/>
    <col min="12285" max="12286" width="8.42578125" style="17" customWidth="1"/>
    <col min="12287" max="12287" width="11.28515625" style="17" customWidth="1"/>
    <col min="12288" max="12288" width="6.42578125" style="17" customWidth="1"/>
    <col min="12289" max="12289" width="7.28515625" style="17" customWidth="1"/>
    <col min="12290" max="12291" width="6.7109375" style="17" customWidth="1"/>
    <col min="12292" max="12292" width="6.140625" style="17" customWidth="1"/>
    <col min="12293" max="12294" width="6.42578125" style="17" customWidth="1"/>
    <col min="12295" max="12295" width="8" style="17" customWidth="1"/>
    <col min="12296" max="12297" width="14.140625" style="17" customWidth="1"/>
    <col min="12298" max="12298" width="9.140625" style="17"/>
    <col min="12299" max="12300" width="13.28515625" style="17" customWidth="1"/>
    <col min="12301" max="12308" width="11.5703125" style="17" customWidth="1"/>
    <col min="12309" max="12538" width="9.140625" style="17"/>
    <col min="12539" max="12539" width="64.28515625" style="17" customWidth="1"/>
    <col min="12540" max="12540" width="12" style="17" customWidth="1"/>
    <col min="12541" max="12542" width="8.42578125" style="17" customWidth="1"/>
    <col min="12543" max="12543" width="11.28515625" style="17" customWidth="1"/>
    <col min="12544" max="12544" width="6.42578125" style="17" customWidth="1"/>
    <col min="12545" max="12545" width="7.28515625" style="17" customWidth="1"/>
    <col min="12546" max="12547" width="6.7109375" style="17" customWidth="1"/>
    <col min="12548" max="12548" width="6.140625" style="17" customWidth="1"/>
    <col min="12549" max="12550" width="6.42578125" style="17" customWidth="1"/>
    <col min="12551" max="12551" width="8" style="17" customWidth="1"/>
    <col min="12552" max="12553" width="14.140625" style="17" customWidth="1"/>
    <col min="12554" max="12554" width="9.140625" style="17"/>
    <col min="12555" max="12556" width="13.28515625" style="17" customWidth="1"/>
    <col min="12557" max="12564" width="11.5703125" style="17" customWidth="1"/>
    <col min="12565" max="12794" width="9.140625" style="17"/>
    <col min="12795" max="12795" width="64.28515625" style="17" customWidth="1"/>
    <col min="12796" max="12796" width="12" style="17" customWidth="1"/>
    <col min="12797" max="12798" width="8.42578125" style="17" customWidth="1"/>
    <col min="12799" max="12799" width="11.28515625" style="17" customWidth="1"/>
    <col min="12800" max="12800" width="6.42578125" style="17" customWidth="1"/>
    <col min="12801" max="12801" width="7.28515625" style="17" customWidth="1"/>
    <col min="12802" max="12803" width="6.7109375" style="17" customWidth="1"/>
    <col min="12804" max="12804" width="6.140625" style="17" customWidth="1"/>
    <col min="12805" max="12806" width="6.42578125" style="17" customWidth="1"/>
    <col min="12807" max="12807" width="8" style="17" customWidth="1"/>
    <col min="12808" max="12809" width="14.140625" style="17" customWidth="1"/>
    <col min="12810" max="12810" width="9.140625" style="17"/>
    <col min="12811" max="12812" width="13.28515625" style="17" customWidth="1"/>
    <col min="12813" max="12820" width="11.5703125" style="17" customWidth="1"/>
    <col min="12821" max="13050" width="9.140625" style="17"/>
    <col min="13051" max="13051" width="64.28515625" style="17" customWidth="1"/>
    <col min="13052" max="13052" width="12" style="17" customWidth="1"/>
    <col min="13053" max="13054" width="8.42578125" style="17" customWidth="1"/>
    <col min="13055" max="13055" width="11.28515625" style="17" customWidth="1"/>
    <col min="13056" max="13056" width="6.42578125" style="17" customWidth="1"/>
    <col min="13057" max="13057" width="7.28515625" style="17" customWidth="1"/>
    <col min="13058" max="13059" width="6.7109375" style="17" customWidth="1"/>
    <col min="13060" max="13060" width="6.140625" style="17" customWidth="1"/>
    <col min="13061" max="13062" width="6.42578125" style="17" customWidth="1"/>
    <col min="13063" max="13063" width="8" style="17" customWidth="1"/>
    <col min="13064" max="13065" width="14.140625" style="17" customWidth="1"/>
    <col min="13066" max="13066" width="9.140625" style="17"/>
    <col min="13067" max="13068" width="13.28515625" style="17" customWidth="1"/>
    <col min="13069" max="13076" width="11.5703125" style="17" customWidth="1"/>
    <col min="13077" max="13306" width="9.140625" style="17"/>
    <col min="13307" max="13307" width="64.28515625" style="17" customWidth="1"/>
    <col min="13308" max="13308" width="12" style="17" customWidth="1"/>
    <col min="13309" max="13310" width="8.42578125" style="17" customWidth="1"/>
    <col min="13311" max="13311" width="11.28515625" style="17" customWidth="1"/>
    <col min="13312" max="13312" width="6.42578125" style="17" customWidth="1"/>
    <col min="13313" max="13313" width="7.28515625" style="17" customWidth="1"/>
    <col min="13314" max="13315" width="6.7109375" style="17" customWidth="1"/>
    <col min="13316" max="13316" width="6.140625" style="17" customWidth="1"/>
    <col min="13317" max="13318" width="6.42578125" style="17" customWidth="1"/>
    <col min="13319" max="13319" width="8" style="17" customWidth="1"/>
    <col min="13320" max="13321" width="14.140625" style="17" customWidth="1"/>
    <col min="13322" max="13322" width="9.140625" style="17"/>
    <col min="13323" max="13324" width="13.28515625" style="17" customWidth="1"/>
    <col min="13325" max="13332" width="11.5703125" style="17" customWidth="1"/>
    <col min="13333" max="13562" width="9.140625" style="17"/>
    <col min="13563" max="13563" width="64.28515625" style="17" customWidth="1"/>
    <col min="13564" max="13564" width="12" style="17" customWidth="1"/>
    <col min="13565" max="13566" width="8.42578125" style="17" customWidth="1"/>
    <col min="13567" max="13567" width="11.28515625" style="17" customWidth="1"/>
    <col min="13568" max="13568" width="6.42578125" style="17" customWidth="1"/>
    <col min="13569" max="13569" width="7.28515625" style="17" customWidth="1"/>
    <col min="13570" max="13571" width="6.7109375" style="17" customWidth="1"/>
    <col min="13572" max="13572" width="6.140625" style="17" customWidth="1"/>
    <col min="13573" max="13574" width="6.42578125" style="17" customWidth="1"/>
    <col min="13575" max="13575" width="8" style="17" customWidth="1"/>
    <col min="13576" max="13577" width="14.140625" style="17" customWidth="1"/>
    <col min="13578" max="13578" width="9.140625" style="17"/>
    <col min="13579" max="13580" width="13.28515625" style="17" customWidth="1"/>
    <col min="13581" max="13588" width="11.5703125" style="17" customWidth="1"/>
    <col min="13589" max="13818" width="9.140625" style="17"/>
    <col min="13819" max="13819" width="64.28515625" style="17" customWidth="1"/>
    <col min="13820" max="13820" width="12" style="17" customWidth="1"/>
    <col min="13821" max="13822" width="8.42578125" style="17" customWidth="1"/>
    <col min="13823" max="13823" width="11.28515625" style="17" customWidth="1"/>
    <col min="13824" max="13824" width="6.42578125" style="17" customWidth="1"/>
    <col min="13825" max="13825" width="7.28515625" style="17" customWidth="1"/>
    <col min="13826" max="13827" width="6.7109375" style="17" customWidth="1"/>
    <col min="13828" max="13828" width="6.140625" style="17" customWidth="1"/>
    <col min="13829" max="13830" width="6.42578125" style="17" customWidth="1"/>
    <col min="13831" max="13831" width="8" style="17" customWidth="1"/>
    <col min="13832" max="13833" width="14.140625" style="17" customWidth="1"/>
    <col min="13834" max="13834" width="9.140625" style="17"/>
    <col min="13835" max="13836" width="13.28515625" style="17" customWidth="1"/>
    <col min="13837" max="13844" width="11.5703125" style="17" customWidth="1"/>
    <col min="13845" max="14074" width="9.140625" style="17"/>
    <col min="14075" max="14075" width="64.28515625" style="17" customWidth="1"/>
    <col min="14076" max="14076" width="12" style="17" customWidth="1"/>
    <col min="14077" max="14078" width="8.42578125" style="17" customWidth="1"/>
    <col min="14079" max="14079" width="11.28515625" style="17" customWidth="1"/>
    <col min="14080" max="14080" width="6.42578125" style="17" customWidth="1"/>
    <col min="14081" max="14081" width="7.28515625" style="17" customWidth="1"/>
    <col min="14082" max="14083" width="6.7109375" style="17" customWidth="1"/>
    <col min="14084" max="14084" width="6.140625" style="17" customWidth="1"/>
    <col min="14085" max="14086" width="6.42578125" style="17" customWidth="1"/>
    <col min="14087" max="14087" width="8" style="17" customWidth="1"/>
    <col min="14088" max="14089" width="14.140625" style="17" customWidth="1"/>
    <col min="14090" max="14090" width="9.140625" style="17"/>
    <col min="14091" max="14092" width="13.28515625" style="17" customWidth="1"/>
    <col min="14093" max="14100" width="11.5703125" style="17" customWidth="1"/>
    <col min="14101" max="14330" width="9.140625" style="17"/>
    <col min="14331" max="14331" width="64.28515625" style="17" customWidth="1"/>
    <col min="14332" max="14332" width="12" style="17" customWidth="1"/>
    <col min="14333" max="14334" width="8.42578125" style="17" customWidth="1"/>
    <col min="14335" max="14335" width="11.28515625" style="17" customWidth="1"/>
    <col min="14336" max="14336" width="6.42578125" style="17" customWidth="1"/>
    <col min="14337" max="14337" width="7.28515625" style="17" customWidth="1"/>
    <col min="14338" max="14339" width="6.7109375" style="17" customWidth="1"/>
    <col min="14340" max="14340" width="6.140625" style="17" customWidth="1"/>
    <col min="14341" max="14342" width="6.42578125" style="17" customWidth="1"/>
    <col min="14343" max="14343" width="8" style="17" customWidth="1"/>
    <col min="14344" max="14345" width="14.140625" style="17" customWidth="1"/>
    <col min="14346" max="14346" width="9.140625" style="17"/>
    <col min="14347" max="14348" width="13.28515625" style="17" customWidth="1"/>
    <col min="14349" max="14356" width="11.5703125" style="17" customWidth="1"/>
    <col min="14357" max="14586" width="9.140625" style="17"/>
    <col min="14587" max="14587" width="64.28515625" style="17" customWidth="1"/>
    <col min="14588" max="14588" width="12" style="17" customWidth="1"/>
    <col min="14589" max="14590" width="8.42578125" style="17" customWidth="1"/>
    <col min="14591" max="14591" width="11.28515625" style="17" customWidth="1"/>
    <col min="14592" max="14592" width="6.42578125" style="17" customWidth="1"/>
    <col min="14593" max="14593" width="7.28515625" style="17" customWidth="1"/>
    <col min="14594" max="14595" width="6.7109375" style="17" customWidth="1"/>
    <col min="14596" max="14596" width="6.140625" style="17" customWidth="1"/>
    <col min="14597" max="14598" width="6.42578125" style="17" customWidth="1"/>
    <col min="14599" max="14599" width="8" style="17" customWidth="1"/>
    <col min="14600" max="14601" width="14.140625" style="17" customWidth="1"/>
    <col min="14602" max="14602" width="9.140625" style="17"/>
    <col min="14603" max="14604" width="13.28515625" style="17" customWidth="1"/>
    <col min="14605" max="14612" width="11.5703125" style="17" customWidth="1"/>
    <col min="14613" max="14842" width="9.140625" style="17"/>
    <col min="14843" max="14843" width="64.28515625" style="17" customWidth="1"/>
    <col min="14844" max="14844" width="12" style="17" customWidth="1"/>
    <col min="14845" max="14846" width="8.42578125" style="17" customWidth="1"/>
    <col min="14847" max="14847" width="11.28515625" style="17" customWidth="1"/>
    <col min="14848" max="14848" width="6.42578125" style="17" customWidth="1"/>
    <col min="14849" max="14849" width="7.28515625" style="17" customWidth="1"/>
    <col min="14850" max="14851" width="6.7109375" style="17" customWidth="1"/>
    <col min="14852" max="14852" width="6.140625" style="17" customWidth="1"/>
    <col min="14853" max="14854" width="6.42578125" style="17" customWidth="1"/>
    <col min="14855" max="14855" width="8" style="17" customWidth="1"/>
    <col min="14856" max="14857" width="14.140625" style="17" customWidth="1"/>
    <col min="14858" max="14858" width="9.140625" style="17"/>
    <col min="14859" max="14860" width="13.28515625" style="17" customWidth="1"/>
    <col min="14861" max="14868" width="11.5703125" style="17" customWidth="1"/>
    <col min="14869" max="15098" width="9.140625" style="17"/>
    <col min="15099" max="15099" width="64.28515625" style="17" customWidth="1"/>
    <col min="15100" max="15100" width="12" style="17" customWidth="1"/>
    <col min="15101" max="15102" width="8.42578125" style="17" customWidth="1"/>
    <col min="15103" max="15103" width="11.28515625" style="17" customWidth="1"/>
    <col min="15104" max="15104" width="6.42578125" style="17" customWidth="1"/>
    <col min="15105" max="15105" width="7.28515625" style="17" customWidth="1"/>
    <col min="15106" max="15107" width="6.7109375" style="17" customWidth="1"/>
    <col min="15108" max="15108" width="6.140625" style="17" customWidth="1"/>
    <col min="15109" max="15110" width="6.42578125" style="17" customWidth="1"/>
    <col min="15111" max="15111" width="8" style="17" customWidth="1"/>
    <col min="15112" max="15113" width="14.140625" style="17" customWidth="1"/>
    <col min="15114" max="15114" width="9.140625" style="17"/>
    <col min="15115" max="15116" width="13.28515625" style="17" customWidth="1"/>
    <col min="15117" max="15124" width="11.5703125" style="17" customWidth="1"/>
    <col min="15125" max="15354" width="9.140625" style="17"/>
    <col min="15355" max="15355" width="64.28515625" style="17" customWidth="1"/>
    <col min="15356" max="15356" width="12" style="17" customWidth="1"/>
    <col min="15357" max="15358" width="8.42578125" style="17" customWidth="1"/>
    <col min="15359" max="15359" width="11.28515625" style="17" customWidth="1"/>
    <col min="15360" max="15360" width="6.42578125" style="17" customWidth="1"/>
    <col min="15361" max="15361" width="7.28515625" style="17" customWidth="1"/>
    <col min="15362" max="15363" width="6.7109375" style="17" customWidth="1"/>
    <col min="15364" max="15364" width="6.140625" style="17" customWidth="1"/>
    <col min="15365" max="15366" width="6.42578125" style="17" customWidth="1"/>
    <col min="15367" max="15367" width="8" style="17" customWidth="1"/>
    <col min="15368" max="15369" width="14.140625" style="17" customWidth="1"/>
    <col min="15370" max="15370" width="9.140625" style="17"/>
    <col min="15371" max="15372" width="13.28515625" style="17" customWidth="1"/>
    <col min="15373" max="15380" width="11.5703125" style="17" customWidth="1"/>
    <col min="15381" max="15610" width="9.140625" style="17"/>
    <col min="15611" max="15611" width="64.28515625" style="17" customWidth="1"/>
    <col min="15612" max="15612" width="12" style="17" customWidth="1"/>
    <col min="15613" max="15614" width="8.42578125" style="17" customWidth="1"/>
    <col min="15615" max="15615" width="11.28515625" style="17" customWidth="1"/>
    <col min="15616" max="15616" width="6.42578125" style="17" customWidth="1"/>
    <col min="15617" max="15617" width="7.28515625" style="17" customWidth="1"/>
    <col min="15618" max="15619" width="6.7109375" style="17" customWidth="1"/>
    <col min="15620" max="15620" width="6.140625" style="17" customWidth="1"/>
    <col min="15621" max="15622" width="6.42578125" style="17" customWidth="1"/>
    <col min="15623" max="15623" width="8" style="17" customWidth="1"/>
    <col min="15624" max="15625" width="14.140625" style="17" customWidth="1"/>
    <col min="15626" max="15626" width="9.140625" style="17"/>
    <col min="15627" max="15628" width="13.28515625" style="17" customWidth="1"/>
    <col min="15629" max="15636" width="11.5703125" style="17" customWidth="1"/>
    <col min="15637" max="15866" width="9.140625" style="17"/>
    <col min="15867" max="15867" width="64.28515625" style="17" customWidth="1"/>
    <col min="15868" max="15868" width="12" style="17" customWidth="1"/>
    <col min="15869" max="15870" width="8.42578125" style="17" customWidth="1"/>
    <col min="15871" max="15871" width="11.28515625" style="17" customWidth="1"/>
    <col min="15872" max="15872" width="6.42578125" style="17" customWidth="1"/>
    <col min="15873" max="15873" width="7.28515625" style="17" customWidth="1"/>
    <col min="15874" max="15875" width="6.7109375" style="17" customWidth="1"/>
    <col min="15876" max="15876" width="6.140625" style="17" customWidth="1"/>
    <col min="15877" max="15878" width="6.42578125" style="17" customWidth="1"/>
    <col min="15879" max="15879" width="8" style="17" customWidth="1"/>
    <col min="15880" max="15881" width="14.140625" style="17" customWidth="1"/>
    <col min="15882" max="15882" width="9.140625" style="17"/>
    <col min="15883" max="15884" width="13.28515625" style="17" customWidth="1"/>
    <col min="15885" max="15892" width="11.5703125" style="17" customWidth="1"/>
    <col min="15893" max="16122" width="9.140625" style="17"/>
    <col min="16123" max="16123" width="64.28515625" style="17" customWidth="1"/>
    <col min="16124" max="16124" width="12" style="17" customWidth="1"/>
    <col min="16125" max="16126" width="8.42578125" style="17" customWidth="1"/>
    <col min="16127" max="16127" width="11.28515625" style="17" customWidth="1"/>
    <col min="16128" max="16128" width="6.42578125" style="17" customWidth="1"/>
    <col min="16129" max="16129" width="7.28515625" style="17" customWidth="1"/>
    <col min="16130" max="16131" width="6.7109375" style="17" customWidth="1"/>
    <col min="16132" max="16132" width="6.140625" style="17" customWidth="1"/>
    <col min="16133" max="16134" width="6.42578125" style="17" customWidth="1"/>
    <col min="16135" max="16135" width="8" style="17" customWidth="1"/>
    <col min="16136" max="16137" width="14.140625" style="17" customWidth="1"/>
    <col min="16138" max="16138" width="9.140625" style="17"/>
    <col min="16139" max="16140" width="13.28515625" style="17" customWidth="1"/>
    <col min="16141" max="16148" width="11.5703125" style="17" customWidth="1"/>
    <col min="16149" max="16384" width="9.140625" style="17"/>
  </cols>
  <sheetData>
    <row r="1" spans="1:20" ht="94.5" customHeight="1">
      <c r="A1" s="213"/>
      <c r="B1" s="214"/>
      <c r="C1" s="20"/>
      <c r="D1" s="215"/>
      <c r="E1" s="214"/>
      <c r="F1" s="214"/>
      <c r="G1" s="214"/>
      <c r="H1" s="214"/>
      <c r="I1" s="214"/>
      <c r="J1" s="214"/>
      <c r="K1" s="214"/>
      <c r="L1" s="214"/>
      <c r="M1" s="214"/>
      <c r="N1" s="214"/>
      <c r="O1" s="214"/>
      <c r="P1" s="214"/>
      <c r="Q1" s="213" t="s">
        <v>62</v>
      </c>
      <c r="R1" s="214"/>
      <c r="S1" s="214"/>
      <c r="T1" s="214"/>
    </row>
    <row r="2" spans="1:20" s="25" customFormat="1" ht="114.75" customHeight="1">
      <c r="A2" s="216" t="s">
        <v>140</v>
      </c>
      <c r="B2" s="197"/>
      <c r="C2" s="197"/>
      <c r="D2" s="197"/>
      <c r="E2" s="197"/>
      <c r="F2" s="197"/>
      <c r="G2" s="197"/>
      <c r="H2" s="197"/>
      <c r="I2" s="197"/>
      <c r="J2" s="197"/>
      <c r="K2" s="197"/>
      <c r="L2" s="197"/>
      <c r="M2" s="197"/>
      <c r="N2" s="197"/>
      <c r="O2" s="197"/>
      <c r="P2" s="197"/>
      <c r="Q2" s="197"/>
      <c r="R2" s="197"/>
      <c r="S2" s="217"/>
      <c r="T2" s="218"/>
    </row>
    <row r="3" spans="1:20" s="25" customFormat="1" ht="98.25" customHeight="1">
      <c r="A3" s="219" t="s">
        <v>75</v>
      </c>
      <c r="B3" s="220"/>
      <c r="C3" s="220"/>
      <c r="D3" s="230" t="s">
        <v>0</v>
      </c>
      <c r="E3" s="230" t="s">
        <v>1</v>
      </c>
      <c r="F3" s="230" t="s">
        <v>61</v>
      </c>
      <c r="G3" s="232" t="s">
        <v>2</v>
      </c>
      <c r="H3" s="232"/>
      <c r="I3" s="232"/>
      <c r="J3" s="232"/>
      <c r="K3" s="232"/>
      <c r="L3" s="232"/>
      <c r="M3" s="232"/>
      <c r="N3" s="233" t="s">
        <v>11</v>
      </c>
      <c r="O3" s="235" t="s">
        <v>12</v>
      </c>
      <c r="P3" s="236"/>
      <c r="Q3" s="237" t="s">
        <v>8</v>
      </c>
      <c r="R3" s="235" t="s">
        <v>13</v>
      </c>
      <c r="S3" s="236"/>
      <c r="T3" s="239" t="s">
        <v>14</v>
      </c>
    </row>
    <row r="4" spans="1:20" s="25" customFormat="1" ht="141.75" customHeight="1">
      <c r="A4" s="221"/>
      <c r="B4" s="222"/>
      <c r="C4" s="222"/>
      <c r="D4" s="230"/>
      <c r="E4" s="230"/>
      <c r="F4" s="231"/>
      <c r="G4" s="9" t="s">
        <v>3</v>
      </c>
      <c r="H4" s="81" t="s">
        <v>4</v>
      </c>
      <c r="I4" s="81" t="s">
        <v>5</v>
      </c>
      <c r="J4" s="81" t="s">
        <v>6</v>
      </c>
      <c r="K4" s="81" t="s">
        <v>60</v>
      </c>
      <c r="L4" s="81" t="s">
        <v>7</v>
      </c>
      <c r="M4" s="81" t="s">
        <v>8</v>
      </c>
      <c r="N4" s="234"/>
      <c r="O4" s="80" t="s">
        <v>9</v>
      </c>
      <c r="P4" s="80" t="s">
        <v>10</v>
      </c>
      <c r="Q4" s="238"/>
      <c r="R4" s="80" t="s">
        <v>9</v>
      </c>
      <c r="S4" s="80" t="s">
        <v>10</v>
      </c>
      <c r="T4" s="240"/>
    </row>
    <row r="5" spans="1:20" s="25" customFormat="1" ht="41.25" customHeight="1">
      <c r="A5" s="10"/>
      <c r="B5" s="11"/>
      <c r="C5" s="11"/>
      <c r="D5" s="82">
        <v>1</v>
      </c>
      <c r="E5" s="82">
        <v>2</v>
      </c>
      <c r="F5" s="82">
        <v>3</v>
      </c>
      <c r="G5" s="82">
        <v>4</v>
      </c>
      <c r="H5" s="82">
        <v>5</v>
      </c>
      <c r="I5" s="82">
        <v>6</v>
      </c>
      <c r="J5" s="82">
        <v>7</v>
      </c>
      <c r="K5" s="82">
        <v>8</v>
      </c>
      <c r="L5" s="82">
        <v>9</v>
      </c>
      <c r="M5" s="82">
        <v>10</v>
      </c>
      <c r="N5" s="82">
        <v>11</v>
      </c>
      <c r="O5" s="82">
        <v>12</v>
      </c>
      <c r="P5" s="82">
        <v>13</v>
      </c>
      <c r="Q5" s="82">
        <v>14</v>
      </c>
      <c r="R5" s="82">
        <v>15</v>
      </c>
      <c r="S5" s="82">
        <v>16</v>
      </c>
      <c r="T5" s="82">
        <v>17</v>
      </c>
    </row>
    <row r="6" spans="1:20" s="25" customFormat="1" ht="53.25" customHeight="1">
      <c r="A6" s="204" t="s">
        <v>15</v>
      </c>
      <c r="B6" s="205"/>
      <c r="C6" s="206"/>
      <c r="D6" s="21">
        <f>SUM(D7:D11)</f>
        <v>0</v>
      </c>
      <c r="E6" s="21">
        <f t="shared" ref="E6:T6" si="0">SUM(E7:E11)</f>
        <v>42</v>
      </c>
      <c r="F6" s="21">
        <f t="shared" si="0"/>
        <v>1</v>
      </c>
      <c r="G6" s="21">
        <f t="shared" si="0"/>
        <v>4</v>
      </c>
      <c r="H6" s="21">
        <f t="shared" si="0"/>
        <v>33</v>
      </c>
      <c r="I6" s="21">
        <f t="shared" si="0"/>
        <v>3</v>
      </c>
      <c r="J6" s="21">
        <f t="shared" si="0"/>
        <v>0</v>
      </c>
      <c r="K6" s="21">
        <f t="shared" si="0"/>
        <v>0</v>
      </c>
      <c r="L6" s="21">
        <f t="shared" si="0"/>
        <v>0</v>
      </c>
      <c r="M6" s="21">
        <f t="shared" si="0"/>
        <v>40</v>
      </c>
      <c r="N6" s="21">
        <f t="shared" si="0"/>
        <v>0</v>
      </c>
      <c r="O6" s="21">
        <f t="shared" si="0"/>
        <v>6</v>
      </c>
      <c r="P6" s="21">
        <f t="shared" si="0"/>
        <v>8</v>
      </c>
      <c r="Q6" s="21">
        <f t="shared" si="0"/>
        <v>14</v>
      </c>
      <c r="R6" s="21">
        <f t="shared" si="0"/>
        <v>0</v>
      </c>
      <c r="S6" s="21">
        <f t="shared" si="0"/>
        <v>0</v>
      </c>
      <c r="T6" s="21">
        <f t="shared" si="0"/>
        <v>8</v>
      </c>
    </row>
    <row r="7" spans="1:20" s="25" customFormat="1" ht="46.5" customHeight="1">
      <c r="A7" s="12">
        <v>1</v>
      </c>
      <c r="B7" s="207" t="s">
        <v>16</v>
      </c>
      <c r="C7" s="208"/>
      <c r="D7" s="70"/>
      <c r="E7" s="70">
        <v>24</v>
      </c>
      <c r="F7" s="70"/>
      <c r="G7" s="70">
        <v>2</v>
      </c>
      <c r="H7" s="70">
        <v>20</v>
      </c>
      <c r="I7" s="70">
        <v>1</v>
      </c>
      <c r="J7" s="70"/>
      <c r="K7" s="70"/>
      <c r="L7" s="70"/>
      <c r="M7" s="70">
        <v>23</v>
      </c>
      <c r="N7" s="70"/>
      <c r="O7" s="70">
        <v>4</v>
      </c>
      <c r="P7" s="71">
        <v>2</v>
      </c>
      <c r="Q7" s="71">
        <v>6</v>
      </c>
      <c r="R7" s="73"/>
      <c r="S7" s="73"/>
      <c r="T7" s="73">
        <v>5</v>
      </c>
    </row>
    <row r="8" spans="1:20" s="25" customFormat="1" ht="42" customHeight="1">
      <c r="A8" s="12">
        <v>2</v>
      </c>
      <c r="B8" s="207" t="s">
        <v>63</v>
      </c>
      <c r="C8" s="208"/>
      <c r="D8" s="70"/>
      <c r="E8" s="70">
        <v>17</v>
      </c>
      <c r="F8" s="70">
        <v>1</v>
      </c>
      <c r="G8" s="70">
        <v>2</v>
      </c>
      <c r="H8" s="70">
        <v>12</v>
      </c>
      <c r="I8" s="70">
        <v>2</v>
      </c>
      <c r="J8" s="70"/>
      <c r="K8" s="70"/>
      <c r="L8" s="70"/>
      <c r="M8" s="70">
        <v>16</v>
      </c>
      <c r="N8" s="70"/>
      <c r="O8" s="70">
        <v>2</v>
      </c>
      <c r="P8" s="70">
        <v>5</v>
      </c>
      <c r="Q8" s="70">
        <v>7</v>
      </c>
      <c r="R8" s="73"/>
      <c r="S8" s="73"/>
      <c r="T8" s="73">
        <v>3</v>
      </c>
    </row>
    <row r="9" spans="1:20" s="25" customFormat="1" ht="46.5" customHeight="1">
      <c r="A9" s="12">
        <v>3</v>
      </c>
      <c r="B9" s="207" t="s">
        <v>17</v>
      </c>
      <c r="C9" s="208"/>
      <c r="D9" s="70"/>
      <c r="E9" s="70"/>
      <c r="F9" s="70"/>
      <c r="G9" s="70"/>
      <c r="H9" s="70"/>
      <c r="I9" s="70"/>
      <c r="J9" s="70"/>
      <c r="K9" s="70"/>
      <c r="L9" s="70"/>
      <c r="M9" s="70"/>
      <c r="N9" s="70"/>
      <c r="O9" s="70"/>
      <c r="P9" s="71"/>
      <c r="Q9" s="71"/>
      <c r="R9" s="73"/>
      <c r="S9" s="73"/>
      <c r="T9" s="73"/>
    </row>
    <row r="10" spans="1:20" s="25" customFormat="1" ht="46.5" customHeight="1">
      <c r="A10" s="13">
        <v>4</v>
      </c>
      <c r="B10" s="207" t="s">
        <v>59</v>
      </c>
      <c r="C10" s="209"/>
      <c r="D10" s="70"/>
      <c r="E10" s="70"/>
      <c r="F10" s="70"/>
      <c r="G10" s="70"/>
      <c r="H10" s="70"/>
      <c r="I10" s="70"/>
      <c r="J10" s="70"/>
      <c r="K10" s="70"/>
      <c r="L10" s="70"/>
      <c r="M10" s="70"/>
      <c r="N10" s="70"/>
      <c r="O10" s="70"/>
      <c r="P10" s="71"/>
      <c r="Q10" s="71"/>
      <c r="R10" s="73"/>
      <c r="S10" s="73"/>
      <c r="T10" s="73"/>
    </row>
    <row r="11" spans="1:20" s="25" customFormat="1" ht="41.25" customHeight="1">
      <c r="A11" s="13">
        <v>5</v>
      </c>
      <c r="B11" s="210" t="s">
        <v>58</v>
      </c>
      <c r="C11" s="211"/>
      <c r="D11" s="71"/>
      <c r="E11" s="70">
        <v>1</v>
      </c>
      <c r="F11" s="70"/>
      <c r="G11" s="70"/>
      <c r="H11" s="70">
        <v>1</v>
      </c>
      <c r="I11" s="70"/>
      <c r="J11" s="70"/>
      <c r="K11" s="70"/>
      <c r="L11" s="70"/>
      <c r="M11" s="70">
        <v>1</v>
      </c>
      <c r="N11" s="70"/>
      <c r="O11" s="70"/>
      <c r="P11" s="71">
        <v>1</v>
      </c>
      <c r="Q11" s="71">
        <v>1</v>
      </c>
      <c r="R11" s="73"/>
      <c r="S11" s="73"/>
      <c r="T11" s="73"/>
    </row>
    <row r="12" spans="1:20" s="25" customFormat="1" ht="63" customHeight="1">
      <c r="A12" s="204" t="s">
        <v>18</v>
      </c>
      <c r="B12" s="212"/>
      <c r="C12" s="212"/>
      <c r="D12" s="21">
        <f>SUM(D13:D20)</f>
        <v>0</v>
      </c>
      <c r="E12" s="21">
        <f t="shared" ref="E12:T12" si="1">SUM(E13:E20)</f>
        <v>0</v>
      </c>
      <c r="F12" s="21">
        <f t="shared" si="1"/>
        <v>0</v>
      </c>
      <c r="G12" s="21">
        <f t="shared" si="1"/>
        <v>0</v>
      </c>
      <c r="H12" s="21">
        <f t="shared" si="1"/>
        <v>0</v>
      </c>
      <c r="I12" s="21">
        <f t="shared" si="1"/>
        <v>0</v>
      </c>
      <c r="J12" s="21">
        <f t="shared" si="1"/>
        <v>0</v>
      </c>
      <c r="K12" s="21">
        <f t="shared" si="1"/>
        <v>0</v>
      </c>
      <c r="L12" s="21">
        <f t="shared" si="1"/>
        <v>0</v>
      </c>
      <c r="M12" s="21">
        <f t="shared" si="1"/>
        <v>0</v>
      </c>
      <c r="N12" s="21">
        <f t="shared" si="1"/>
        <v>0</v>
      </c>
      <c r="O12" s="21">
        <f t="shared" si="1"/>
        <v>1</v>
      </c>
      <c r="P12" s="21">
        <f t="shared" si="1"/>
        <v>0</v>
      </c>
      <c r="Q12" s="21">
        <f t="shared" si="1"/>
        <v>1</v>
      </c>
      <c r="R12" s="21">
        <f t="shared" si="1"/>
        <v>1</v>
      </c>
      <c r="S12" s="21">
        <f t="shared" si="1"/>
        <v>0</v>
      </c>
      <c r="T12" s="21">
        <f t="shared" si="1"/>
        <v>0</v>
      </c>
    </row>
    <row r="13" spans="1:20" s="25" customFormat="1" ht="47.25" customHeight="1">
      <c r="A13" s="12">
        <v>1</v>
      </c>
      <c r="B13" s="183" t="s">
        <v>19</v>
      </c>
      <c r="C13" s="184"/>
      <c r="D13" s="70"/>
      <c r="E13" s="70"/>
      <c r="F13" s="70"/>
      <c r="G13" s="70"/>
      <c r="H13" s="70"/>
      <c r="I13" s="70"/>
      <c r="J13" s="70"/>
      <c r="K13" s="70"/>
      <c r="L13" s="70"/>
      <c r="M13" s="70"/>
      <c r="N13" s="70"/>
      <c r="O13" s="70">
        <v>1</v>
      </c>
      <c r="P13" s="71"/>
      <c r="Q13" s="71">
        <v>1</v>
      </c>
      <c r="R13" s="73">
        <v>1</v>
      </c>
      <c r="S13" s="73"/>
      <c r="T13" s="18">
        <v>0</v>
      </c>
    </row>
    <row r="14" spans="1:20" s="25" customFormat="1" ht="54" customHeight="1">
      <c r="A14" s="12">
        <v>2</v>
      </c>
      <c r="B14" s="183" t="s">
        <v>20</v>
      </c>
      <c r="C14" s="184"/>
      <c r="D14" s="70"/>
      <c r="E14" s="70"/>
      <c r="F14" s="70"/>
      <c r="G14" s="70"/>
      <c r="H14" s="70"/>
      <c r="I14" s="70"/>
      <c r="J14" s="70"/>
      <c r="K14" s="70"/>
      <c r="L14" s="70"/>
      <c r="M14" s="70"/>
      <c r="N14" s="70"/>
      <c r="O14" s="70"/>
      <c r="P14" s="71"/>
      <c r="Q14" s="71"/>
      <c r="R14" s="73"/>
      <c r="S14" s="73"/>
      <c r="T14" s="18">
        <v>0</v>
      </c>
    </row>
    <row r="15" spans="1:20" s="25" customFormat="1" ht="42" customHeight="1">
      <c r="A15" s="14">
        <v>3</v>
      </c>
      <c r="B15" s="183" t="s">
        <v>21</v>
      </c>
      <c r="C15" s="184"/>
      <c r="D15" s="70"/>
      <c r="E15" s="70"/>
      <c r="F15" s="70"/>
      <c r="G15" s="70"/>
      <c r="H15" s="70"/>
      <c r="I15" s="70"/>
      <c r="J15" s="70"/>
      <c r="K15" s="70"/>
      <c r="L15" s="70"/>
      <c r="M15" s="70"/>
      <c r="N15" s="70"/>
      <c r="O15" s="70"/>
      <c r="P15" s="71"/>
      <c r="Q15" s="71"/>
      <c r="R15" s="73"/>
      <c r="S15" s="73"/>
      <c r="T15" s="18">
        <v>0</v>
      </c>
    </row>
    <row r="16" spans="1:20" s="25" customFormat="1" ht="57" customHeight="1">
      <c r="A16" s="12">
        <v>4</v>
      </c>
      <c r="B16" s="183" t="s">
        <v>22</v>
      </c>
      <c r="C16" s="184"/>
      <c r="D16" s="70"/>
      <c r="E16" s="70"/>
      <c r="F16" s="70"/>
      <c r="G16" s="70"/>
      <c r="H16" s="70"/>
      <c r="I16" s="70"/>
      <c r="J16" s="70"/>
      <c r="K16" s="70"/>
      <c r="L16" s="70"/>
      <c r="M16" s="70"/>
      <c r="N16" s="70"/>
      <c r="O16" s="70"/>
      <c r="P16" s="71"/>
      <c r="Q16" s="71"/>
      <c r="R16" s="73"/>
      <c r="S16" s="73"/>
      <c r="T16" s="18">
        <v>0</v>
      </c>
    </row>
    <row r="17" spans="1:57" s="25" customFormat="1" ht="38.25" customHeight="1">
      <c r="A17" s="12">
        <v>5</v>
      </c>
      <c r="B17" s="183" t="s">
        <v>23</v>
      </c>
      <c r="C17" s="184"/>
      <c r="D17" s="70"/>
      <c r="E17" s="70"/>
      <c r="F17" s="70"/>
      <c r="G17" s="70"/>
      <c r="H17" s="70"/>
      <c r="I17" s="70"/>
      <c r="J17" s="70"/>
      <c r="K17" s="70"/>
      <c r="L17" s="70"/>
      <c r="M17" s="70"/>
      <c r="N17" s="70"/>
      <c r="O17" s="70"/>
      <c r="P17" s="71"/>
      <c r="Q17" s="71"/>
      <c r="R17" s="73"/>
      <c r="S17" s="73"/>
      <c r="T17" s="18">
        <v>0</v>
      </c>
    </row>
    <row r="18" spans="1:57" s="25" customFormat="1" ht="47.25" customHeight="1">
      <c r="A18" s="14">
        <v>6</v>
      </c>
      <c r="B18" s="183" t="s">
        <v>24</v>
      </c>
      <c r="C18" s="184"/>
      <c r="D18" s="70"/>
      <c r="E18" s="70"/>
      <c r="F18" s="70"/>
      <c r="G18" s="70"/>
      <c r="H18" s="70"/>
      <c r="I18" s="70"/>
      <c r="J18" s="70"/>
      <c r="K18" s="70"/>
      <c r="L18" s="70"/>
      <c r="M18" s="70"/>
      <c r="N18" s="70"/>
      <c r="O18" s="70"/>
      <c r="P18" s="71"/>
      <c r="Q18" s="71"/>
      <c r="R18" s="73"/>
      <c r="S18" s="73"/>
      <c r="T18" s="18">
        <v>0</v>
      </c>
    </row>
    <row r="19" spans="1:57" s="25" customFormat="1" ht="44.25" customHeight="1">
      <c r="A19" s="12">
        <v>7</v>
      </c>
      <c r="B19" s="183" t="s">
        <v>25</v>
      </c>
      <c r="C19" s="184"/>
      <c r="D19" s="70"/>
      <c r="E19" s="70"/>
      <c r="F19" s="70"/>
      <c r="G19" s="70"/>
      <c r="H19" s="70"/>
      <c r="I19" s="70"/>
      <c r="J19" s="70"/>
      <c r="K19" s="70"/>
      <c r="L19" s="70"/>
      <c r="M19" s="70"/>
      <c r="N19" s="70"/>
      <c r="O19" s="70"/>
      <c r="P19" s="71"/>
      <c r="Q19" s="71"/>
      <c r="R19" s="73"/>
      <c r="S19" s="73"/>
      <c r="T19" s="18">
        <v>0</v>
      </c>
    </row>
    <row r="20" spans="1:57" s="25" customFormat="1" ht="45.75" customHeight="1">
      <c r="A20" s="12">
        <v>8</v>
      </c>
      <c r="B20" s="183" t="s">
        <v>26</v>
      </c>
      <c r="C20" s="184"/>
      <c r="D20" s="70"/>
      <c r="E20" s="70"/>
      <c r="F20" s="70"/>
      <c r="G20" s="70"/>
      <c r="H20" s="70"/>
      <c r="I20" s="70"/>
      <c r="J20" s="70"/>
      <c r="K20" s="70"/>
      <c r="L20" s="70"/>
      <c r="M20" s="70"/>
      <c r="N20" s="70"/>
      <c r="O20" s="70"/>
      <c r="P20" s="71"/>
      <c r="Q20" s="71"/>
      <c r="R20" s="73"/>
      <c r="S20" s="73"/>
      <c r="T20" s="18">
        <v>0</v>
      </c>
    </row>
    <row r="21" spans="1:57" s="25" customFormat="1" ht="42" customHeight="1">
      <c r="A21" s="191" t="s">
        <v>27</v>
      </c>
      <c r="B21" s="191"/>
      <c r="C21" s="191"/>
      <c r="D21" s="21">
        <f>SUM(D22:D28)</f>
        <v>0</v>
      </c>
      <c r="E21" s="21">
        <f t="shared" ref="E21:T21" si="2">SUM(E22:E28)</f>
        <v>102</v>
      </c>
      <c r="F21" s="21">
        <f t="shared" si="2"/>
        <v>0</v>
      </c>
      <c r="G21" s="21">
        <f t="shared" si="2"/>
        <v>7</v>
      </c>
      <c r="H21" s="21">
        <f t="shared" si="2"/>
        <v>64</v>
      </c>
      <c r="I21" s="21">
        <f t="shared" si="2"/>
        <v>29</v>
      </c>
      <c r="J21" s="21">
        <f t="shared" si="2"/>
        <v>0</v>
      </c>
      <c r="K21" s="21">
        <f t="shared" si="2"/>
        <v>2</v>
      </c>
      <c r="L21" s="21">
        <f t="shared" si="2"/>
        <v>0</v>
      </c>
      <c r="M21" s="21">
        <f t="shared" si="2"/>
        <v>102</v>
      </c>
      <c r="N21" s="21">
        <f t="shared" si="2"/>
        <v>0</v>
      </c>
      <c r="O21" s="21">
        <f t="shared" si="2"/>
        <v>3</v>
      </c>
      <c r="P21" s="21">
        <f t="shared" si="2"/>
        <v>2</v>
      </c>
      <c r="Q21" s="21">
        <f t="shared" si="2"/>
        <v>5</v>
      </c>
      <c r="R21" s="21">
        <f t="shared" si="2"/>
        <v>0</v>
      </c>
      <c r="S21" s="21">
        <f t="shared" si="2"/>
        <v>2</v>
      </c>
      <c r="T21" s="21">
        <f t="shared" si="2"/>
        <v>3</v>
      </c>
    </row>
    <row r="22" spans="1:57" s="25" customFormat="1" ht="42" customHeight="1">
      <c r="A22" s="79">
        <v>1</v>
      </c>
      <c r="B22" s="195" t="s">
        <v>28</v>
      </c>
      <c r="C22" s="196"/>
      <c r="D22" s="70"/>
      <c r="E22" s="70">
        <v>33</v>
      </c>
      <c r="F22" s="70"/>
      <c r="G22" s="70">
        <v>2</v>
      </c>
      <c r="H22" s="70">
        <v>29</v>
      </c>
      <c r="I22" s="70">
        <v>2</v>
      </c>
      <c r="J22" s="70"/>
      <c r="K22" s="70"/>
      <c r="L22" s="70"/>
      <c r="M22" s="70">
        <v>33</v>
      </c>
      <c r="N22" s="70"/>
      <c r="O22" s="70">
        <v>3</v>
      </c>
      <c r="P22" s="71">
        <v>1</v>
      </c>
      <c r="Q22" s="71">
        <v>4</v>
      </c>
      <c r="R22" s="73"/>
      <c r="S22" s="73">
        <v>1</v>
      </c>
      <c r="T22" s="18">
        <v>3</v>
      </c>
    </row>
    <row r="23" spans="1:57" s="16" customFormat="1" ht="45" customHeight="1">
      <c r="A23" s="79">
        <v>2</v>
      </c>
      <c r="B23" s="195" t="s">
        <v>29</v>
      </c>
      <c r="C23" s="196"/>
      <c r="D23" s="83"/>
      <c r="E23" s="83"/>
      <c r="F23" s="83"/>
      <c r="G23" s="83"/>
      <c r="H23" s="83"/>
      <c r="I23" s="83"/>
      <c r="J23" s="83"/>
      <c r="K23" s="83"/>
      <c r="L23" s="83"/>
      <c r="M23" s="83"/>
      <c r="N23" s="83"/>
      <c r="O23" s="83"/>
      <c r="P23" s="83"/>
      <c r="Q23" s="83"/>
      <c r="R23" s="83"/>
      <c r="S23" s="83"/>
      <c r="T23" s="18">
        <v>0</v>
      </c>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row>
    <row r="24" spans="1:57" s="25" customFormat="1" ht="48" customHeight="1">
      <c r="A24" s="12">
        <v>3</v>
      </c>
      <c r="B24" s="197" t="s">
        <v>30</v>
      </c>
      <c r="C24" s="193"/>
      <c r="D24" s="70"/>
      <c r="E24" s="70"/>
      <c r="F24" s="70"/>
      <c r="G24" s="70"/>
      <c r="H24" s="70"/>
      <c r="I24" s="70"/>
      <c r="J24" s="70"/>
      <c r="K24" s="70"/>
      <c r="L24" s="70"/>
      <c r="M24" s="70"/>
      <c r="N24" s="70"/>
      <c r="O24" s="70"/>
      <c r="P24" s="71"/>
      <c r="Q24" s="71"/>
      <c r="R24" s="73"/>
      <c r="S24" s="73"/>
      <c r="T24" s="18">
        <v>0</v>
      </c>
    </row>
    <row r="25" spans="1:57" s="25" customFormat="1" ht="42" customHeight="1">
      <c r="A25" s="12">
        <v>4</v>
      </c>
      <c r="B25" s="192" t="s">
        <v>31</v>
      </c>
      <c r="C25" s="193"/>
      <c r="D25" s="70"/>
      <c r="E25" s="70">
        <v>18</v>
      </c>
      <c r="F25" s="70"/>
      <c r="G25" s="70">
        <v>2</v>
      </c>
      <c r="H25" s="70">
        <v>8</v>
      </c>
      <c r="I25" s="70">
        <v>7</v>
      </c>
      <c r="J25" s="70"/>
      <c r="K25" s="70">
        <v>1</v>
      </c>
      <c r="L25" s="70"/>
      <c r="M25" s="70">
        <v>18</v>
      </c>
      <c r="N25" s="70"/>
      <c r="O25" s="70"/>
      <c r="P25" s="71">
        <v>1</v>
      </c>
      <c r="Q25" s="71">
        <v>1</v>
      </c>
      <c r="R25" s="73"/>
      <c r="S25" s="73">
        <v>1</v>
      </c>
      <c r="T25" s="18">
        <v>0</v>
      </c>
    </row>
    <row r="26" spans="1:57" s="25" customFormat="1" ht="55.5" customHeight="1">
      <c r="A26" s="79">
        <v>5</v>
      </c>
      <c r="B26" s="192" t="s">
        <v>32</v>
      </c>
      <c r="C26" s="193"/>
      <c r="D26" s="70"/>
      <c r="E26" s="70">
        <v>27</v>
      </c>
      <c r="F26" s="70"/>
      <c r="G26" s="70">
        <v>2</v>
      </c>
      <c r="H26" s="70">
        <v>21</v>
      </c>
      <c r="I26" s="70">
        <v>3</v>
      </c>
      <c r="J26" s="70"/>
      <c r="K26" s="70">
        <v>1</v>
      </c>
      <c r="L26" s="70"/>
      <c r="M26" s="70">
        <v>27</v>
      </c>
      <c r="N26" s="70"/>
      <c r="O26" s="70"/>
      <c r="P26" s="71"/>
      <c r="Q26" s="71"/>
      <c r="R26" s="73"/>
      <c r="S26" s="73"/>
      <c r="T26" s="18">
        <v>0</v>
      </c>
    </row>
    <row r="27" spans="1:57" s="25" customFormat="1" ht="69.75" customHeight="1">
      <c r="A27" s="12">
        <v>6</v>
      </c>
      <c r="B27" s="192" t="s">
        <v>33</v>
      </c>
      <c r="C27" s="193"/>
      <c r="D27" s="70"/>
      <c r="E27" s="70">
        <v>24</v>
      </c>
      <c r="F27" s="70"/>
      <c r="G27" s="70">
        <v>1</v>
      </c>
      <c r="H27" s="70">
        <v>6</v>
      </c>
      <c r="I27" s="70">
        <v>17</v>
      </c>
      <c r="J27" s="70"/>
      <c r="K27" s="70"/>
      <c r="L27" s="70"/>
      <c r="M27" s="70">
        <v>24</v>
      </c>
      <c r="N27" s="70"/>
      <c r="O27" s="70"/>
      <c r="P27" s="71"/>
      <c r="Q27" s="71"/>
      <c r="R27" s="73"/>
      <c r="S27" s="73"/>
      <c r="T27" s="18">
        <v>0</v>
      </c>
    </row>
    <row r="28" spans="1:57" s="25" customFormat="1" ht="71.25" customHeight="1">
      <c r="A28" s="12">
        <v>7</v>
      </c>
      <c r="B28" s="192" t="s">
        <v>34</v>
      </c>
      <c r="C28" s="193"/>
      <c r="D28" s="70"/>
      <c r="E28" s="70"/>
      <c r="F28" s="70"/>
      <c r="G28" s="70"/>
      <c r="H28" s="70"/>
      <c r="I28" s="70"/>
      <c r="J28" s="70"/>
      <c r="K28" s="70"/>
      <c r="L28" s="70"/>
      <c r="M28" s="70"/>
      <c r="N28" s="70"/>
      <c r="O28" s="70"/>
      <c r="P28" s="71"/>
      <c r="Q28" s="71"/>
      <c r="R28" s="73"/>
      <c r="S28" s="73"/>
      <c r="T28" s="18">
        <v>0</v>
      </c>
    </row>
    <row r="29" spans="1:57" s="25" customFormat="1" ht="56.25" customHeight="1">
      <c r="A29" s="191" t="s">
        <v>35</v>
      </c>
      <c r="B29" s="191"/>
      <c r="C29" s="191"/>
      <c r="D29" s="21">
        <f>SUM(D30:D41)</f>
        <v>0</v>
      </c>
      <c r="E29" s="21">
        <f t="shared" ref="E29:T29" si="3">SUM(E30:E41)</f>
        <v>6</v>
      </c>
      <c r="F29" s="21">
        <f t="shared" si="3"/>
        <v>0</v>
      </c>
      <c r="G29" s="21">
        <f t="shared" si="3"/>
        <v>0</v>
      </c>
      <c r="H29" s="21">
        <f t="shared" si="3"/>
        <v>6</v>
      </c>
      <c r="I29" s="21">
        <f t="shared" si="3"/>
        <v>0</v>
      </c>
      <c r="J29" s="21">
        <f t="shared" si="3"/>
        <v>0</v>
      </c>
      <c r="K29" s="21">
        <f t="shared" si="3"/>
        <v>0</v>
      </c>
      <c r="L29" s="21">
        <f t="shared" si="3"/>
        <v>0</v>
      </c>
      <c r="M29" s="21">
        <f t="shared" si="3"/>
        <v>6</v>
      </c>
      <c r="N29" s="21">
        <f t="shared" si="3"/>
        <v>0</v>
      </c>
      <c r="O29" s="21">
        <f t="shared" si="3"/>
        <v>0</v>
      </c>
      <c r="P29" s="21">
        <f t="shared" si="3"/>
        <v>0</v>
      </c>
      <c r="Q29" s="21">
        <f t="shared" si="3"/>
        <v>0</v>
      </c>
      <c r="R29" s="21">
        <f t="shared" si="3"/>
        <v>0</v>
      </c>
      <c r="S29" s="21">
        <f t="shared" si="3"/>
        <v>0</v>
      </c>
      <c r="T29" s="21">
        <f t="shared" si="3"/>
        <v>0</v>
      </c>
    </row>
    <row r="30" spans="1:57" s="25" customFormat="1" ht="44.25" customHeight="1">
      <c r="A30" s="12">
        <v>1</v>
      </c>
      <c r="B30" s="183" t="s">
        <v>36</v>
      </c>
      <c r="C30" s="184"/>
      <c r="D30" s="70"/>
      <c r="E30" s="70"/>
      <c r="F30" s="70"/>
      <c r="G30" s="70"/>
      <c r="H30" s="70"/>
      <c r="I30" s="70"/>
      <c r="J30" s="70"/>
      <c r="K30" s="70"/>
      <c r="L30" s="70"/>
      <c r="M30" s="70"/>
      <c r="N30" s="70"/>
      <c r="O30" s="70"/>
      <c r="P30" s="71"/>
      <c r="Q30" s="71"/>
      <c r="R30" s="73"/>
      <c r="S30" s="73"/>
      <c r="T30" s="18">
        <v>0</v>
      </c>
    </row>
    <row r="31" spans="1:57" s="25" customFormat="1" ht="37.5" customHeight="1">
      <c r="A31" s="12">
        <v>2</v>
      </c>
      <c r="B31" s="183" t="s">
        <v>37</v>
      </c>
      <c r="C31" s="184"/>
      <c r="D31" s="70"/>
      <c r="E31" s="70"/>
      <c r="F31" s="70"/>
      <c r="G31" s="70"/>
      <c r="H31" s="70"/>
      <c r="I31" s="70"/>
      <c r="J31" s="70"/>
      <c r="K31" s="70"/>
      <c r="L31" s="70"/>
      <c r="M31" s="70"/>
      <c r="N31" s="70"/>
      <c r="O31" s="70"/>
      <c r="P31" s="71"/>
      <c r="Q31" s="71"/>
      <c r="R31" s="73"/>
      <c r="S31" s="73"/>
      <c r="T31" s="18">
        <v>0</v>
      </c>
    </row>
    <row r="32" spans="1:57" s="25" customFormat="1" ht="51.75" customHeight="1">
      <c r="A32" s="12">
        <v>3</v>
      </c>
      <c r="B32" s="183" t="s">
        <v>38</v>
      </c>
      <c r="C32" s="184"/>
      <c r="D32" s="70"/>
      <c r="E32" s="70"/>
      <c r="F32" s="70"/>
      <c r="G32" s="70"/>
      <c r="H32" s="70"/>
      <c r="I32" s="70"/>
      <c r="J32" s="70"/>
      <c r="K32" s="70"/>
      <c r="L32" s="70"/>
      <c r="M32" s="70"/>
      <c r="N32" s="70"/>
      <c r="O32" s="70"/>
      <c r="P32" s="71"/>
      <c r="Q32" s="71"/>
      <c r="R32" s="73"/>
      <c r="S32" s="73"/>
      <c r="T32" s="18">
        <v>0</v>
      </c>
    </row>
    <row r="33" spans="1:20" s="25" customFormat="1" ht="52.5" customHeight="1">
      <c r="A33" s="12">
        <v>4</v>
      </c>
      <c r="B33" s="183" t="s">
        <v>39</v>
      </c>
      <c r="C33" s="184"/>
      <c r="D33" s="70"/>
      <c r="E33" s="70">
        <v>6</v>
      </c>
      <c r="F33" s="70"/>
      <c r="G33" s="70"/>
      <c r="H33" s="70">
        <v>6</v>
      </c>
      <c r="I33" s="70"/>
      <c r="J33" s="70"/>
      <c r="K33" s="70"/>
      <c r="L33" s="70"/>
      <c r="M33" s="70">
        <v>6</v>
      </c>
      <c r="N33" s="70"/>
      <c r="O33" s="70"/>
      <c r="P33" s="71"/>
      <c r="Q33" s="71"/>
      <c r="R33" s="73"/>
      <c r="S33" s="73"/>
      <c r="T33" s="18">
        <v>0</v>
      </c>
    </row>
    <row r="34" spans="1:20" s="25" customFormat="1" ht="43.5" customHeight="1">
      <c r="A34" s="12">
        <v>5</v>
      </c>
      <c r="B34" s="183" t="s">
        <v>40</v>
      </c>
      <c r="C34" s="184"/>
      <c r="D34" s="70"/>
      <c r="E34" s="70"/>
      <c r="F34" s="70"/>
      <c r="G34" s="70"/>
      <c r="H34" s="70"/>
      <c r="I34" s="70"/>
      <c r="J34" s="70"/>
      <c r="K34" s="70"/>
      <c r="L34" s="70"/>
      <c r="M34" s="70"/>
      <c r="N34" s="70"/>
      <c r="O34" s="70"/>
      <c r="P34" s="71"/>
      <c r="Q34" s="71"/>
      <c r="R34" s="73"/>
      <c r="S34" s="73"/>
      <c r="T34" s="18">
        <v>0</v>
      </c>
    </row>
    <row r="35" spans="1:20" s="25" customFormat="1" ht="44.25" customHeight="1">
      <c r="A35" s="12">
        <v>6</v>
      </c>
      <c r="B35" s="183" t="s">
        <v>41</v>
      </c>
      <c r="C35" s="184"/>
      <c r="D35" s="70"/>
      <c r="E35" s="70"/>
      <c r="F35" s="70"/>
      <c r="G35" s="70"/>
      <c r="H35" s="70"/>
      <c r="I35" s="70"/>
      <c r="J35" s="70"/>
      <c r="K35" s="70"/>
      <c r="L35" s="70"/>
      <c r="M35" s="70"/>
      <c r="N35" s="70"/>
      <c r="O35" s="70"/>
      <c r="P35" s="71"/>
      <c r="Q35" s="71"/>
      <c r="R35" s="73"/>
      <c r="S35" s="73"/>
      <c r="T35" s="18">
        <v>0</v>
      </c>
    </row>
    <row r="36" spans="1:20" s="25" customFormat="1" ht="44.25" customHeight="1">
      <c r="A36" s="12">
        <v>7</v>
      </c>
      <c r="B36" s="194" t="s">
        <v>42</v>
      </c>
      <c r="C36" s="194"/>
      <c r="D36" s="70"/>
      <c r="E36" s="70"/>
      <c r="F36" s="70"/>
      <c r="G36" s="70"/>
      <c r="H36" s="70"/>
      <c r="I36" s="70"/>
      <c r="J36" s="70"/>
      <c r="K36" s="70"/>
      <c r="L36" s="70"/>
      <c r="M36" s="70"/>
      <c r="N36" s="70"/>
      <c r="O36" s="70"/>
      <c r="P36" s="71"/>
      <c r="Q36" s="71"/>
      <c r="R36" s="73"/>
      <c r="S36" s="73"/>
      <c r="T36" s="18">
        <v>0</v>
      </c>
    </row>
    <row r="37" spans="1:20" s="25" customFormat="1" ht="44.25" customHeight="1">
      <c r="A37" s="12">
        <v>8</v>
      </c>
      <c r="B37" s="183" t="s">
        <v>43</v>
      </c>
      <c r="C37" s="184"/>
      <c r="D37" s="70"/>
      <c r="E37" s="70"/>
      <c r="F37" s="70"/>
      <c r="G37" s="70"/>
      <c r="H37" s="70"/>
      <c r="I37" s="70"/>
      <c r="J37" s="70"/>
      <c r="K37" s="70"/>
      <c r="L37" s="70"/>
      <c r="M37" s="70"/>
      <c r="N37" s="70"/>
      <c r="O37" s="70"/>
      <c r="P37" s="71"/>
      <c r="Q37" s="71"/>
      <c r="R37" s="73"/>
      <c r="S37" s="73"/>
      <c r="T37" s="18">
        <v>0</v>
      </c>
    </row>
    <row r="38" spans="1:20" s="25" customFormat="1" ht="44.25" customHeight="1">
      <c r="A38" s="12">
        <v>9</v>
      </c>
      <c r="B38" s="183" t="s">
        <v>44</v>
      </c>
      <c r="C38" s="184"/>
      <c r="D38" s="70"/>
      <c r="E38" s="70"/>
      <c r="F38" s="70"/>
      <c r="G38" s="70"/>
      <c r="H38" s="70"/>
      <c r="I38" s="70"/>
      <c r="J38" s="70"/>
      <c r="K38" s="70"/>
      <c r="L38" s="70"/>
      <c r="M38" s="70"/>
      <c r="N38" s="70"/>
      <c r="O38" s="70"/>
      <c r="P38" s="71"/>
      <c r="Q38" s="71"/>
      <c r="R38" s="73"/>
      <c r="S38" s="73"/>
      <c r="T38" s="18">
        <v>0</v>
      </c>
    </row>
    <row r="39" spans="1:20" s="25" customFormat="1" ht="61.5" customHeight="1">
      <c r="A39" s="12">
        <v>10</v>
      </c>
      <c r="B39" s="183" t="s">
        <v>45</v>
      </c>
      <c r="C39" s="184"/>
      <c r="D39" s="70"/>
      <c r="E39" s="70"/>
      <c r="F39" s="70"/>
      <c r="G39" s="70"/>
      <c r="H39" s="70"/>
      <c r="I39" s="70"/>
      <c r="J39" s="70"/>
      <c r="K39" s="70"/>
      <c r="L39" s="70"/>
      <c r="M39" s="70"/>
      <c r="N39" s="70"/>
      <c r="O39" s="70"/>
      <c r="P39" s="71"/>
      <c r="Q39" s="71"/>
      <c r="R39" s="73"/>
      <c r="S39" s="73"/>
      <c r="T39" s="18">
        <v>0</v>
      </c>
    </row>
    <row r="40" spans="1:20" s="25" customFormat="1" ht="52.5" customHeight="1">
      <c r="A40" s="12">
        <v>11</v>
      </c>
      <c r="B40" s="183" t="s">
        <v>74</v>
      </c>
      <c r="C40" s="184"/>
      <c r="D40" s="70"/>
      <c r="E40" s="70"/>
      <c r="F40" s="70"/>
      <c r="G40" s="70"/>
      <c r="H40" s="70"/>
      <c r="I40" s="70"/>
      <c r="J40" s="70"/>
      <c r="K40" s="70"/>
      <c r="L40" s="70"/>
      <c r="M40" s="70"/>
      <c r="N40" s="70"/>
      <c r="O40" s="70"/>
      <c r="P40" s="71"/>
      <c r="Q40" s="71"/>
      <c r="R40" s="73"/>
      <c r="S40" s="73"/>
      <c r="T40" s="18">
        <v>0</v>
      </c>
    </row>
    <row r="41" spans="1:20" s="25" customFormat="1" ht="61.5" customHeight="1">
      <c r="A41" s="12">
        <v>12</v>
      </c>
      <c r="B41" s="183" t="s">
        <v>46</v>
      </c>
      <c r="C41" s="184"/>
      <c r="D41" s="70"/>
      <c r="E41" s="70"/>
      <c r="F41" s="70"/>
      <c r="G41" s="70"/>
      <c r="H41" s="70"/>
      <c r="I41" s="70"/>
      <c r="J41" s="70"/>
      <c r="K41" s="70"/>
      <c r="L41" s="70"/>
      <c r="M41" s="70"/>
      <c r="N41" s="70"/>
      <c r="O41" s="70"/>
      <c r="P41" s="71"/>
      <c r="Q41" s="71"/>
      <c r="R41" s="73"/>
      <c r="S41" s="73"/>
      <c r="T41" s="18">
        <v>0</v>
      </c>
    </row>
    <row r="42" spans="1:20" s="25" customFormat="1" ht="67.5" customHeight="1">
      <c r="A42" s="188" t="s">
        <v>47</v>
      </c>
      <c r="B42" s="189"/>
      <c r="C42" s="189"/>
      <c r="D42" s="21">
        <f>SUM(D43)</f>
        <v>3</v>
      </c>
      <c r="E42" s="21">
        <f t="shared" ref="E42:T42" si="4">SUM(E43)</f>
        <v>7</v>
      </c>
      <c r="F42" s="21">
        <f t="shared" si="4"/>
        <v>2</v>
      </c>
      <c r="G42" s="21">
        <f t="shared" si="4"/>
        <v>1</v>
      </c>
      <c r="H42" s="21">
        <f t="shared" si="4"/>
        <v>2</v>
      </c>
      <c r="I42" s="21">
        <f t="shared" si="4"/>
        <v>0</v>
      </c>
      <c r="J42" s="21">
        <f t="shared" si="4"/>
        <v>0</v>
      </c>
      <c r="K42" s="21">
        <f t="shared" si="4"/>
        <v>5</v>
      </c>
      <c r="L42" s="21">
        <f t="shared" si="4"/>
        <v>0</v>
      </c>
      <c r="M42" s="21">
        <f t="shared" si="4"/>
        <v>8</v>
      </c>
      <c r="N42" s="21">
        <f t="shared" si="4"/>
        <v>0</v>
      </c>
      <c r="O42" s="21">
        <f t="shared" si="4"/>
        <v>0</v>
      </c>
      <c r="P42" s="21">
        <f t="shared" si="4"/>
        <v>8</v>
      </c>
      <c r="Q42" s="21">
        <f t="shared" si="4"/>
        <v>8</v>
      </c>
      <c r="R42" s="21">
        <f t="shared" si="4"/>
        <v>0</v>
      </c>
      <c r="S42" s="21">
        <f t="shared" si="4"/>
        <v>4</v>
      </c>
      <c r="T42" s="21">
        <f t="shared" si="4"/>
        <v>0</v>
      </c>
    </row>
    <row r="43" spans="1:20" s="25" customFormat="1" ht="74.25" customHeight="1">
      <c r="A43" s="12">
        <v>1</v>
      </c>
      <c r="B43" s="190" t="s">
        <v>48</v>
      </c>
      <c r="C43" s="190"/>
      <c r="D43" s="70">
        <v>3</v>
      </c>
      <c r="E43" s="70">
        <v>7</v>
      </c>
      <c r="F43" s="70">
        <v>2</v>
      </c>
      <c r="G43" s="70">
        <v>1</v>
      </c>
      <c r="H43" s="70">
        <v>2</v>
      </c>
      <c r="I43" s="70"/>
      <c r="J43" s="70"/>
      <c r="K43" s="70">
        <v>5</v>
      </c>
      <c r="L43" s="70"/>
      <c r="M43" s="70">
        <v>8</v>
      </c>
      <c r="N43" s="70"/>
      <c r="O43" s="70"/>
      <c r="P43" s="71">
        <v>8</v>
      </c>
      <c r="Q43" s="71">
        <v>8</v>
      </c>
      <c r="R43" s="73"/>
      <c r="S43" s="73">
        <v>4</v>
      </c>
      <c r="T43" s="73"/>
    </row>
    <row r="44" spans="1:20" s="25" customFormat="1" ht="67.5" customHeight="1">
      <c r="A44" s="188" t="s">
        <v>49</v>
      </c>
      <c r="B44" s="191"/>
      <c r="C44" s="191"/>
      <c r="D44" s="18">
        <f>SUM(D45:D53)</f>
        <v>25</v>
      </c>
      <c r="E44" s="18">
        <f t="shared" ref="E44:T44" si="5">SUM(E45:E53)</f>
        <v>37</v>
      </c>
      <c r="F44" s="18">
        <f t="shared" si="5"/>
        <v>18</v>
      </c>
      <c r="G44" s="18">
        <f t="shared" si="5"/>
        <v>10</v>
      </c>
      <c r="H44" s="18">
        <f t="shared" si="5"/>
        <v>24</v>
      </c>
      <c r="I44" s="18">
        <f t="shared" si="5"/>
        <v>0</v>
      </c>
      <c r="J44" s="18">
        <f t="shared" si="5"/>
        <v>8</v>
      </c>
      <c r="K44" s="18">
        <f t="shared" si="5"/>
        <v>1</v>
      </c>
      <c r="L44" s="18">
        <f t="shared" si="5"/>
        <v>0</v>
      </c>
      <c r="M44" s="18">
        <f t="shared" si="5"/>
        <v>43</v>
      </c>
      <c r="N44" s="18">
        <f t="shared" si="5"/>
        <v>1</v>
      </c>
      <c r="O44" s="18">
        <f t="shared" si="5"/>
        <v>0</v>
      </c>
      <c r="P44" s="18">
        <f t="shared" si="5"/>
        <v>3</v>
      </c>
      <c r="Q44" s="18">
        <f t="shared" si="5"/>
        <v>3</v>
      </c>
      <c r="R44" s="18">
        <f t="shared" si="5"/>
        <v>0</v>
      </c>
      <c r="S44" s="18">
        <f t="shared" si="5"/>
        <v>0</v>
      </c>
      <c r="T44" s="18">
        <f t="shared" si="5"/>
        <v>1</v>
      </c>
    </row>
    <row r="45" spans="1:20" s="25" customFormat="1" ht="40.5" customHeight="1">
      <c r="A45" s="12">
        <v>1</v>
      </c>
      <c r="B45" s="183" t="s">
        <v>50</v>
      </c>
      <c r="C45" s="184"/>
      <c r="D45" s="70">
        <v>1</v>
      </c>
      <c r="E45" s="70">
        <v>1</v>
      </c>
      <c r="F45" s="70">
        <v>1</v>
      </c>
      <c r="G45" s="70"/>
      <c r="H45" s="70">
        <v>1</v>
      </c>
      <c r="I45" s="70"/>
      <c r="J45" s="70"/>
      <c r="K45" s="70"/>
      <c r="L45" s="70"/>
      <c r="M45" s="70">
        <v>1</v>
      </c>
      <c r="N45" s="70"/>
      <c r="O45" s="70"/>
      <c r="P45" s="71">
        <v>1</v>
      </c>
      <c r="Q45" s="71">
        <v>1</v>
      </c>
      <c r="R45" s="73"/>
      <c r="S45" s="73"/>
      <c r="T45" s="73"/>
    </row>
    <row r="46" spans="1:20" s="25" customFormat="1" ht="54" customHeight="1">
      <c r="A46" s="12">
        <v>2</v>
      </c>
      <c r="B46" s="183" t="s">
        <v>51</v>
      </c>
      <c r="C46" s="184"/>
      <c r="D46" s="74"/>
      <c r="E46" s="74"/>
      <c r="F46" s="74"/>
      <c r="G46" s="74"/>
      <c r="H46" s="74"/>
      <c r="I46" s="74"/>
      <c r="J46" s="74"/>
      <c r="K46" s="74"/>
      <c r="L46" s="74"/>
      <c r="M46" s="74"/>
      <c r="N46" s="74"/>
      <c r="O46" s="74"/>
      <c r="P46" s="74"/>
      <c r="Q46" s="74"/>
      <c r="R46" s="73"/>
      <c r="S46" s="73"/>
      <c r="T46" s="73"/>
    </row>
    <row r="47" spans="1:20" s="25" customFormat="1" ht="42.75" customHeight="1">
      <c r="A47" s="12">
        <v>3</v>
      </c>
      <c r="B47" s="183" t="s">
        <v>52</v>
      </c>
      <c r="C47" s="184"/>
      <c r="D47" s="74"/>
      <c r="E47" s="74"/>
      <c r="F47" s="74"/>
      <c r="G47" s="74"/>
      <c r="H47" s="74"/>
      <c r="I47" s="74"/>
      <c r="J47" s="74"/>
      <c r="K47" s="74"/>
      <c r="L47" s="74"/>
      <c r="M47" s="74"/>
      <c r="N47" s="74"/>
      <c r="O47" s="74"/>
      <c r="P47" s="74"/>
      <c r="Q47" s="74"/>
      <c r="R47" s="73"/>
      <c r="S47" s="73"/>
      <c r="T47" s="73"/>
    </row>
    <row r="48" spans="1:20" s="25" customFormat="1" ht="41.25" customHeight="1">
      <c r="A48" s="12">
        <v>4</v>
      </c>
      <c r="B48" s="183" t="s">
        <v>53</v>
      </c>
      <c r="C48" s="184"/>
      <c r="D48" s="74">
        <v>9</v>
      </c>
      <c r="E48" s="74">
        <v>13</v>
      </c>
      <c r="F48" s="74">
        <v>7</v>
      </c>
      <c r="G48" s="74">
        <v>6</v>
      </c>
      <c r="H48" s="74">
        <v>6</v>
      </c>
      <c r="I48" s="74"/>
      <c r="J48" s="74">
        <v>3</v>
      </c>
      <c r="K48" s="74"/>
      <c r="L48" s="74"/>
      <c r="M48" s="74">
        <v>15</v>
      </c>
      <c r="N48" s="74"/>
      <c r="O48" s="74"/>
      <c r="P48" s="74">
        <v>1</v>
      </c>
      <c r="Q48" s="74">
        <v>1</v>
      </c>
      <c r="R48" s="73"/>
      <c r="S48" s="73"/>
      <c r="T48" s="73">
        <v>1</v>
      </c>
    </row>
    <row r="49" spans="1:20" s="25" customFormat="1" ht="41.25" customHeight="1">
      <c r="A49" s="12">
        <v>5</v>
      </c>
      <c r="B49" s="183" t="s">
        <v>54</v>
      </c>
      <c r="C49" s="184"/>
      <c r="D49" s="74"/>
      <c r="E49" s="74"/>
      <c r="F49" s="74"/>
      <c r="G49" s="74"/>
      <c r="H49" s="74"/>
      <c r="I49" s="74"/>
      <c r="J49" s="74"/>
      <c r="K49" s="74"/>
      <c r="L49" s="74"/>
      <c r="M49" s="74"/>
      <c r="N49" s="74"/>
      <c r="O49" s="74"/>
      <c r="P49" s="74"/>
      <c r="Q49" s="74"/>
      <c r="R49" s="73"/>
      <c r="S49" s="73"/>
      <c r="T49" s="73"/>
    </row>
    <row r="50" spans="1:20" s="25" customFormat="1" ht="43.5" customHeight="1">
      <c r="A50" s="12">
        <v>6</v>
      </c>
      <c r="B50" s="183" t="s">
        <v>65</v>
      </c>
      <c r="C50" s="184"/>
      <c r="D50" s="74"/>
      <c r="E50" s="74"/>
      <c r="F50" s="74"/>
      <c r="G50" s="74"/>
      <c r="H50" s="74"/>
      <c r="I50" s="74"/>
      <c r="J50" s="74"/>
      <c r="K50" s="74"/>
      <c r="L50" s="74"/>
      <c r="M50" s="74"/>
      <c r="N50" s="74"/>
      <c r="O50" s="74"/>
      <c r="P50" s="74"/>
      <c r="Q50" s="74"/>
      <c r="R50" s="73"/>
      <c r="S50" s="73"/>
      <c r="T50" s="73"/>
    </row>
    <row r="51" spans="1:20" s="25" customFormat="1" ht="39.75" customHeight="1">
      <c r="A51" s="12">
        <v>7</v>
      </c>
      <c r="B51" s="183" t="s">
        <v>55</v>
      </c>
      <c r="C51" s="184"/>
      <c r="D51" s="74"/>
      <c r="E51" s="74">
        <v>1</v>
      </c>
      <c r="F51" s="74">
        <v>1</v>
      </c>
      <c r="G51" s="74"/>
      <c r="H51" s="74"/>
      <c r="I51" s="74"/>
      <c r="J51" s="74"/>
      <c r="K51" s="74"/>
      <c r="L51" s="74"/>
      <c r="M51" s="74"/>
      <c r="N51" s="74"/>
      <c r="O51" s="74"/>
      <c r="P51" s="74"/>
      <c r="Q51" s="74"/>
      <c r="R51" s="73"/>
      <c r="S51" s="73"/>
      <c r="T51" s="73"/>
    </row>
    <row r="52" spans="1:20" s="25" customFormat="1" ht="27.75" customHeight="1">
      <c r="A52" s="12">
        <v>8</v>
      </c>
      <c r="B52" s="183" t="s">
        <v>56</v>
      </c>
      <c r="C52" s="184"/>
      <c r="D52" s="74">
        <v>14</v>
      </c>
      <c r="E52" s="74">
        <v>22</v>
      </c>
      <c r="F52" s="74">
        <v>9</v>
      </c>
      <c r="G52" s="74">
        <v>4</v>
      </c>
      <c r="H52" s="74">
        <v>16</v>
      </c>
      <c r="I52" s="74"/>
      <c r="J52" s="74">
        <v>5</v>
      </c>
      <c r="K52" s="74">
        <v>1</v>
      </c>
      <c r="L52" s="74"/>
      <c r="M52" s="74">
        <v>26</v>
      </c>
      <c r="N52" s="74">
        <v>1</v>
      </c>
      <c r="O52" s="74"/>
      <c r="P52" s="74">
        <v>1</v>
      </c>
      <c r="Q52" s="74">
        <v>1</v>
      </c>
      <c r="R52" s="73"/>
      <c r="S52" s="73"/>
      <c r="T52" s="73"/>
    </row>
    <row r="53" spans="1:20" s="25" customFormat="1" ht="27.75" customHeight="1">
      <c r="A53" s="12">
        <v>9</v>
      </c>
      <c r="B53" s="183" t="s">
        <v>57</v>
      </c>
      <c r="C53" s="184"/>
      <c r="D53" s="74">
        <v>1</v>
      </c>
      <c r="E53" s="74"/>
      <c r="F53" s="74"/>
      <c r="G53" s="74"/>
      <c r="H53" s="74">
        <v>1</v>
      </c>
      <c r="I53" s="74"/>
      <c r="J53" s="74"/>
      <c r="K53" s="74"/>
      <c r="L53" s="74"/>
      <c r="M53" s="74">
        <v>1</v>
      </c>
      <c r="N53" s="74"/>
      <c r="O53" s="74"/>
      <c r="P53" s="74"/>
      <c r="Q53" s="74"/>
      <c r="R53" s="73"/>
      <c r="S53" s="73"/>
      <c r="T53" s="73"/>
    </row>
    <row r="54" spans="1:20" s="25" customFormat="1" ht="27.75" customHeight="1">
      <c r="A54" s="185" t="s">
        <v>64</v>
      </c>
      <c r="B54" s="186"/>
      <c r="C54" s="187"/>
      <c r="D54" s="24">
        <f t="shared" ref="D54:T54" si="6">SUM(D6+D12+D21+D29+D42+D44)</f>
        <v>28</v>
      </c>
      <c r="E54" s="24">
        <f t="shared" si="6"/>
        <v>194</v>
      </c>
      <c r="F54" s="24">
        <f>SUM(F6+F12+F21+F29+F42+F44)</f>
        <v>21</v>
      </c>
      <c r="G54" s="24">
        <f t="shared" si="6"/>
        <v>22</v>
      </c>
      <c r="H54" s="24">
        <f t="shared" si="6"/>
        <v>129</v>
      </c>
      <c r="I54" s="24">
        <f t="shared" si="6"/>
        <v>32</v>
      </c>
      <c r="J54" s="24">
        <f t="shared" si="6"/>
        <v>8</v>
      </c>
      <c r="K54" s="24">
        <f t="shared" si="6"/>
        <v>8</v>
      </c>
      <c r="L54" s="24">
        <f t="shared" si="6"/>
        <v>0</v>
      </c>
      <c r="M54" s="24">
        <f t="shared" si="6"/>
        <v>199</v>
      </c>
      <c r="N54" s="24">
        <f t="shared" si="6"/>
        <v>1</v>
      </c>
      <c r="O54" s="24">
        <f t="shared" si="6"/>
        <v>10</v>
      </c>
      <c r="P54" s="24">
        <f t="shared" si="6"/>
        <v>21</v>
      </c>
      <c r="Q54" s="24">
        <f t="shared" si="6"/>
        <v>31</v>
      </c>
      <c r="R54" s="24">
        <f t="shared" si="6"/>
        <v>1</v>
      </c>
      <c r="S54" s="24">
        <f t="shared" si="6"/>
        <v>6</v>
      </c>
      <c r="T54" s="24">
        <f t="shared" si="6"/>
        <v>12</v>
      </c>
    </row>
    <row r="56" spans="1:20" ht="57.75" customHeight="1">
      <c r="C56" s="265" t="s">
        <v>149</v>
      </c>
      <c r="D56" s="264"/>
      <c r="E56" s="264"/>
      <c r="F56" s="264"/>
    </row>
  </sheetData>
  <sheetProtection sheet="1" objects="1" scenarios="1"/>
  <mergeCells count="64">
    <mergeCell ref="C56:F56"/>
    <mergeCell ref="E3:E4"/>
    <mergeCell ref="F3:F4"/>
    <mergeCell ref="G3:M3"/>
    <mergeCell ref="N3:N4"/>
    <mergeCell ref="B41:C41"/>
    <mergeCell ref="B8:C8"/>
    <mergeCell ref="B9:C9"/>
    <mergeCell ref="B10:C10"/>
    <mergeCell ref="B7:C7"/>
    <mergeCell ref="A6:C6"/>
    <mergeCell ref="B22:C22"/>
    <mergeCell ref="B11:C11"/>
    <mergeCell ref="A12:C12"/>
    <mergeCell ref="B13:C13"/>
    <mergeCell ref="B14:C14"/>
    <mergeCell ref="Q1:T1"/>
    <mergeCell ref="A2:T2"/>
    <mergeCell ref="A3:C4"/>
    <mergeCell ref="D3:D4"/>
    <mergeCell ref="Q3:Q4"/>
    <mergeCell ref="O3:P3"/>
    <mergeCell ref="R3:S3"/>
    <mergeCell ref="T3:T4"/>
    <mergeCell ref="A1:B1"/>
    <mergeCell ref="D1:P1"/>
    <mergeCell ref="B26:C26"/>
    <mergeCell ref="B27:C27"/>
    <mergeCell ref="B28:C28"/>
    <mergeCell ref="A29:C29"/>
    <mergeCell ref="B15:C15"/>
    <mergeCell ref="B16:C16"/>
    <mergeCell ref="B17:C17"/>
    <mergeCell ref="B18:C18"/>
    <mergeCell ref="B19:C19"/>
    <mergeCell ref="B20:C20"/>
    <mergeCell ref="A21:C21"/>
    <mergeCell ref="B23:C23"/>
    <mergeCell ref="B24:C24"/>
    <mergeCell ref="B25:C25"/>
    <mergeCell ref="A54:C54"/>
    <mergeCell ref="B39:C39"/>
    <mergeCell ref="B40:C40"/>
    <mergeCell ref="B50:C50"/>
    <mergeCell ref="B51:C51"/>
    <mergeCell ref="B52:C52"/>
    <mergeCell ref="B53:C53"/>
    <mergeCell ref="A44:C44"/>
    <mergeCell ref="B48:C48"/>
    <mergeCell ref="B46:C46"/>
    <mergeCell ref="B45:C45"/>
    <mergeCell ref="B43:C43"/>
    <mergeCell ref="B47:C47"/>
    <mergeCell ref="A42:C42"/>
    <mergeCell ref="B49:C49"/>
    <mergeCell ref="B30:C30"/>
    <mergeCell ref="B31:C31"/>
    <mergeCell ref="B37:C37"/>
    <mergeCell ref="B38:C38"/>
    <mergeCell ref="B32:C32"/>
    <mergeCell ref="B33:C33"/>
    <mergeCell ref="B34:C34"/>
    <mergeCell ref="B35:C35"/>
    <mergeCell ref="B36:C3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Ընդհանուր</vt:lpstr>
      <vt:lpstr>Մ. Մարտիրոսյան</vt:lpstr>
      <vt:lpstr>Ջ. Հայրապետյան</vt:lpstr>
      <vt:lpstr>Կ. Ֆարխոյան</vt:lpstr>
      <vt:lpstr>Գ․ Գասպարյան</vt:lpstr>
      <vt:lpstr>Ս. Գզոգյան</vt:lpstr>
      <vt:lpstr>Ս․ Անդրեասյան</vt:lpstr>
      <vt:lpstr>Ա. Դանիելյան</vt:lpstr>
      <vt:lpstr>Գ. Պողոսյան</vt:lpstr>
      <vt:lpstr>Դ. Բալայան</vt:lpstr>
      <vt:lpstr>Ժ. Չիչոյան</vt:lpstr>
      <vt:lpstr>Ս. Յուզբաշյան</vt:lpstr>
      <vt:lpstr>Ա. Գաբրիելյան</vt:lpstr>
      <vt:lpstr>Լ․Եդիգարյան</vt:lpstr>
      <vt:lpstr> Արշ. Մաթևոսյան</vt:lpstr>
      <vt:lpstr>Ն. Բաղդասարյան</vt:lpstr>
      <vt:lpstr>Ա.Կարապետյան</vt:lpstr>
      <vt:lpstr>Ա. Հովհաննիսյան</vt:lpstr>
      <vt:lpstr>Հ. Մանուկյան</vt:lpstr>
      <vt:lpstr>Վ. Մելիքյան</vt:lpstr>
      <vt:lpstr>Գ.Աբելյան</vt:lpstr>
      <vt:lpstr>Մ. Շահվերդյան</vt:lpstr>
      <vt:lpstr>Հ.Ավագյան</vt:lpstr>
      <vt:lpstr>Վ. Լ. Գրիգորյան</vt:lpstr>
      <vt:lpstr>Մ. Մելքոնյան</vt:lpstr>
      <vt:lpstr>Ա. Մելիքսեթյան</vt:lpstr>
      <vt:lpstr>Գևորգ Պողոսյան</vt:lpstr>
      <vt:lpstr>Է․Ավագյան</vt:lpstr>
      <vt:lpstr>Տ. Ոսկանյան</vt:lpstr>
      <vt:lpstr>Ռ. Սմբատյան</vt:lpstr>
      <vt:lpstr>Ա. Ասատրյան</vt:lpstr>
      <vt:lpstr>Մ. Արամյան</vt:lpstr>
      <vt:lpstr>Մ. Արզումանյան</vt:lpstr>
      <vt:lpstr>Վ.Ջիվանյան</vt:lpstr>
      <vt:lpstr>Տ.Մուրադյան</vt:lpstr>
      <vt:lpstr> Ռազ. Մարիկյան </vt:lpstr>
      <vt:lpstr>Դ.Արղամանյան</vt:lpstr>
      <vt:lpstr>է. Մկրտչյան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2015-07-15T09:27:19Z</cp:lastPrinted>
  <dcterms:created xsi:type="dcterms:W3CDTF">2006-09-16T00:00:00Z</dcterms:created>
  <dcterms:modified xsi:type="dcterms:W3CDTF">2025-07-31T12:49:43Z</dcterms:modified>
</cp:coreProperties>
</file>